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D:\INGP\Ajustes al Excel validaciones\2024\Febrero\Publicacion micrositio\"/>
    </mc:Choice>
  </mc:AlternateContent>
  <xr:revisionPtr revIDLastSave="0" documentId="13_ncr:1_{0302C4A7-C9C5-452D-85D1-6A43425CCCB9}" xr6:coauthVersionLast="47" xr6:coauthVersionMax="47" xr10:uidLastSave="{00000000-0000-0000-0000-000000000000}"/>
  <bookViews>
    <workbookView xWindow="-110" yWindow="490" windowWidth="19420" windowHeight="10420" tabRatio="932" firstSheet="13" activeTab="20" xr2:uid="{00000000-000D-0000-FFFF-FFFF00000000}"/>
  </bookViews>
  <sheets>
    <sheet name="General " sheetId="69" r:id="rId1"/>
    <sheet name="Firma" sheetId="7" r:id="rId2"/>
    <sheet name="Retenciones1_0" sheetId="28" r:id="rId3"/>
    <sheet name="Percepciones1_0" sheetId="25" r:id="rId4"/>
    <sheet name="Comunicación de Baja1_0" sheetId="6" r:id="rId5"/>
    <sheet name="Resumen Diario1_1" sheetId="37" r:id="rId6"/>
    <sheet name="Resumen de reversiones1_0" sheetId="24" r:id="rId7"/>
    <sheet name="Factura2_0" sheetId="74" r:id="rId8"/>
    <sheet name="Boleta2_0" sheetId="58" r:id="rId9"/>
    <sheet name="NotaCredito2_0" sheetId="45" r:id="rId10"/>
    <sheet name="NotaDebito2_0" sheetId="46" r:id="rId11"/>
    <sheet name="LiquidacionCompra2_0" sheetId="72" r:id="rId12"/>
    <sheet name="DAE-Adquirente2_0" sheetId="64" r:id="rId13"/>
    <sheet name="DAE-Operador2_0" sheetId="65" r:id="rId14"/>
    <sheet name="CDR-OSE-Resumen" sheetId="50" r:id="rId15"/>
    <sheet name="CDR-OSE-Comprobante" sheetId="49" r:id="rId16"/>
    <sheet name="Catálogos" sheetId="38" r:id="rId17"/>
    <sheet name="CódigosRetorno" sheetId="55" r:id="rId18"/>
    <sheet name="Listados" sheetId="13" r:id="rId19"/>
    <sheet name="Parámetros" sheetId="12" r:id="rId20"/>
    <sheet name="Control de Cambios" sheetId="51" r:id="rId21"/>
  </sheets>
  <externalReferences>
    <externalReference r:id="rId22"/>
    <externalReference r:id="rId23"/>
    <externalReference r:id="rId24"/>
    <externalReference r:id="rId25"/>
  </externalReferences>
  <definedNames>
    <definedName name="_xlnm._FilterDatabase" localSheetId="8" hidden="1">Boleta2_0!$B$2:$N$817</definedName>
    <definedName name="_xlnm._FilterDatabase" localSheetId="16" hidden="1">Catálogos!$B$1:$B$1619</definedName>
    <definedName name="_xlnm._FilterDatabase" localSheetId="15" hidden="1">'CDR-OSE-Comprobante'!$J$1:$J$97</definedName>
    <definedName name="_xlnm._FilterDatabase" localSheetId="14" hidden="1">'CDR-OSE-Resumen'!$J$1:$K$81</definedName>
    <definedName name="_xlnm._FilterDatabase" localSheetId="17" hidden="1">CódigosRetorno!$A$1:$B$2014</definedName>
    <definedName name="_xlnm._FilterDatabase" localSheetId="4" hidden="1">'Comunicación de Baja1_0'!$I$1:$K$45</definedName>
    <definedName name="_xlnm._FilterDatabase" localSheetId="20" hidden="1">'Control de Cambios'!$A$2:$H$499</definedName>
    <definedName name="_xlnm._FilterDatabase" localSheetId="12" hidden="1">'DAE-Adquirente2_0'!$B$2:$M$157</definedName>
    <definedName name="_xlnm._FilterDatabase" localSheetId="13" hidden="1">'DAE-Operador2_0'!$B$2:$M$223</definedName>
    <definedName name="_xlnm._FilterDatabase" localSheetId="7" hidden="1">Factura2_0!$B$2:$N$911</definedName>
    <definedName name="_xlnm._FilterDatabase" localSheetId="1" hidden="1">Firma!$B$2:$I$28</definedName>
    <definedName name="_xlnm._FilterDatabase" localSheetId="0" hidden="1">'General '!$B$2:$F$19</definedName>
    <definedName name="_xlnm._FilterDatabase" localSheetId="11" hidden="1">LiquidacionCompra2_0!$B$2:$M$406</definedName>
    <definedName name="_xlnm._FilterDatabase" localSheetId="9" hidden="1">NotaCredito2_0!$B$2:$N$448</definedName>
    <definedName name="_xlnm._FilterDatabase" localSheetId="10" hidden="1">NotaDebito2_0!$A$2:$N$439</definedName>
    <definedName name="_xlnm._FilterDatabase" localSheetId="3" hidden="1">Percepciones1_0!$J$1:$J$118</definedName>
    <definedName name="_xlnm._FilterDatabase" localSheetId="6" hidden="1">'Resumen de reversiones1_0'!$J$1:$K$64</definedName>
    <definedName name="_xlnm._FilterDatabase" localSheetId="5" hidden="1">'Resumen Diario1_1'!$B$2:$M$148</definedName>
    <definedName name="_xlnm._FilterDatabase" localSheetId="2" hidden="1">Retenciones1_0!$B$2:$M$102</definedName>
    <definedName name="cat_52" localSheetId="0">[1]Catálogos!#REF!</definedName>
    <definedName name="cat_52">[1]Catálogos!#REF!</definedName>
    <definedName name="Catalogo_51" localSheetId="0">[1]Catálogos!#REF!</definedName>
    <definedName name="Catalogo_51">[1]Catálogos!#REF!</definedName>
    <definedName name="Catalogo01" localSheetId="0">#REF!</definedName>
    <definedName name="Catalogo01">#REF!</definedName>
    <definedName name="Catalogo02" localSheetId="16">Catálogos!$A$50:$B$54</definedName>
    <definedName name="Catalogo02" localSheetId="0">#REF!</definedName>
    <definedName name="Catalogo02">#REF!</definedName>
    <definedName name="Catalogo03" localSheetId="16">Catálogos!$A$56:$B$60</definedName>
    <definedName name="Catalogo03" localSheetId="0">#REF!</definedName>
    <definedName name="Catalogo03">#REF!</definedName>
    <definedName name="Catalogo04" localSheetId="16">Catálogos!$A$62:$B$66</definedName>
    <definedName name="Catalogo04" localSheetId="0">#REF!</definedName>
    <definedName name="Catalogo04">#REF!</definedName>
    <definedName name="Catalogo05" localSheetId="16">Catálogos!$A$68:$C$80</definedName>
    <definedName name="Catalogo05" localSheetId="0">#REF!</definedName>
    <definedName name="Catalogo05">#REF!</definedName>
    <definedName name="Catalogo06" localSheetId="16">Catálogos!$A$82:$B$90</definedName>
    <definedName name="Catalogo06" localSheetId="0">#REF!</definedName>
    <definedName name="Catalogo06">#REF!</definedName>
    <definedName name="Catalogo07" localSheetId="16">Catálogos!$A$99:$B$120</definedName>
    <definedName name="Catalogo07" localSheetId="0">#REF!</definedName>
    <definedName name="Catalogo07">#REF!</definedName>
    <definedName name="Catalogo08" localSheetId="16">Catálogos!$A$122:$B$127</definedName>
    <definedName name="Catalogo08" localSheetId="0">#REF!</definedName>
    <definedName name="Catalogo08">#REF!</definedName>
    <definedName name="Catalogo09" localSheetId="16">Catálogos!$A$129:$B$141</definedName>
    <definedName name="Catalogo09" localSheetId="0">#REF!</definedName>
    <definedName name="Catalogo09">#REF!</definedName>
    <definedName name="Catalogo10" localSheetId="16">Catálogos!$A$146:$B$151</definedName>
    <definedName name="Catalogo10" localSheetId="0">#REF!</definedName>
    <definedName name="Catalogo10">#REF!</definedName>
    <definedName name="Catalogo11" localSheetId="16">Catálogos!$A$155:$B$162</definedName>
    <definedName name="Catalogo11" localSheetId="0">#REF!</definedName>
    <definedName name="Catalogo11">#REF!</definedName>
    <definedName name="Catalogo12" localSheetId="16">Catálogos!$A$164:$B$177</definedName>
    <definedName name="Catalogo12" localSheetId="0">#REF!</definedName>
    <definedName name="Catalogo12">#REF!</definedName>
    <definedName name="Catalogo13" localSheetId="16">Catálogos!$A$179:$B$183</definedName>
    <definedName name="Catalogo13" localSheetId="0">#REF!</definedName>
    <definedName name="Catalogo13">#REF!</definedName>
    <definedName name="Catalogo14" localSheetId="16">Catálogos!$A$185:$B$198</definedName>
    <definedName name="Catalogo14" localSheetId="0">#REF!</definedName>
    <definedName name="Catalogo14">#REF!</definedName>
    <definedName name="Catalogo15" localSheetId="16">Catálogos!$A$201:$B$244</definedName>
    <definedName name="Catalogo15" localSheetId="0">#REF!</definedName>
    <definedName name="Catalogo15">#REF!</definedName>
    <definedName name="Catalogo16" localSheetId="16">Catálogos!$A$250:$B$254</definedName>
    <definedName name="Catalogo16" localSheetId="0">#REF!</definedName>
    <definedName name="Catalogo16">#REF!</definedName>
    <definedName name="Catalogo17" localSheetId="16">Catálogos!$A$257:$B$269</definedName>
    <definedName name="Catalogo17" localSheetId="0">#REF!</definedName>
    <definedName name="Catalogo17">#REF!</definedName>
    <definedName name="Catalogo18" localSheetId="16">Catálogos!$A$281:$B$285</definedName>
    <definedName name="Catalogo18" localSheetId="0">#REF!</definedName>
    <definedName name="Catalogo18">#REF!</definedName>
    <definedName name="Catalogo19" localSheetId="16">Catálogos!$A$287:$B$292</definedName>
    <definedName name="Catalogo19" localSheetId="0">#REF!</definedName>
    <definedName name="Catalogo19">#REF!</definedName>
    <definedName name="Catalogo20" localSheetId="16">Catálogos!$A$294:$B$309</definedName>
    <definedName name="Catalogo20" localSheetId="0">#REF!</definedName>
    <definedName name="Catalogo20">#REF!</definedName>
    <definedName name="Catalogo21" localSheetId="16">Catálogos!$A$311:$B$319</definedName>
    <definedName name="Catalogo21" localSheetId="0">#REF!</definedName>
    <definedName name="Catalogo21">#REF!</definedName>
    <definedName name="Catalogo22" localSheetId="16">Catálogos!$A$321:$C$326</definedName>
    <definedName name="Catalogo22" localSheetId="0">#REF!</definedName>
    <definedName name="Catalogo22">#REF!</definedName>
    <definedName name="Catalogo23" localSheetId="16">Catálogos!$A$329:$B$332</definedName>
    <definedName name="Catalogo23" localSheetId="0">#REF!</definedName>
    <definedName name="Catalogo23">#REF!</definedName>
    <definedName name="Catalogo24" localSheetId="16">Catálogos!$A$336:$B$369</definedName>
    <definedName name="Catalogo24" localSheetId="0">#REF!</definedName>
    <definedName name="Catalogo24">#REF!</definedName>
    <definedName name="Catalogo51" localSheetId="16">[1]Catálogos!#REF!</definedName>
    <definedName name="Catalogo51" localSheetId="0">[2]Catálogos!#REF!</definedName>
    <definedName name="Catalogo51" localSheetId="3">#REF!</definedName>
    <definedName name="Catalogo51" localSheetId="6">#REF!</definedName>
    <definedName name="Catalogo51" localSheetId="5">[2]Catálogos!#REF!</definedName>
    <definedName name="Catalogo51" localSheetId="2">[3]Catálogos!#REF!</definedName>
    <definedName name="Catalogo51">[2]Catálogos!#REF!</definedName>
    <definedName name="Catalogo52" localSheetId="16">[1]Catálogos!#REF!</definedName>
    <definedName name="Catalogo52" localSheetId="0">[2]Catálogos!#REF!</definedName>
    <definedName name="Catalogo52" localSheetId="3">#REF!</definedName>
    <definedName name="Catalogo52" localSheetId="6">#REF!</definedName>
    <definedName name="Catalogo52" localSheetId="5">[2]Catálogos!#REF!</definedName>
    <definedName name="Catalogo52" localSheetId="2">[3]Catálogos!#REF!</definedName>
    <definedName name="Catalogo52">[2]Catálogos!#REF!</definedName>
    <definedName name="Catalogo53" localSheetId="16">[1]Catálogos!#REF!</definedName>
    <definedName name="Catalogo53" localSheetId="0">[2]Catálogos!#REF!</definedName>
    <definedName name="Catalogo53" localSheetId="3">#REF!</definedName>
    <definedName name="Catalogo53" localSheetId="6">#REF!</definedName>
    <definedName name="Catalogo53" localSheetId="5">[2]Catálogos!#REF!</definedName>
    <definedName name="Catalogo53" localSheetId="2">[3]Catálogos!#REF!</definedName>
    <definedName name="Catalogo53">[2]Catálogos!#REF!</definedName>
    <definedName name="Catalogo54" localSheetId="16">[1]Catálogos!#REF!</definedName>
    <definedName name="Catalogo54" localSheetId="0">[2]Catálogos!#REF!</definedName>
    <definedName name="Catalogo54" localSheetId="3">#REF!</definedName>
    <definedName name="Catalogo54" localSheetId="6">#REF!</definedName>
    <definedName name="Catalogo54" localSheetId="5">[2]Catálogos!#REF!</definedName>
    <definedName name="Catalogo54" localSheetId="2">[3]Catálogos!#REF!</definedName>
    <definedName name="Catalogo54">[2]Catálogos!#REF!</definedName>
    <definedName name="Catalogo55" localSheetId="16">[1]Catálogos!#REF!</definedName>
    <definedName name="Catalogo55" localSheetId="0">[2]Catálogos!#REF!</definedName>
    <definedName name="Catalogo55" localSheetId="3">#REF!</definedName>
    <definedName name="Catalogo55" localSheetId="6">#REF!</definedName>
    <definedName name="Catalogo55" localSheetId="5">[2]Catálogos!#REF!</definedName>
    <definedName name="Catalogo55" localSheetId="2">[3]Catálogos!#REF!</definedName>
    <definedName name="Catalogo55">[2]Catálogos!#REF!</definedName>
    <definedName name="Catalogo56" localSheetId="16">[1]Catálogos!#REF!</definedName>
    <definedName name="Catalogo56" localSheetId="0">[2]Catálogos!#REF!</definedName>
    <definedName name="Catalogo56" localSheetId="3">#REF!</definedName>
    <definedName name="Catalogo56" localSheetId="6">#REF!</definedName>
    <definedName name="Catalogo56" localSheetId="5">[2]Catálogos!#REF!</definedName>
    <definedName name="Catalogo56" localSheetId="2">[3]Catálogos!#REF!</definedName>
    <definedName name="Catalogo56">[2]Catálogos!#REF!</definedName>
    <definedName name="Catálogo57" localSheetId="16">[1]Catálogos!#REF!</definedName>
    <definedName name="Catálogo57" localSheetId="0">[2]Catálogos!#REF!</definedName>
    <definedName name="Catálogo57" localSheetId="3">#REF!</definedName>
    <definedName name="Catálogo57" localSheetId="6">#REF!</definedName>
    <definedName name="Catálogo57" localSheetId="5">[2]Catálogos!#REF!</definedName>
    <definedName name="Catálogo57" localSheetId="2">[3]Catálogos!#REF!</definedName>
    <definedName name="Catálogo57">[2]Catálogos!#REF!</definedName>
    <definedName name="Catálogo58" localSheetId="0">#REF!</definedName>
    <definedName name="Catálogo58">#REF!</definedName>
    <definedName name="_xlnm.Print_Titles" localSheetId="4">'Comunicación de Baja1_0'!$1:$2</definedName>
    <definedName name="_xlnm.Print_Titles" localSheetId="1">Firma!$2:$2</definedName>
    <definedName name="_xlnm.Print_Titles" localSheetId="6">'Resumen de reversiones1_0'!$1:$2</definedName>
    <definedName name="_xlnm.Print_Titles" localSheetId="5">'Resumen Diario1_1'!$2:$2</definedName>
    <definedName name="VENCII">[4]CRONOGRAMA!$C$83:$D$452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7" i="46" l="1"/>
  <c r="M163" i="45"/>
  <c r="L56" i="72"/>
  <c r="M41" i="46"/>
  <c r="M40" i="46"/>
  <c r="M40" i="45"/>
  <c r="L27" i="65"/>
  <c r="L26" i="65"/>
  <c r="L29" i="64"/>
  <c r="L55" i="72"/>
  <c r="M41" i="74"/>
  <c r="M345" i="58"/>
  <c r="M493" i="58"/>
  <c r="M315" i="46"/>
  <c r="M317" i="45"/>
  <c r="M204" i="74"/>
  <c r="M203" i="74"/>
  <c r="M199" i="74"/>
  <c r="M181" i="74"/>
  <c r="L5" i="6"/>
  <c r="M911" i="74"/>
  <c r="M910" i="74"/>
  <c r="M909" i="74"/>
  <c r="M908" i="74"/>
  <c r="M907" i="74"/>
  <c r="M906" i="74"/>
  <c r="M905" i="74"/>
  <c r="M904" i="74"/>
  <c r="M903" i="74"/>
  <c r="M902" i="74"/>
  <c r="M901" i="74"/>
  <c r="M900" i="74"/>
  <c r="B900" i="74"/>
  <c r="M898" i="74"/>
  <c r="M897" i="74"/>
  <c r="M896" i="74"/>
  <c r="M895" i="74"/>
  <c r="M894" i="74"/>
  <c r="M893" i="74"/>
  <c r="M892" i="74"/>
  <c r="M891" i="74"/>
  <c r="M890" i="74"/>
  <c r="M889" i="74"/>
  <c r="M888" i="74"/>
  <c r="M887" i="74"/>
  <c r="M886" i="74"/>
  <c r="M885" i="74"/>
  <c r="M884" i="74"/>
  <c r="M883" i="74"/>
  <c r="M882" i="74"/>
  <c r="M881" i="74"/>
  <c r="M880" i="74"/>
  <c r="M879" i="74"/>
  <c r="M878" i="74"/>
  <c r="M877" i="74"/>
  <c r="M876" i="74"/>
  <c r="M875" i="74"/>
  <c r="M874" i="74"/>
  <c r="M873" i="74"/>
  <c r="M872" i="74"/>
  <c r="M871" i="74"/>
  <c r="M870" i="74"/>
  <c r="M869" i="74"/>
  <c r="M868" i="74"/>
  <c r="M867" i="74"/>
  <c r="M866" i="74"/>
  <c r="M865" i="74"/>
  <c r="M864" i="74"/>
  <c r="M863" i="74"/>
  <c r="M862" i="74"/>
  <c r="M861" i="74"/>
  <c r="M860" i="74"/>
  <c r="M859" i="74"/>
  <c r="M857" i="74"/>
  <c r="M856" i="74"/>
  <c r="M855" i="74"/>
  <c r="M854" i="74"/>
  <c r="M853" i="74"/>
  <c r="M851" i="74"/>
  <c r="M850" i="74"/>
  <c r="M849" i="74"/>
  <c r="M848" i="74"/>
  <c r="M847" i="74"/>
  <c r="M846" i="74"/>
  <c r="M845" i="74"/>
  <c r="M844" i="74"/>
  <c r="M843" i="74"/>
  <c r="M842" i="74"/>
  <c r="M841" i="74"/>
  <c r="M840" i="74"/>
  <c r="M839" i="74"/>
  <c r="M838" i="74"/>
  <c r="M837" i="74"/>
  <c r="M836" i="74"/>
  <c r="M835" i="74"/>
  <c r="M834" i="74"/>
  <c r="M833" i="74"/>
  <c r="M832" i="74"/>
  <c r="M830" i="74"/>
  <c r="M826" i="74"/>
  <c r="M825" i="74"/>
  <c r="M824" i="74"/>
  <c r="M823" i="74"/>
  <c r="M822" i="74"/>
  <c r="M821" i="74"/>
  <c r="M820" i="74"/>
  <c r="M819" i="74"/>
  <c r="M818" i="74"/>
  <c r="M817" i="74"/>
  <c r="M816" i="74"/>
  <c r="M815" i="74"/>
  <c r="M814" i="74"/>
  <c r="M813" i="74"/>
  <c r="M812" i="74"/>
  <c r="M811" i="74"/>
  <c r="M810" i="74"/>
  <c r="M809" i="74"/>
  <c r="M808" i="74"/>
  <c r="M807" i="74"/>
  <c r="M806" i="74"/>
  <c r="M805" i="74"/>
  <c r="M804" i="74"/>
  <c r="M803" i="74"/>
  <c r="M802" i="74"/>
  <c r="M801" i="74"/>
  <c r="M800" i="74"/>
  <c r="M799" i="74"/>
  <c r="M798" i="74"/>
  <c r="M797" i="74"/>
  <c r="M796" i="74"/>
  <c r="M795" i="74"/>
  <c r="M794" i="74"/>
  <c r="M793" i="74"/>
  <c r="M792" i="74"/>
  <c r="M791" i="74"/>
  <c r="M790" i="74"/>
  <c r="M789" i="74"/>
  <c r="M788" i="74"/>
  <c r="M787" i="74"/>
  <c r="M786" i="74"/>
  <c r="M785" i="74"/>
  <c r="M784" i="74"/>
  <c r="M783" i="74"/>
  <c r="M782" i="74"/>
  <c r="M781" i="74"/>
  <c r="M780" i="74"/>
  <c r="M779" i="74"/>
  <c r="M778" i="74"/>
  <c r="M777" i="74"/>
  <c r="M776" i="74"/>
  <c r="M775" i="74"/>
  <c r="B775" i="74"/>
  <c r="M774" i="74"/>
  <c r="M773" i="74"/>
  <c r="M772" i="74"/>
  <c r="M771" i="74"/>
  <c r="M770" i="74"/>
  <c r="M769" i="74"/>
  <c r="M768" i="74"/>
  <c r="M767" i="74"/>
  <c r="M766" i="74"/>
  <c r="M765" i="74"/>
  <c r="M764" i="74"/>
  <c r="M763" i="74"/>
  <c r="M762" i="74"/>
  <c r="M761" i="74"/>
  <c r="B755" i="74"/>
  <c r="B761" i="74" s="1"/>
  <c r="B766" i="74" s="1"/>
  <c r="M760" i="74"/>
  <c r="M759" i="74"/>
  <c r="M758" i="74"/>
  <c r="M757" i="74"/>
  <c r="M756" i="74"/>
  <c r="M755" i="74"/>
  <c r="M754" i="74"/>
  <c r="M753" i="74"/>
  <c r="M752" i="74"/>
  <c r="M751" i="74"/>
  <c r="M750" i="74"/>
  <c r="M749" i="74"/>
  <c r="M748" i="74"/>
  <c r="M747" i="74"/>
  <c r="M746" i="74"/>
  <c r="M745" i="74"/>
  <c r="M744" i="74"/>
  <c r="M743" i="74"/>
  <c r="M742" i="74"/>
  <c r="M741" i="74"/>
  <c r="M740" i="74"/>
  <c r="M739" i="74"/>
  <c r="M738" i="74"/>
  <c r="M737" i="74"/>
  <c r="M736" i="74"/>
  <c r="M735" i="74"/>
  <c r="M734" i="74"/>
  <c r="M733" i="74"/>
  <c r="M732" i="74"/>
  <c r="M731" i="74"/>
  <c r="M730" i="74"/>
  <c r="M729" i="74"/>
  <c r="M728" i="74"/>
  <c r="M727" i="74"/>
  <c r="M726" i="74"/>
  <c r="M725" i="74"/>
  <c r="M724" i="74"/>
  <c r="M723" i="74"/>
  <c r="B723" i="74"/>
  <c r="M722" i="74"/>
  <c r="M721" i="74"/>
  <c r="M720" i="74"/>
  <c r="M719" i="74"/>
  <c r="M718" i="74"/>
  <c r="M717" i="74"/>
  <c r="M716" i="74"/>
  <c r="M715" i="74"/>
  <c r="M714" i="74"/>
  <c r="M713" i="74"/>
  <c r="M712" i="74"/>
  <c r="M711" i="74"/>
  <c r="M710" i="74"/>
  <c r="M709" i="74"/>
  <c r="M708" i="74"/>
  <c r="M707" i="74"/>
  <c r="M706" i="74"/>
  <c r="M705" i="74"/>
  <c r="M704" i="74"/>
  <c r="M703" i="74"/>
  <c r="M702" i="74"/>
  <c r="M701" i="74"/>
  <c r="M700" i="74"/>
  <c r="M699" i="74"/>
  <c r="M698" i="74"/>
  <c r="M697" i="74"/>
  <c r="M696" i="74"/>
  <c r="M695" i="74"/>
  <c r="M694" i="74"/>
  <c r="M693" i="74"/>
  <c r="M692" i="74"/>
  <c r="M691" i="74"/>
  <c r="M690" i="74"/>
  <c r="M689" i="74"/>
  <c r="M688" i="74"/>
  <c r="M687" i="74"/>
  <c r="M686" i="74"/>
  <c r="M685" i="74"/>
  <c r="M684" i="74"/>
  <c r="M683" i="74"/>
  <c r="M682" i="74"/>
  <c r="M681" i="74"/>
  <c r="M680" i="74"/>
  <c r="M679" i="74"/>
  <c r="M678" i="74"/>
  <c r="M677" i="74"/>
  <c r="M676" i="74"/>
  <c r="M675" i="74"/>
  <c r="M674" i="74"/>
  <c r="M673" i="74"/>
  <c r="M672" i="74"/>
  <c r="M671" i="74"/>
  <c r="M670" i="74"/>
  <c r="M669" i="74"/>
  <c r="M668" i="74"/>
  <c r="M667" i="74"/>
  <c r="M666" i="74"/>
  <c r="M665" i="74"/>
  <c r="M664" i="74"/>
  <c r="M663" i="74"/>
  <c r="M662" i="74"/>
  <c r="M661" i="74"/>
  <c r="M660" i="74"/>
  <c r="M659" i="74"/>
  <c r="M658" i="74"/>
  <c r="M657" i="74"/>
  <c r="M656" i="74"/>
  <c r="M655" i="74"/>
  <c r="M654" i="74"/>
  <c r="M653" i="74"/>
  <c r="M652" i="74"/>
  <c r="M651" i="74"/>
  <c r="M650" i="74"/>
  <c r="M649" i="74"/>
  <c r="M648" i="74"/>
  <c r="M647" i="74"/>
  <c r="M646" i="74"/>
  <c r="M645" i="74"/>
  <c r="M644" i="74"/>
  <c r="M643" i="74"/>
  <c r="M642" i="74"/>
  <c r="M641" i="74"/>
  <c r="M640" i="74"/>
  <c r="M639" i="74"/>
  <c r="M638" i="74"/>
  <c r="M637" i="74"/>
  <c r="M636" i="74"/>
  <c r="M635" i="74"/>
  <c r="M634" i="74"/>
  <c r="M633" i="74"/>
  <c r="M632" i="74"/>
  <c r="M631" i="74"/>
  <c r="M630" i="74"/>
  <c r="M629" i="74"/>
  <c r="M628" i="74"/>
  <c r="M627" i="74"/>
  <c r="M626" i="74"/>
  <c r="M625" i="74"/>
  <c r="M624" i="74"/>
  <c r="M623" i="74"/>
  <c r="M622" i="74"/>
  <c r="M621" i="74"/>
  <c r="M620" i="74"/>
  <c r="M619" i="74"/>
  <c r="M618" i="74"/>
  <c r="M617" i="74"/>
  <c r="M616" i="74"/>
  <c r="M615" i="74"/>
  <c r="M614" i="74"/>
  <c r="M613" i="74"/>
  <c r="M612" i="74"/>
  <c r="M611" i="74"/>
  <c r="M610" i="74"/>
  <c r="M609" i="74"/>
  <c r="M608" i="74"/>
  <c r="M607" i="74"/>
  <c r="M606" i="74"/>
  <c r="M605" i="74"/>
  <c r="M604" i="74"/>
  <c r="M603" i="74"/>
  <c r="M602" i="74"/>
  <c r="M601" i="74"/>
  <c r="M600" i="74"/>
  <c r="M599" i="74"/>
  <c r="M598" i="74"/>
  <c r="M597" i="74"/>
  <c r="M596" i="74"/>
  <c r="M595" i="74"/>
  <c r="M594" i="74"/>
  <c r="M593" i="74"/>
  <c r="M592" i="74"/>
  <c r="M591" i="74"/>
  <c r="M590" i="74"/>
  <c r="M589" i="74"/>
  <c r="M588" i="74"/>
  <c r="M587" i="74"/>
  <c r="M586" i="74"/>
  <c r="M585" i="74"/>
  <c r="M584" i="74"/>
  <c r="M583" i="74"/>
  <c r="M582" i="74"/>
  <c r="M581" i="74"/>
  <c r="M580" i="74"/>
  <c r="M579" i="74"/>
  <c r="B579" i="74"/>
  <c r="B586" i="74" s="1"/>
  <c r="B592" i="74" s="1"/>
  <c r="B598" i="74" s="1"/>
  <c r="B600" i="74" s="1"/>
  <c r="B604" i="74" s="1"/>
  <c r="B608" i="74" s="1"/>
  <c r="B613" i="74" s="1"/>
  <c r="B617" i="74" s="1"/>
  <c r="B620" i="74" s="1"/>
  <c r="B622" i="74" s="1"/>
  <c r="B625" i="74" s="1"/>
  <c r="B629" i="74" s="1"/>
  <c r="B633" i="74" s="1"/>
  <c r="B637" i="74" s="1"/>
  <c r="B639" i="74" s="1"/>
  <c r="B641" i="74" s="1"/>
  <c r="M578" i="74"/>
  <c r="M577" i="74"/>
  <c r="M576" i="74"/>
  <c r="M575" i="74"/>
  <c r="M574" i="74"/>
  <c r="M573" i="74"/>
  <c r="M572" i="74"/>
  <c r="M571" i="74"/>
  <c r="M570" i="74"/>
  <c r="M569" i="74"/>
  <c r="M568" i="74"/>
  <c r="M567" i="74"/>
  <c r="M566" i="74"/>
  <c r="M565" i="74"/>
  <c r="M564" i="74"/>
  <c r="M563" i="74"/>
  <c r="M562" i="74"/>
  <c r="M561" i="74"/>
  <c r="M560" i="74"/>
  <c r="M559" i="74"/>
  <c r="M558" i="74"/>
  <c r="M557" i="74"/>
  <c r="M556" i="74"/>
  <c r="M555" i="74"/>
  <c r="M554" i="74"/>
  <c r="M553" i="74"/>
  <c r="M552" i="74"/>
  <c r="M551" i="74"/>
  <c r="M550" i="74"/>
  <c r="M549" i="74"/>
  <c r="M548" i="74"/>
  <c r="M547" i="74"/>
  <c r="M546" i="74"/>
  <c r="M545" i="74"/>
  <c r="M544" i="74"/>
  <c r="M543" i="74"/>
  <c r="M542" i="74"/>
  <c r="M541" i="74"/>
  <c r="M540" i="74"/>
  <c r="M539" i="74"/>
  <c r="M538" i="74"/>
  <c r="M537" i="74"/>
  <c r="M536" i="74"/>
  <c r="M535" i="74"/>
  <c r="M534" i="74"/>
  <c r="M533" i="74"/>
  <c r="M532" i="74"/>
  <c r="M531" i="74"/>
  <c r="M530" i="74"/>
  <c r="B530" i="74"/>
  <c r="B537" i="74" s="1"/>
  <c r="B547" i="74" s="1"/>
  <c r="B553" i="74" s="1"/>
  <c r="M529" i="74"/>
  <c r="M528" i="74"/>
  <c r="M527" i="74"/>
  <c r="M526" i="74"/>
  <c r="M524" i="74"/>
  <c r="M523" i="74"/>
  <c r="M522" i="74"/>
  <c r="M521" i="74"/>
  <c r="M520" i="74"/>
  <c r="M519" i="74"/>
  <c r="M518" i="74"/>
  <c r="M517" i="74"/>
  <c r="M516" i="74"/>
  <c r="M515" i="74"/>
  <c r="M514" i="74"/>
  <c r="M513" i="74"/>
  <c r="M512" i="74"/>
  <c r="M511" i="74"/>
  <c r="M510" i="74"/>
  <c r="M509" i="74"/>
  <c r="M508" i="74"/>
  <c r="M507" i="74"/>
  <c r="M506" i="74"/>
  <c r="M505" i="74"/>
  <c r="M504" i="74"/>
  <c r="M503" i="74"/>
  <c r="M502" i="74"/>
  <c r="M501" i="74"/>
  <c r="M500" i="74"/>
  <c r="M499" i="74"/>
  <c r="M498" i="74"/>
  <c r="M497" i="74"/>
  <c r="M496" i="74"/>
  <c r="M495" i="74"/>
  <c r="M494" i="74"/>
  <c r="M493" i="74"/>
  <c r="M492" i="74"/>
  <c r="M491" i="74"/>
  <c r="M490" i="74"/>
  <c r="M489" i="74"/>
  <c r="M488" i="74"/>
  <c r="M487" i="74"/>
  <c r="M486" i="74"/>
  <c r="M485" i="74"/>
  <c r="M484" i="74"/>
  <c r="M483" i="74"/>
  <c r="M482" i="74"/>
  <c r="M481" i="74"/>
  <c r="M480" i="74"/>
  <c r="M479" i="74"/>
  <c r="M478" i="74"/>
  <c r="M477" i="74"/>
  <c r="M476" i="74"/>
  <c r="M475" i="74"/>
  <c r="M474" i="74"/>
  <c r="M473" i="74"/>
  <c r="M472" i="74"/>
  <c r="M471" i="74"/>
  <c r="M470" i="74"/>
  <c r="M469" i="74"/>
  <c r="M468" i="74"/>
  <c r="M467" i="74"/>
  <c r="M466" i="74"/>
  <c r="M465" i="74"/>
  <c r="M464" i="74"/>
  <c r="M463" i="74"/>
  <c r="M462" i="74"/>
  <c r="M461" i="74"/>
  <c r="M460" i="74"/>
  <c r="M459" i="74"/>
  <c r="M458" i="74"/>
  <c r="M457" i="74"/>
  <c r="M456" i="74"/>
  <c r="M455" i="74"/>
  <c r="M454" i="74"/>
  <c r="M453" i="74"/>
  <c r="M452" i="74"/>
  <c r="M451" i="74"/>
  <c r="M450" i="74"/>
  <c r="M449" i="74"/>
  <c r="M448" i="74"/>
  <c r="M447" i="74"/>
  <c r="M446" i="74"/>
  <c r="M445" i="74"/>
  <c r="M444" i="74"/>
  <c r="M443" i="74"/>
  <c r="M442" i="74"/>
  <c r="M441" i="74"/>
  <c r="M440" i="74"/>
  <c r="M439" i="74"/>
  <c r="M438" i="74"/>
  <c r="M437" i="74"/>
  <c r="M436" i="74"/>
  <c r="M435" i="74"/>
  <c r="M434" i="74"/>
  <c r="M433" i="74"/>
  <c r="M432" i="74"/>
  <c r="M431" i="74"/>
  <c r="M430" i="74"/>
  <c r="M429" i="74"/>
  <c r="M428" i="74"/>
  <c r="M427" i="74"/>
  <c r="M426" i="74"/>
  <c r="M425" i="74"/>
  <c r="M424" i="74"/>
  <c r="M423" i="74"/>
  <c r="M422" i="74"/>
  <c r="M421" i="74"/>
  <c r="M420" i="74"/>
  <c r="M419" i="74"/>
  <c r="M418" i="74"/>
  <c r="M417" i="74"/>
  <c r="M416" i="74"/>
  <c r="M415" i="74"/>
  <c r="M414" i="74"/>
  <c r="M413" i="74"/>
  <c r="M412" i="74"/>
  <c r="M411" i="74"/>
  <c r="M410" i="74"/>
  <c r="M409" i="74"/>
  <c r="M408" i="74"/>
  <c r="M407" i="74"/>
  <c r="M406" i="74"/>
  <c r="B403" i="74"/>
  <c r="B406" i="74" s="1"/>
  <c r="B409" i="74" s="1"/>
  <c r="B412" i="74" s="1"/>
  <c r="B416" i="74" s="1"/>
  <c r="B421" i="74" s="1"/>
  <c r="B424" i="74" s="1"/>
  <c r="B433" i="74" s="1"/>
  <c r="B438" i="74" s="1"/>
  <c r="B439" i="74" s="1"/>
  <c r="B449" i="74" s="1"/>
  <c r="B451" i="74" s="1"/>
  <c r="B453" i="74" s="1"/>
  <c r="B470" i="74" s="1"/>
  <c r="B477" i="74" s="1"/>
  <c r="B505" i="74" s="1"/>
  <c r="M405" i="74"/>
  <c r="M404" i="74"/>
  <c r="M403" i="74"/>
  <c r="M402" i="74"/>
  <c r="M401" i="74"/>
  <c r="M400" i="74"/>
  <c r="M399" i="74"/>
  <c r="M398" i="74"/>
  <c r="M397" i="74"/>
  <c r="M396" i="74"/>
  <c r="M395" i="74"/>
  <c r="M394" i="74"/>
  <c r="M393" i="74"/>
  <c r="M392" i="74"/>
  <c r="M391" i="74"/>
  <c r="M390" i="74"/>
  <c r="M389" i="74"/>
  <c r="M388" i="74"/>
  <c r="M387" i="74"/>
  <c r="M386" i="74"/>
  <c r="M385" i="74"/>
  <c r="M384" i="74"/>
  <c r="M383" i="74"/>
  <c r="M382" i="74"/>
  <c r="M381" i="74"/>
  <c r="M380" i="74"/>
  <c r="M379" i="74"/>
  <c r="M378" i="74"/>
  <c r="M377" i="74"/>
  <c r="M376" i="74"/>
  <c r="M375" i="74"/>
  <c r="M374" i="74"/>
  <c r="M373" i="74"/>
  <c r="M372" i="74"/>
  <c r="M371" i="74"/>
  <c r="M370" i="74"/>
  <c r="M369" i="74"/>
  <c r="M368" i="74"/>
  <c r="M367" i="74"/>
  <c r="M366" i="74"/>
  <c r="M365" i="74"/>
  <c r="M364" i="74"/>
  <c r="M363" i="74"/>
  <c r="M362" i="74"/>
  <c r="M361" i="74"/>
  <c r="M360" i="74"/>
  <c r="M359" i="74"/>
  <c r="M358" i="74"/>
  <c r="M357" i="74"/>
  <c r="M356" i="74"/>
  <c r="M355" i="74"/>
  <c r="M354" i="74"/>
  <c r="M353" i="74"/>
  <c r="M352" i="74"/>
  <c r="M351" i="74"/>
  <c r="M350" i="74"/>
  <c r="M349" i="74"/>
  <c r="M348" i="74"/>
  <c r="M347" i="74"/>
  <c r="M346" i="74"/>
  <c r="M345" i="74"/>
  <c r="M344" i="74"/>
  <c r="M343" i="74"/>
  <c r="M342" i="74"/>
  <c r="M341" i="74"/>
  <c r="M340" i="74"/>
  <c r="M339" i="74"/>
  <c r="M338" i="74"/>
  <c r="M337" i="74"/>
  <c r="M336" i="74"/>
  <c r="M335" i="74"/>
  <c r="M334" i="74"/>
  <c r="M333" i="74"/>
  <c r="M332" i="74"/>
  <c r="M331" i="74"/>
  <c r="M330" i="74"/>
  <c r="M329" i="74"/>
  <c r="M328" i="74"/>
  <c r="M327" i="74"/>
  <c r="M326" i="74"/>
  <c r="M325" i="74"/>
  <c r="M324" i="74"/>
  <c r="M323" i="74"/>
  <c r="M322" i="74"/>
  <c r="M321" i="74"/>
  <c r="M320" i="74"/>
  <c r="M319" i="74"/>
  <c r="M318" i="74"/>
  <c r="M317" i="74"/>
  <c r="M316" i="74"/>
  <c r="M315" i="74"/>
  <c r="M314" i="74"/>
  <c r="M313" i="74"/>
  <c r="M312" i="74"/>
  <c r="M311" i="74"/>
  <c r="M310" i="74"/>
  <c r="M309" i="74"/>
  <c r="M308" i="74"/>
  <c r="M307" i="74"/>
  <c r="M306" i="74"/>
  <c r="M305" i="74"/>
  <c r="M304" i="74"/>
  <c r="M303" i="74"/>
  <c r="M302" i="74"/>
  <c r="M301" i="74"/>
  <c r="M300" i="74"/>
  <c r="M299" i="74"/>
  <c r="M298" i="74"/>
  <c r="M297" i="74"/>
  <c r="M296" i="74"/>
  <c r="M295" i="74"/>
  <c r="M294" i="74"/>
  <c r="M293" i="74"/>
  <c r="M292" i="74"/>
  <c r="M291" i="74"/>
  <c r="M290" i="74"/>
  <c r="M289" i="74"/>
  <c r="M288" i="74"/>
  <c r="M287" i="74"/>
  <c r="M286" i="74"/>
  <c r="M285" i="74"/>
  <c r="M284" i="74"/>
  <c r="M283" i="74"/>
  <c r="M282" i="74"/>
  <c r="M281" i="74"/>
  <c r="M280" i="74"/>
  <c r="B280" i="74"/>
  <c r="B295" i="74" s="1"/>
  <c r="M279" i="74"/>
  <c r="M278" i="74"/>
  <c r="M277" i="74"/>
  <c r="M276" i="74"/>
  <c r="M275" i="74"/>
  <c r="M274" i="74"/>
  <c r="M273" i="74"/>
  <c r="M272" i="74"/>
  <c r="M271" i="74"/>
  <c r="M270" i="74"/>
  <c r="M269" i="74"/>
  <c r="M268" i="74"/>
  <c r="M267" i="74"/>
  <c r="M266" i="74"/>
  <c r="M265" i="74"/>
  <c r="M264" i="74"/>
  <c r="M263" i="74"/>
  <c r="M262" i="74"/>
  <c r="M261" i="74"/>
  <c r="M260" i="74"/>
  <c r="M259" i="74"/>
  <c r="M258" i="74"/>
  <c r="M257" i="74"/>
  <c r="M256" i="74"/>
  <c r="M255" i="74"/>
  <c r="M254" i="74"/>
  <c r="M253" i="74"/>
  <c r="M252" i="74"/>
  <c r="M251" i="74"/>
  <c r="M250" i="74"/>
  <c r="M249" i="74"/>
  <c r="M248" i="74"/>
  <c r="M247" i="74"/>
  <c r="M246" i="74"/>
  <c r="M245" i="74"/>
  <c r="M244" i="74"/>
  <c r="M243" i="74"/>
  <c r="M242" i="74"/>
  <c r="M241" i="74"/>
  <c r="M240" i="74"/>
  <c r="M239" i="74"/>
  <c r="M238" i="74"/>
  <c r="M237" i="74"/>
  <c r="M236" i="74"/>
  <c r="M235" i="74"/>
  <c r="M234" i="74"/>
  <c r="M233" i="74"/>
  <c r="M232" i="74"/>
  <c r="M231" i="74"/>
  <c r="M230" i="74"/>
  <c r="M229" i="74"/>
  <c r="M228" i="74"/>
  <c r="M227" i="74"/>
  <c r="M226" i="74"/>
  <c r="M225" i="74"/>
  <c r="M224" i="74"/>
  <c r="M223" i="74"/>
  <c r="M222" i="74"/>
  <c r="M221" i="74"/>
  <c r="M220" i="74"/>
  <c r="M219" i="74"/>
  <c r="M218" i="74"/>
  <c r="M217" i="74"/>
  <c r="M216" i="74"/>
  <c r="M215" i="74"/>
  <c r="M214" i="74"/>
  <c r="M213" i="74"/>
  <c r="M212" i="74"/>
  <c r="M211" i="74"/>
  <c r="M210" i="74"/>
  <c r="M209" i="74"/>
  <c r="M208" i="74"/>
  <c r="M207" i="74"/>
  <c r="M206" i="74"/>
  <c r="M205" i="74"/>
  <c r="M202" i="74"/>
  <c r="M201" i="74"/>
  <c r="M200" i="74"/>
  <c r="M198" i="74"/>
  <c r="M197" i="74"/>
  <c r="M196" i="74"/>
  <c r="M195" i="74"/>
  <c r="M194" i="74"/>
  <c r="M193" i="74"/>
  <c r="M192" i="74"/>
  <c r="M191" i="74"/>
  <c r="M190" i="74"/>
  <c r="M189" i="74"/>
  <c r="M188" i="74"/>
  <c r="M187" i="74"/>
  <c r="M186" i="74"/>
  <c r="M185" i="74"/>
  <c r="M184" i="74"/>
  <c r="M183" i="74"/>
  <c r="M182" i="74"/>
  <c r="M180" i="74"/>
  <c r="M179" i="74"/>
  <c r="M178" i="74"/>
  <c r="M177" i="74"/>
  <c r="M176" i="74"/>
  <c r="M175" i="74"/>
  <c r="M174" i="74"/>
  <c r="M173" i="74"/>
  <c r="M172" i="74"/>
  <c r="M171" i="74"/>
  <c r="M170" i="74"/>
  <c r="M169" i="74"/>
  <c r="M168" i="74"/>
  <c r="M167" i="74"/>
  <c r="M166" i="74"/>
  <c r="M165" i="74"/>
  <c r="M164" i="74"/>
  <c r="M163" i="74"/>
  <c r="M162" i="74"/>
  <c r="M161" i="74"/>
  <c r="M160" i="74"/>
  <c r="M159" i="74"/>
  <c r="M158" i="74"/>
  <c r="M157" i="74"/>
  <c r="M156" i="74"/>
  <c r="M155" i="74"/>
  <c r="M154" i="74"/>
  <c r="M153" i="74"/>
  <c r="M152" i="74"/>
  <c r="M151" i="74"/>
  <c r="M150" i="74"/>
  <c r="M149" i="74"/>
  <c r="M148" i="74"/>
  <c r="M147" i="74"/>
  <c r="M146" i="74"/>
  <c r="M145" i="74"/>
  <c r="M144" i="74"/>
  <c r="M143" i="74"/>
  <c r="M142" i="74"/>
  <c r="M141" i="74"/>
  <c r="M140" i="74"/>
  <c r="M139" i="74"/>
  <c r="M138" i="74"/>
  <c r="M137" i="74"/>
  <c r="M136" i="74"/>
  <c r="M135" i="74"/>
  <c r="M134" i="74"/>
  <c r="M133" i="74"/>
  <c r="M132" i="74"/>
  <c r="M131" i="74"/>
  <c r="M130" i="74"/>
  <c r="M129" i="74"/>
  <c r="M128" i="74"/>
  <c r="M127" i="74"/>
  <c r="M126" i="74"/>
  <c r="M125" i="74"/>
  <c r="M124" i="74"/>
  <c r="M123" i="74"/>
  <c r="M122" i="74"/>
  <c r="M121" i="74"/>
  <c r="M120" i="74"/>
  <c r="M119" i="74"/>
  <c r="M118" i="74"/>
  <c r="M117" i="74"/>
  <c r="M116" i="74"/>
  <c r="M115" i="74"/>
  <c r="M114" i="74"/>
  <c r="M113" i="74"/>
  <c r="M112" i="74"/>
  <c r="M111" i="74"/>
  <c r="M110" i="74"/>
  <c r="M109" i="74"/>
  <c r="M108" i="74"/>
  <c r="M107" i="74"/>
  <c r="M106" i="74"/>
  <c r="M105" i="74"/>
  <c r="M104" i="74"/>
  <c r="M103" i="74"/>
  <c r="M102" i="74"/>
  <c r="M101" i="74"/>
  <c r="M100" i="74"/>
  <c r="M99" i="74"/>
  <c r="M98" i="74"/>
  <c r="M97" i="74"/>
  <c r="M96" i="74"/>
  <c r="M95" i="74"/>
  <c r="M94" i="74"/>
  <c r="M93" i="74"/>
  <c r="M92" i="74"/>
  <c r="M91" i="74"/>
  <c r="M90" i="74"/>
  <c r="M89" i="74"/>
  <c r="M88" i="74"/>
  <c r="M87" i="74"/>
  <c r="M86" i="74"/>
  <c r="M85" i="74"/>
  <c r="M84" i="74"/>
  <c r="M83" i="74"/>
  <c r="M82" i="74"/>
  <c r="M81" i="74"/>
  <c r="M80" i="74"/>
  <c r="M79" i="74"/>
  <c r="M78" i="74"/>
  <c r="M77" i="74"/>
  <c r="M76" i="74"/>
  <c r="M75" i="74"/>
  <c r="M74" i="74"/>
  <c r="M73" i="74"/>
  <c r="M72" i="74"/>
  <c r="M71" i="74"/>
  <c r="M70" i="74"/>
  <c r="M69" i="74"/>
  <c r="M68" i="74"/>
  <c r="M67" i="74"/>
  <c r="M66" i="74"/>
  <c r="M65" i="74"/>
  <c r="M64" i="74"/>
  <c r="M63" i="74"/>
  <c r="M62" i="74"/>
  <c r="M61" i="74"/>
  <c r="M60" i="74"/>
  <c r="M59" i="74"/>
  <c r="M58" i="74"/>
  <c r="M57" i="74"/>
  <c r="M56" i="74"/>
  <c r="M55" i="74"/>
  <c r="M54" i="74"/>
  <c r="M53" i="74"/>
  <c r="M52" i="74"/>
  <c r="M51" i="74"/>
  <c r="M50" i="74"/>
  <c r="M49" i="74"/>
  <c r="M48" i="74"/>
  <c r="M47" i="74"/>
  <c r="M46" i="74"/>
  <c r="M45" i="74"/>
  <c r="M44" i="74"/>
  <c r="M43" i="74"/>
  <c r="M42" i="74"/>
  <c r="M40" i="74"/>
  <c r="M39" i="74"/>
  <c r="M38" i="74"/>
  <c r="M37" i="74"/>
  <c r="M36" i="74"/>
  <c r="M35" i="74"/>
  <c r="M34" i="74"/>
  <c r="M33" i="74"/>
  <c r="M32" i="74"/>
  <c r="M31" i="74"/>
  <c r="M30" i="74"/>
  <c r="M29" i="74"/>
  <c r="M28" i="74"/>
  <c r="M27" i="74"/>
  <c r="M26" i="74"/>
  <c r="M25" i="74"/>
  <c r="M24" i="74"/>
  <c r="M23" i="74"/>
  <c r="M22" i="74"/>
  <c r="M21" i="74"/>
  <c r="M20" i="74"/>
  <c r="M19" i="74"/>
  <c r="M18" i="74"/>
  <c r="M17" i="74"/>
  <c r="M16" i="74"/>
  <c r="M15" i="74"/>
  <c r="M14" i="74"/>
  <c r="M13" i="74"/>
  <c r="M12" i="74"/>
  <c r="M11" i="74"/>
  <c r="M10" i="74"/>
  <c r="B7" i="74"/>
  <c r="B10" i="74" s="1"/>
  <c r="B17" i="74" s="1"/>
  <c r="B19" i="74" s="1"/>
  <c r="B20" i="74" s="1"/>
  <c r="B25" i="74" s="1"/>
  <c r="B31" i="74" s="1"/>
  <c r="B33" i="74" s="1"/>
  <c r="B35" i="74" s="1"/>
  <c r="B48" i="74" s="1"/>
  <c r="B49" i="74" s="1"/>
  <c r="B51" i="74" s="1"/>
  <c r="B63" i="74" s="1"/>
  <c r="B75" i="74" s="1"/>
  <c r="B80" i="74" s="1"/>
  <c r="B88" i="74" s="1"/>
  <c r="B105" i="74" s="1"/>
  <c r="B107" i="74" s="1"/>
  <c r="B119" i="74" s="1"/>
  <c r="B126" i="74" s="1"/>
  <c r="B132" i="74" s="1"/>
  <c r="B138" i="74" s="1"/>
  <c r="B145" i="74" s="1"/>
  <c r="B147" i="74" s="1"/>
  <c r="B151" i="74" s="1"/>
  <c r="B153" i="74" s="1"/>
  <c r="B154" i="74" s="1"/>
  <c r="B161" i="74" s="1"/>
  <c r="B167" i="74" s="1"/>
  <c r="B173" i="74" s="1"/>
  <c r="B175" i="74" s="1"/>
  <c r="B179" i="74" s="1"/>
  <c r="B188" i="74" s="1"/>
  <c r="B197" i="74" s="1"/>
  <c r="B202" i="74" s="1"/>
  <c r="B236" i="74" s="1"/>
  <c r="M9" i="74"/>
  <c r="M8" i="74"/>
  <c r="M7" i="74"/>
  <c r="M6" i="74"/>
  <c r="M5" i="74"/>
  <c r="M4" i="74"/>
  <c r="M3" i="74"/>
  <c r="L406" i="72"/>
  <c r="L405" i="72"/>
  <c r="L404" i="72"/>
  <c r="L403" i="72"/>
  <c r="L402" i="72"/>
  <c r="L401" i="72"/>
  <c r="L400" i="72"/>
  <c r="L399" i="72"/>
  <c r="L398" i="72"/>
  <c r="L397" i="72"/>
  <c r="L396" i="72"/>
  <c r="L395" i="72"/>
  <c r="L394" i="72"/>
  <c r="L393" i="72"/>
  <c r="L392" i="72"/>
  <c r="L391" i="72"/>
  <c r="L390" i="72"/>
  <c r="L389" i="72"/>
  <c r="L388" i="72"/>
  <c r="L387" i="72"/>
  <c r="L386" i="72"/>
  <c r="L385" i="72"/>
  <c r="L384" i="72"/>
  <c r="L383" i="72"/>
  <c r="L382" i="72"/>
  <c r="L381" i="72"/>
  <c r="L380" i="72"/>
  <c r="L379" i="72"/>
  <c r="L378" i="72"/>
  <c r="L377" i="72"/>
  <c r="L376" i="72"/>
  <c r="L375" i="72"/>
  <c r="L374" i="72"/>
  <c r="L373" i="72"/>
  <c r="L372" i="72"/>
  <c r="L371" i="72"/>
  <c r="L370" i="72"/>
  <c r="L369" i="72"/>
  <c r="L368" i="72"/>
  <c r="L367" i="72"/>
  <c r="L366" i="72"/>
  <c r="L365" i="72"/>
  <c r="L364" i="72"/>
  <c r="L363" i="72"/>
  <c r="L362" i="72"/>
  <c r="L361" i="72"/>
  <c r="L360" i="72"/>
  <c r="L359" i="72"/>
  <c r="L358" i="72"/>
  <c r="L357" i="72"/>
  <c r="L356" i="72"/>
  <c r="L355" i="72"/>
  <c r="L354" i="72"/>
  <c r="L353" i="72"/>
  <c r="L352" i="72"/>
  <c r="L351" i="72"/>
  <c r="L350" i="72"/>
  <c r="L349" i="72"/>
  <c r="L348" i="72"/>
  <c r="L347" i="72"/>
  <c r="L346" i="72"/>
  <c r="L345" i="72"/>
  <c r="L344" i="72"/>
  <c r="L343" i="72"/>
  <c r="L342" i="72"/>
  <c r="L341" i="72"/>
  <c r="L340" i="72"/>
  <c r="L339" i="72"/>
  <c r="L338" i="72"/>
  <c r="L337" i="72"/>
  <c r="L336" i="72"/>
  <c r="L335" i="72"/>
  <c r="L334" i="72"/>
  <c r="L333" i="72"/>
  <c r="L332" i="72"/>
  <c r="L331" i="72"/>
  <c r="L330" i="72"/>
  <c r="L329" i="72"/>
  <c r="L328" i="72"/>
  <c r="L327" i="72"/>
  <c r="L326" i="72"/>
  <c r="L325" i="72"/>
  <c r="L324" i="72"/>
  <c r="L323" i="72"/>
  <c r="L322" i="72"/>
  <c r="L321" i="72"/>
  <c r="L320" i="72"/>
  <c r="L319" i="72"/>
  <c r="L318" i="72"/>
  <c r="L317" i="72"/>
  <c r="L316" i="72"/>
  <c r="L315" i="72"/>
  <c r="L314" i="72"/>
  <c r="L313" i="72"/>
  <c r="L312" i="72"/>
  <c r="B312" i="72"/>
  <c r="B329" i="72" s="1"/>
  <c r="B335" i="72" s="1"/>
  <c r="B339" i="72" s="1"/>
  <c r="B341" i="72" s="1"/>
  <c r="B345" i="72" s="1"/>
  <c r="B372" i="72" s="1"/>
  <c r="B380" i="72" s="1"/>
  <c r="B388" i="72" s="1"/>
  <c r="B391" i="72" s="1"/>
  <c r="B394" i="72" s="1"/>
  <c r="B400" i="72" s="1"/>
  <c r="L311" i="72"/>
  <c r="L310" i="72"/>
  <c r="L309" i="72"/>
  <c r="L308" i="72"/>
  <c r="L307" i="72"/>
  <c r="L306" i="72"/>
  <c r="L305" i="72"/>
  <c r="L304" i="72"/>
  <c r="L303" i="72"/>
  <c r="L302" i="72"/>
  <c r="L301" i="72"/>
  <c r="L300" i="72"/>
  <c r="L299" i="72"/>
  <c r="L298" i="72"/>
  <c r="L297" i="72"/>
  <c r="L296" i="72"/>
  <c r="L295" i="72"/>
  <c r="L294" i="72"/>
  <c r="L293" i="72"/>
  <c r="L292" i="72"/>
  <c r="L291" i="72"/>
  <c r="L290" i="72"/>
  <c r="L289" i="72"/>
  <c r="L288" i="72"/>
  <c r="L287" i="72"/>
  <c r="L286" i="72"/>
  <c r="L285" i="72"/>
  <c r="L284" i="72"/>
  <c r="L283" i="72"/>
  <c r="L282" i="72"/>
  <c r="L281" i="72"/>
  <c r="L280" i="72"/>
  <c r="L279" i="72"/>
  <c r="L278" i="72"/>
  <c r="L277" i="72"/>
  <c r="L276" i="72"/>
  <c r="L275" i="72"/>
  <c r="L274" i="72"/>
  <c r="L273" i="72"/>
  <c r="L272" i="72"/>
  <c r="L271" i="72"/>
  <c r="L270" i="72"/>
  <c r="L269" i="72"/>
  <c r="L268" i="72"/>
  <c r="L267" i="72"/>
  <c r="L266" i="72"/>
  <c r="L265" i="72"/>
  <c r="L264" i="72"/>
  <c r="L263" i="72"/>
  <c r="L262" i="72"/>
  <c r="L261" i="72"/>
  <c r="L260" i="72"/>
  <c r="L259" i="72"/>
  <c r="L258" i="72"/>
  <c r="L257" i="72"/>
  <c r="L256" i="72"/>
  <c r="L255" i="72"/>
  <c r="L254" i="72"/>
  <c r="L253" i="72"/>
  <c r="L252" i="72"/>
  <c r="L251" i="72"/>
  <c r="L250" i="72"/>
  <c r="L249" i="72"/>
  <c r="L248" i="72"/>
  <c r="L247" i="72"/>
  <c r="L246" i="72"/>
  <c r="L245" i="72"/>
  <c r="L244" i="72"/>
  <c r="L243" i="72"/>
  <c r="L242" i="72"/>
  <c r="L241" i="72"/>
  <c r="L240" i="72"/>
  <c r="L239" i="72"/>
  <c r="L238" i="72"/>
  <c r="L237" i="72"/>
  <c r="L236" i="72"/>
  <c r="L235" i="72"/>
  <c r="L234" i="72"/>
  <c r="L233" i="72"/>
  <c r="L232" i="72"/>
  <c r="L231" i="72"/>
  <c r="L230" i="72"/>
  <c r="L229" i="72"/>
  <c r="L228" i="72"/>
  <c r="L227" i="72"/>
  <c r="L226" i="72"/>
  <c r="L225" i="72"/>
  <c r="L224" i="72"/>
  <c r="L223" i="72"/>
  <c r="L222" i="72"/>
  <c r="L221" i="72"/>
  <c r="L220" i="72"/>
  <c r="L219" i="72"/>
  <c r="L218" i="72"/>
  <c r="L217" i="72"/>
  <c r="L216" i="72"/>
  <c r="L215" i="72"/>
  <c r="L214" i="72"/>
  <c r="L213" i="72"/>
  <c r="L212" i="72"/>
  <c r="L211" i="72"/>
  <c r="L210" i="72"/>
  <c r="L209" i="72"/>
  <c r="L208" i="72"/>
  <c r="L207" i="72"/>
  <c r="L206" i="72"/>
  <c r="L205" i="72"/>
  <c r="L204" i="72"/>
  <c r="L203" i="72"/>
  <c r="L202" i="72"/>
  <c r="L201" i="72"/>
  <c r="L200" i="72"/>
  <c r="L199" i="72"/>
  <c r="L198" i="72"/>
  <c r="L197" i="72"/>
  <c r="L196" i="72"/>
  <c r="L195" i="72"/>
  <c r="L194" i="72"/>
  <c r="L193" i="72"/>
  <c r="L192" i="72"/>
  <c r="L191" i="72"/>
  <c r="L190" i="72"/>
  <c r="L189" i="72"/>
  <c r="L188" i="72"/>
  <c r="L187" i="72"/>
  <c r="L186" i="72"/>
  <c r="L185" i="72"/>
  <c r="L184" i="72"/>
  <c r="L183" i="72"/>
  <c r="L182" i="72"/>
  <c r="L181" i="72"/>
  <c r="L180" i="72"/>
  <c r="L179" i="72"/>
  <c r="L178" i="72"/>
  <c r="L177" i="72"/>
  <c r="L176" i="72"/>
  <c r="L175" i="72"/>
  <c r="L174" i="72"/>
  <c r="L173" i="72"/>
  <c r="L172" i="72"/>
  <c r="L171" i="72"/>
  <c r="L170" i="72"/>
  <c r="L169" i="72"/>
  <c r="L168" i="72"/>
  <c r="L167" i="72"/>
  <c r="L166" i="72"/>
  <c r="L165" i="72"/>
  <c r="L164" i="72"/>
  <c r="L163" i="72"/>
  <c r="L162" i="72"/>
  <c r="L161" i="72"/>
  <c r="L160" i="72"/>
  <c r="L159" i="72"/>
  <c r="L158" i="72"/>
  <c r="L157" i="72"/>
  <c r="L156" i="72"/>
  <c r="L155" i="72"/>
  <c r="L154" i="72"/>
  <c r="L153" i="72"/>
  <c r="L152" i="72"/>
  <c r="L151" i="72"/>
  <c r="L150" i="72"/>
  <c r="L149" i="72"/>
  <c r="L148" i="72"/>
  <c r="L147" i="72"/>
  <c r="L146" i="72"/>
  <c r="L145" i="72"/>
  <c r="L144" i="72"/>
  <c r="L143" i="72"/>
  <c r="L142" i="72"/>
  <c r="L141" i="72"/>
  <c r="L140" i="72"/>
  <c r="L139" i="72"/>
  <c r="L138" i="72"/>
  <c r="L137" i="72"/>
  <c r="L136" i="72"/>
  <c r="L135" i="72"/>
  <c r="L134" i="72"/>
  <c r="L133" i="72"/>
  <c r="L132" i="72"/>
  <c r="L131" i="72"/>
  <c r="L130" i="72"/>
  <c r="L129" i="72"/>
  <c r="L128" i="72"/>
  <c r="L127" i="72"/>
  <c r="L126" i="72"/>
  <c r="L125" i="72"/>
  <c r="L124" i="72"/>
  <c r="L123" i="72"/>
  <c r="L122" i="72"/>
  <c r="L121" i="72"/>
  <c r="L120" i="72"/>
  <c r="L119" i="72"/>
  <c r="L118" i="72"/>
  <c r="L117" i="72"/>
  <c r="L116" i="72"/>
  <c r="L115" i="72"/>
  <c r="L114" i="72"/>
  <c r="L113" i="72"/>
  <c r="L112" i="72"/>
  <c r="L111" i="72"/>
  <c r="L110" i="72"/>
  <c r="L109" i="72"/>
  <c r="L108" i="72"/>
  <c r="L107" i="72"/>
  <c r="L106" i="72"/>
  <c r="L105" i="72"/>
  <c r="L104" i="72"/>
  <c r="L103" i="72"/>
  <c r="L102" i="72"/>
  <c r="L101" i="72"/>
  <c r="L100" i="72"/>
  <c r="L99" i="72"/>
  <c r="L98" i="72"/>
  <c r="L97" i="72"/>
  <c r="L96" i="72"/>
  <c r="L95" i="72"/>
  <c r="L94" i="72"/>
  <c r="L93" i="72"/>
  <c r="L92" i="72"/>
  <c r="L91" i="72"/>
  <c r="L90" i="72"/>
  <c r="L89" i="72"/>
  <c r="L88" i="72"/>
  <c r="L87" i="72"/>
  <c r="L86" i="72"/>
  <c r="L85" i="72"/>
  <c r="L84" i="72"/>
  <c r="L83" i="72"/>
  <c r="L82" i="72"/>
  <c r="L81" i="72"/>
  <c r="L80" i="72"/>
  <c r="L79" i="72"/>
  <c r="L78" i="72"/>
  <c r="L77" i="72"/>
  <c r="L76" i="72"/>
  <c r="L75" i="72"/>
  <c r="L74" i="72"/>
  <c r="L73" i="72"/>
  <c r="L72" i="72"/>
  <c r="L71" i="72"/>
  <c r="L70" i="72"/>
  <c r="L69" i="72"/>
  <c r="L68" i="72"/>
  <c r="L67" i="72"/>
  <c r="L66" i="72"/>
  <c r="L65" i="72"/>
  <c r="L64" i="72"/>
  <c r="L63" i="72"/>
  <c r="L62" i="72"/>
  <c r="L61" i="72"/>
  <c r="L60" i="72"/>
  <c r="L59" i="72"/>
  <c r="L58" i="72"/>
  <c r="L57" i="72"/>
  <c r="L54" i="72"/>
  <c r="L53" i="72"/>
  <c r="L52" i="72"/>
  <c r="L51" i="72"/>
  <c r="L50" i="72"/>
  <c r="L49" i="72"/>
  <c r="L48" i="72"/>
  <c r="L47" i="72"/>
  <c r="L46" i="72"/>
  <c r="L45" i="72"/>
  <c r="L44" i="72"/>
  <c r="L43" i="72"/>
  <c r="L42" i="72"/>
  <c r="L41" i="72"/>
  <c r="L40" i="72"/>
  <c r="L39" i="72"/>
  <c r="L38" i="72"/>
  <c r="L37" i="72"/>
  <c r="L36" i="72"/>
  <c r="L35" i="72"/>
  <c r="L34" i="72"/>
  <c r="L33" i="72"/>
  <c r="L32" i="72"/>
  <c r="L31" i="72"/>
  <c r="L30" i="72"/>
  <c r="L29" i="72"/>
  <c r="L28" i="72"/>
  <c r="L27" i="72"/>
  <c r="L26" i="72"/>
  <c r="L25" i="72"/>
  <c r="L24" i="72"/>
  <c r="L23" i="72"/>
  <c r="L22" i="72"/>
  <c r="L21" i="72"/>
  <c r="L20" i="72"/>
  <c r="L19" i="72"/>
  <c r="L18" i="72"/>
  <c r="L17" i="72"/>
  <c r="L16" i="72"/>
  <c r="L15" i="72"/>
  <c r="L14" i="72"/>
  <c r="L13" i="72"/>
  <c r="L12" i="72"/>
  <c r="L11" i="72"/>
  <c r="L10" i="72"/>
  <c r="L9" i="72"/>
  <c r="L8" i="72"/>
  <c r="L7" i="72"/>
  <c r="B7" i="72"/>
  <c r="B8" i="72" s="1"/>
  <c r="B9" i="72" s="1"/>
  <c r="B11" i="72" s="1"/>
  <c r="B14" i="72" s="1"/>
  <c r="B18" i="72" s="1"/>
  <c r="B23" i="72" s="1"/>
  <c r="B28" i="72" s="1"/>
  <c r="B36" i="72" s="1"/>
  <c r="B38" i="72" s="1"/>
  <c r="B39" i="72" s="1"/>
  <c r="B51" i="72" s="1"/>
  <c r="B63" i="72" s="1"/>
  <c r="B75" i="72" s="1"/>
  <c r="B77" i="72" s="1"/>
  <c r="B92" i="72" s="1"/>
  <c r="B94" i="72" s="1"/>
  <c r="B109" i="72" s="1"/>
  <c r="B112" i="72" s="1"/>
  <c r="B114" i="72" s="1"/>
  <c r="B116" i="72" s="1"/>
  <c r="B120" i="72" s="1"/>
  <c r="B122" i="72" s="1"/>
  <c r="B123" i="72" s="1"/>
  <c r="B128" i="72" s="1"/>
  <c r="B132" i="72" s="1"/>
  <c r="B143" i="72" s="1"/>
  <c r="B148" i="72" s="1"/>
  <c r="B161" i="72" s="1"/>
  <c r="B166" i="72" s="1"/>
  <c r="B197" i="72" s="1"/>
  <c r="B215" i="72" s="1"/>
  <c r="B232" i="72" s="1"/>
  <c r="L6" i="72"/>
  <c r="L5" i="72"/>
  <c r="L4" i="72"/>
  <c r="M768" i="58"/>
  <c r="L37" i="24"/>
  <c r="L36" i="24"/>
  <c r="L6" i="24"/>
  <c r="L29" i="37"/>
  <c r="L6" i="25"/>
  <c r="L6" i="28"/>
  <c r="L15" i="6"/>
  <c r="M309" i="45"/>
  <c r="B15" i="25"/>
  <c r="L15" i="25"/>
  <c r="M315" i="45"/>
  <c r="M313" i="46"/>
  <c r="M316" i="46"/>
  <c r="M314" i="46"/>
  <c r="M312" i="46"/>
  <c r="M318" i="45"/>
  <c r="M346" i="58"/>
  <c r="M817" i="58"/>
  <c r="M816" i="58"/>
  <c r="M815" i="58"/>
  <c r="M814" i="58"/>
  <c r="M813" i="58"/>
  <c r="M812" i="58"/>
  <c r="M811" i="58"/>
  <c r="M810" i="58"/>
  <c r="M809" i="58"/>
  <c r="M808" i="58"/>
  <c r="M807" i="58"/>
  <c r="M806" i="58"/>
  <c r="M805" i="58"/>
  <c r="M804" i="58"/>
  <c r="M803" i="58"/>
  <c r="M802" i="58"/>
  <c r="L83" i="25"/>
  <c r="L81" i="25"/>
  <c r="L84" i="25"/>
  <c r="L58" i="25"/>
  <c r="L57" i="25"/>
  <c r="L82" i="25"/>
  <c r="L70" i="25"/>
  <c r="L72" i="25"/>
  <c r="L17" i="25"/>
  <c r="B16" i="25"/>
  <c r="B17" i="25" s="1"/>
  <c r="B19" i="25" s="1"/>
  <c r="B21" i="25" s="1"/>
  <c r="B23" i="25" s="1"/>
  <c r="B24" i="25" s="1"/>
  <c r="B27" i="25" s="1"/>
  <c r="B28" i="25" s="1"/>
  <c r="B29" i="25" s="1"/>
  <c r="B30" i="25" s="1"/>
  <c r="B31" i="25" s="1"/>
  <c r="B32" i="25" s="1"/>
  <c r="B33" i="25" s="1"/>
  <c r="B35" i="25" s="1"/>
  <c r="B42" i="25" s="1"/>
  <c r="B44" i="25" s="1"/>
  <c r="B45" i="25" s="1"/>
  <c r="B48" i="25" s="1"/>
  <c r="B49" i="25" s="1"/>
  <c r="B50" i="25" s="1"/>
  <c r="B51" i="25" s="1"/>
  <c r="B52" i="25" s="1"/>
  <c r="B53" i="25" s="1"/>
  <c r="B54" i="25" s="1"/>
  <c r="B56" i="25" s="1"/>
  <c r="B59" i="25" s="1"/>
  <c r="B60" i="25" s="1"/>
  <c r="B61" i="25" s="1"/>
  <c r="B63" i="25" s="1"/>
  <c r="B64" i="25" s="1"/>
  <c r="B66" i="25" s="1"/>
  <c r="B67" i="25" s="1"/>
  <c r="B70" i="25" s="1"/>
  <c r="B74" i="25" s="1"/>
  <c r="B85" i="25" s="1"/>
  <c r="B86" i="25" s="1"/>
  <c r="B87" i="25" s="1"/>
  <c r="B89" i="25" s="1"/>
  <c r="B95" i="25" s="1"/>
  <c r="B98" i="25" s="1"/>
  <c r="B100" i="25" s="1"/>
  <c r="B102" i="25" s="1"/>
  <c r="B105" i="25" s="1"/>
  <c r="B106" i="25" s="1"/>
  <c r="B107" i="25" s="1"/>
  <c r="B110" i="25" s="1"/>
  <c r="B112" i="25" s="1"/>
  <c r="B114" i="25" s="1"/>
  <c r="B115" i="25" s="1"/>
  <c r="B117" i="25" s="1"/>
  <c r="M15" i="46"/>
  <c r="M16" i="46"/>
  <c r="M15" i="45"/>
  <c r="L43" i="37"/>
  <c r="M15" i="58"/>
  <c r="M447" i="45"/>
  <c r="M436" i="45"/>
  <c r="M435" i="45"/>
  <c r="L27" i="37"/>
  <c r="M499" i="58"/>
  <c r="M394" i="58"/>
  <c r="M265" i="46"/>
  <c r="M264" i="46"/>
  <c r="M250" i="46"/>
  <c r="M249" i="46"/>
  <c r="M320" i="45"/>
  <c r="M319" i="45"/>
  <c r="M291" i="45"/>
  <c r="M267" i="46"/>
  <c r="M172" i="46"/>
  <c r="M171" i="46"/>
  <c r="M253" i="45"/>
  <c r="M254" i="45"/>
  <c r="M176" i="45"/>
  <c r="M177" i="45"/>
  <c r="M268" i="45"/>
  <c r="M376" i="45"/>
  <c r="M439" i="46"/>
  <c r="M438" i="46"/>
  <c r="M437" i="46"/>
  <c r="M436" i="46"/>
  <c r="M435" i="46"/>
  <c r="M434" i="46"/>
  <c r="M433" i="46"/>
  <c r="M432" i="46"/>
  <c r="M431" i="46"/>
  <c r="M430" i="46"/>
  <c r="M429" i="46"/>
  <c r="M428" i="46"/>
  <c r="M427" i="46"/>
  <c r="M426" i="46"/>
  <c r="M425" i="46"/>
  <c r="M424" i="46"/>
  <c r="B430" i="46"/>
  <c r="B436" i="46" s="1"/>
  <c r="M423" i="46"/>
  <c r="M452" i="58"/>
  <c r="M451" i="58"/>
  <c r="M467" i="58"/>
  <c r="M466" i="58"/>
  <c r="M465" i="58"/>
  <c r="M464" i="58"/>
  <c r="L79" i="25"/>
  <c r="M270" i="45"/>
  <c r="M377" i="45"/>
  <c r="M287" i="46"/>
  <c r="M307" i="46"/>
  <c r="M373" i="46"/>
  <c r="M375" i="46"/>
  <c r="M376" i="46"/>
  <c r="M357" i="46"/>
  <c r="M358" i="46"/>
  <c r="M342" i="46"/>
  <c r="M343" i="46"/>
  <c r="M340" i="46"/>
  <c r="M341" i="46"/>
  <c r="M336" i="46"/>
  <c r="M337" i="46"/>
  <c r="M334" i="46"/>
  <c r="M335" i="46"/>
  <c r="M317" i="46"/>
  <c r="M318" i="46"/>
  <c r="M308" i="46"/>
  <c r="M309" i="46"/>
  <c r="M291" i="46"/>
  <c r="M292" i="46"/>
  <c r="M256" i="46"/>
  <c r="M257" i="46"/>
  <c r="M164" i="46"/>
  <c r="M165" i="46"/>
  <c r="M152" i="46"/>
  <c r="M153" i="46"/>
  <c r="M379" i="45"/>
  <c r="M380" i="45"/>
  <c r="M360" i="45"/>
  <c r="M361" i="45"/>
  <c r="M344" i="45"/>
  <c r="M345" i="45"/>
  <c r="M342" i="45"/>
  <c r="M343" i="45"/>
  <c r="M338" i="45"/>
  <c r="M339" i="45"/>
  <c r="M336" i="45"/>
  <c r="M337" i="45"/>
  <c r="M314" i="45"/>
  <c r="M316" i="45"/>
  <c r="M310" i="45"/>
  <c r="M311" i="45"/>
  <c r="M260" i="45"/>
  <c r="M261" i="45"/>
  <c r="M170" i="45"/>
  <c r="M171" i="45"/>
  <c r="M101" i="45"/>
  <c r="M102" i="45"/>
  <c r="L63" i="28"/>
  <c r="L62" i="28"/>
  <c r="L68" i="25"/>
  <c r="L67" i="25"/>
  <c r="L222" i="65"/>
  <c r="L190" i="65"/>
  <c r="M4" i="46"/>
  <c r="M372" i="46"/>
  <c r="M306" i="46"/>
  <c r="M286" i="46"/>
  <c r="M268" i="46"/>
  <c r="M266" i="46"/>
  <c r="M263" i="46"/>
  <c r="M251" i="46"/>
  <c r="M248" i="46"/>
  <c r="M173" i="46"/>
  <c r="M170" i="46"/>
  <c r="M375" i="45"/>
  <c r="M308" i="45"/>
  <c r="M290" i="45"/>
  <c r="M272" i="45"/>
  <c r="M269" i="45"/>
  <c r="M267" i="45"/>
  <c r="M255" i="45"/>
  <c r="M252" i="45"/>
  <c r="M178" i="45"/>
  <c r="M175" i="45"/>
  <c r="M101" i="46"/>
  <c r="M100" i="46"/>
  <c r="M104" i="45"/>
  <c r="M103" i="45"/>
  <c r="M116" i="45"/>
  <c r="L39" i="6"/>
  <c r="L36" i="65"/>
  <c r="L39" i="64"/>
  <c r="M72" i="46"/>
  <c r="M72" i="45"/>
  <c r="M87" i="58"/>
  <c r="M133" i="46"/>
  <c r="M103" i="46"/>
  <c r="M142" i="45"/>
  <c r="M107" i="45"/>
  <c r="M222" i="58"/>
  <c r="M790" i="58"/>
  <c r="M789" i="58"/>
  <c r="M411" i="46"/>
  <c r="M422" i="46"/>
  <c r="M420" i="46"/>
  <c r="M426" i="45"/>
  <c r="M425" i="45"/>
  <c r="M424" i="45"/>
  <c r="M415" i="45"/>
  <c r="M32" i="46"/>
  <c r="M32" i="45"/>
  <c r="M408" i="58"/>
  <c r="M409" i="58"/>
  <c r="M79" i="58"/>
  <c r="M78" i="58"/>
  <c r="M66" i="46"/>
  <c r="M65" i="46"/>
  <c r="M64" i="46"/>
  <c r="M63" i="46"/>
  <c r="M62" i="46"/>
  <c r="M64" i="45"/>
  <c r="M63" i="45"/>
  <c r="M65" i="45"/>
  <c r="M80" i="58"/>
  <c r="L28" i="37"/>
  <c r="M105" i="45"/>
  <c r="M90" i="45"/>
  <c r="M115" i="45"/>
  <c r="M114" i="45"/>
  <c r="M113" i="45"/>
  <c r="M428" i="45"/>
  <c r="M448" i="45"/>
  <c r="M446" i="45"/>
  <c r="M445" i="45"/>
  <c r="M444" i="45"/>
  <c r="M443" i="45"/>
  <c r="M442" i="45"/>
  <c r="M441" i="45"/>
  <c r="M440" i="45"/>
  <c r="M439" i="45"/>
  <c r="M438" i="45"/>
  <c r="M437" i="45"/>
  <c r="M434" i="45"/>
  <c r="M433" i="45"/>
  <c r="M432" i="45"/>
  <c r="M431" i="45"/>
  <c r="M430" i="45"/>
  <c r="M429" i="45"/>
  <c r="M407" i="45"/>
  <c r="M403" i="46"/>
  <c r="M799" i="58"/>
  <c r="M798" i="58"/>
  <c r="M787" i="58"/>
  <c r="M786" i="58"/>
  <c r="M110" i="46"/>
  <c r="M99" i="46"/>
  <c r="M100" i="45"/>
  <c r="L5" i="37"/>
  <c r="L44" i="6"/>
  <c r="M89" i="46"/>
  <c r="M90" i="46"/>
  <c r="M91" i="45"/>
  <c r="M94" i="46"/>
  <c r="M95" i="45"/>
  <c r="M108" i="46"/>
  <c r="M106" i="46"/>
  <c r="M104" i="46"/>
  <c r="M112" i="45"/>
  <c r="M111" i="45"/>
  <c r="M110" i="45"/>
  <c r="M109" i="45"/>
  <c r="M108" i="45"/>
  <c r="L41" i="6"/>
  <c r="L180" i="65"/>
  <c r="L6" i="6"/>
  <c r="L4" i="64"/>
  <c r="M421" i="46"/>
  <c r="M419" i="46"/>
  <c r="M418" i="46"/>
  <c r="M417" i="46"/>
  <c r="M416" i="46"/>
  <c r="M415" i="46"/>
  <c r="M414" i="46"/>
  <c r="M413" i="46"/>
  <c r="M412" i="46"/>
  <c r="M410" i="46"/>
  <c r="M409" i="46"/>
  <c r="M408" i="46"/>
  <c r="M407" i="46"/>
  <c r="M406" i="46"/>
  <c r="M405" i="46"/>
  <c r="M399" i="46"/>
  <c r="M398" i="46"/>
  <c r="M423" i="45"/>
  <c r="M422" i="45"/>
  <c r="M421" i="45"/>
  <c r="M420" i="45"/>
  <c r="M419" i="45"/>
  <c r="M418" i="45"/>
  <c r="M417" i="45"/>
  <c r="M416" i="45"/>
  <c r="M414" i="45"/>
  <c r="M413" i="45"/>
  <c r="M412" i="45"/>
  <c r="M411" i="45"/>
  <c r="M410" i="45"/>
  <c r="M409" i="45"/>
  <c r="M403" i="45"/>
  <c r="M800" i="58"/>
  <c r="M797" i="58"/>
  <c r="M796" i="58"/>
  <c r="M795" i="58"/>
  <c r="M794" i="58"/>
  <c r="M793" i="58"/>
  <c r="M792" i="58"/>
  <c r="M791" i="58"/>
  <c r="M788" i="58"/>
  <c r="M785" i="58"/>
  <c r="M784" i="58"/>
  <c r="M783" i="58"/>
  <c r="M782" i="58"/>
  <c r="M781" i="58"/>
  <c r="M779" i="58"/>
  <c r="M778" i="58"/>
  <c r="M777" i="58"/>
  <c r="M776" i="58"/>
  <c r="M775" i="58"/>
  <c r="M774" i="58"/>
  <c r="M773" i="58"/>
  <c r="M772" i="58"/>
  <c r="M771" i="58"/>
  <c r="M770" i="58"/>
  <c r="M769" i="58"/>
  <c r="M767" i="58"/>
  <c r="M766" i="58"/>
  <c r="M765" i="58"/>
  <c r="M764" i="58"/>
  <c r="M763" i="58"/>
  <c r="M762" i="58"/>
  <c r="M387" i="45"/>
  <c r="M154" i="45"/>
  <c r="M149" i="45"/>
  <c r="M144" i="45"/>
  <c r="M135" i="46"/>
  <c r="M383" i="46"/>
  <c r="M146" i="46"/>
  <c r="M141" i="46"/>
  <c r="M639" i="58"/>
  <c r="M604" i="58"/>
  <c r="M591" i="58"/>
  <c r="M585" i="58"/>
  <c r="M564" i="58"/>
  <c r="M544" i="58"/>
  <c r="M660" i="58"/>
  <c r="M652" i="58"/>
  <c r="M160" i="58"/>
  <c r="M154" i="58"/>
  <c r="L112" i="64"/>
  <c r="L111" i="64"/>
  <c r="L157"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0"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8" i="64"/>
  <c r="L37" i="64"/>
  <c r="L36" i="64"/>
  <c r="L35" i="64"/>
  <c r="L34" i="64"/>
  <c r="L33" i="64"/>
  <c r="L32" i="64"/>
  <c r="L31" i="64"/>
  <c r="L30"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s="1"/>
  <c r="B10" i="64" s="1"/>
  <c r="B13" i="64" s="1"/>
  <c r="B18" i="64" s="1"/>
  <c r="B19" i="64" s="1"/>
  <c r="B21" i="64" s="1"/>
  <c r="B22" i="64" s="1"/>
  <c r="B23" i="64" s="1"/>
  <c r="B26" i="64" s="1"/>
  <c r="B33" i="64" s="1"/>
  <c r="B36" i="64" s="1"/>
  <c r="B46" i="64" s="1"/>
  <c r="B48" i="64" s="1"/>
  <c r="B49" i="64" s="1"/>
  <c r="B62" i="64" s="1"/>
  <c r="B64" i="64" s="1"/>
  <c r="B66" i="64" s="1"/>
  <c r="B68" i="64" s="1"/>
  <c r="B71" i="64" s="1"/>
  <c r="B81" i="64" s="1"/>
  <c r="B86" i="64" s="1"/>
  <c r="B89" i="64" s="1"/>
  <c r="B93" i="64" s="1"/>
  <c r="B95" i="64" s="1"/>
  <c r="B96" i="64" s="1"/>
  <c r="B97" i="64" s="1"/>
  <c r="B110" i="64" s="1"/>
  <c r="B115" i="64" s="1"/>
  <c r="B117" i="64" s="1"/>
  <c r="B118" i="64" s="1"/>
  <c r="B119" i="64" s="1"/>
  <c r="B121" i="64" s="1"/>
  <c r="B131" i="64" s="1"/>
  <c r="B147" i="64" s="1"/>
  <c r="B152" i="64" s="1"/>
  <c r="B155" i="64" s="1"/>
  <c r="L223" i="65"/>
  <c r="L221"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89" i="65"/>
  <c r="L188" i="65"/>
  <c r="L187" i="65"/>
  <c r="L186" i="65"/>
  <c r="L185" i="65"/>
  <c r="L184" i="65"/>
  <c r="L183" i="65"/>
  <c r="L182" i="65"/>
  <c r="L181" i="65"/>
  <c r="L179"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5" i="65"/>
  <c r="L34" i="65"/>
  <c r="L33" i="65"/>
  <c r="L32" i="65"/>
  <c r="L31" i="65"/>
  <c r="L30" i="65"/>
  <c r="L29" i="65"/>
  <c r="L28" i="65"/>
  <c r="L25" i="65"/>
  <c r="L24" i="65"/>
  <c r="L23" i="65"/>
  <c r="L22" i="65"/>
  <c r="L21" i="65"/>
  <c r="L20" i="65"/>
  <c r="L19" i="65"/>
  <c r="L18" i="65"/>
  <c r="L17" i="65"/>
  <c r="L16" i="65"/>
  <c r="L15" i="65"/>
  <c r="L14" i="65"/>
  <c r="L13" i="65"/>
  <c r="L12" i="65"/>
  <c r="L11" i="65"/>
  <c r="L10" i="65"/>
  <c r="L9" i="65"/>
  <c r="L8" i="65"/>
  <c r="L7" i="65"/>
  <c r="L6" i="65"/>
  <c r="L5" i="65"/>
  <c r="L4" i="65"/>
  <c r="B8" i="65"/>
  <c r="B10" i="65"/>
  <c r="B13" i="65" s="1"/>
  <c r="B18" i="65" s="1"/>
  <c r="B19" i="65" s="1"/>
  <c r="B21" i="65" s="1"/>
  <c r="B23" i="65" s="1"/>
  <c r="B30" i="65" s="1"/>
  <c r="B33" i="65" s="1"/>
  <c r="B43" i="65" s="1"/>
  <c r="B46" i="65" s="1"/>
  <c r="B52" i="65" s="1"/>
  <c r="B58" i="65" s="1"/>
  <c r="B62" i="65" s="1"/>
  <c r="B64" i="65" s="1"/>
  <c r="B73" i="65" s="1"/>
  <c r="B75" i="65" s="1"/>
  <c r="B78" i="65" s="1"/>
  <c r="B83" i="65" s="1"/>
  <c r="B92" i="65" s="1"/>
  <c r="B103" i="65" s="1"/>
  <c r="B116" i="65" s="1"/>
  <c r="B120" i="65" s="1"/>
  <c r="B124" i="65" s="1"/>
  <c r="B126" i="65" s="1"/>
  <c r="B129" i="65" s="1"/>
  <c r="B131" i="65" s="1"/>
  <c r="B133" i="65" s="1"/>
  <c r="B136" i="65" s="1"/>
  <c r="B139" i="65" s="1"/>
  <c r="B144" i="65" s="1"/>
  <c r="B155" i="65" s="1"/>
  <c r="B169" i="65" s="1"/>
  <c r="B183" i="65" s="1"/>
  <c r="B188" i="65" s="1"/>
  <c r="B192" i="65" s="1"/>
  <c r="B202" i="65" s="1"/>
  <c r="B211" i="65" s="1"/>
  <c r="B215" i="65" s="1"/>
  <c r="B218" i="65" s="1"/>
  <c r="B221" i="65" s="1"/>
  <c r="M107" i="46"/>
  <c r="L31" i="6"/>
  <c r="L26" i="6"/>
  <c r="L31" i="24"/>
  <c r="L30" i="24"/>
  <c r="L29" i="24"/>
  <c r="L38" i="24"/>
  <c r="L25" i="24"/>
  <c r="M3" i="46"/>
  <c r="L49" i="37"/>
  <c r="L48" i="37"/>
  <c r="K12" i="49"/>
  <c r="K13" i="49"/>
  <c r="K14" i="49"/>
  <c r="M431" i="58"/>
  <c r="M430" i="58"/>
  <c r="M109" i="46"/>
  <c r="M262" i="45"/>
  <c r="M258" i="46"/>
  <c r="M292" i="58"/>
  <c r="M760" i="58"/>
  <c r="M759" i="58"/>
  <c r="M758" i="58"/>
  <c r="M757" i="58"/>
  <c r="M756" i="58"/>
  <c r="M755" i="58"/>
  <c r="M754" i="58"/>
  <c r="M753" i="58"/>
  <c r="M752" i="58"/>
  <c r="M751" i="58"/>
  <c r="M750" i="58"/>
  <c r="M749" i="58"/>
  <c r="M748" i="58"/>
  <c r="M747" i="58"/>
  <c r="M746" i="58"/>
  <c r="M745" i="58"/>
  <c r="M744" i="58"/>
  <c r="M743" i="58"/>
  <c r="M742" i="58"/>
  <c r="M741" i="58"/>
  <c r="M740" i="58"/>
  <c r="M739" i="58"/>
  <c r="M738" i="58"/>
  <c r="M737" i="58"/>
  <c r="M736" i="58"/>
  <c r="M735" i="58"/>
  <c r="M734" i="58"/>
  <c r="M733" i="58"/>
  <c r="M732" i="58"/>
  <c r="M731" i="58"/>
  <c r="M730" i="58"/>
  <c r="M729" i="58"/>
  <c r="B729" i="58"/>
  <c r="M728" i="58"/>
  <c r="M727" i="58"/>
  <c r="M726" i="58"/>
  <c r="M725" i="58"/>
  <c r="M724" i="58"/>
  <c r="M723" i="58"/>
  <c r="M722" i="58"/>
  <c r="M721" i="58"/>
  <c r="M720" i="58"/>
  <c r="M719" i="58"/>
  <c r="M718" i="58"/>
  <c r="M717" i="58"/>
  <c r="M716" i="58"/>
  <c r="M715" i="58"/>
  <c r="M714" i="58"/>
  <c r="M713" i="58"/>
  <c r="M712" i="58"/>
  <c r="M711" i="58"/>
  <c r="M710" i="58"/>
  <c r="M709" i="58"/>
  <c r="M708" i="58"/>
  <c r="M707" i="58"/>
  <c r="M706" i="58"/>
  <c r="M705" i="58"/>
  <c r="M704" i="58"/>
  <c r="M703" i="58"/>
  <c r="M702" i="58"/>
  <c r="M701" i="58"/>
  <c r="M700" i="58"/>
  <c r="M699" i="58"/>
  <c r="M698" i="58"/>
  <c r="M697" i="58"/>
  <c r="M696" i="58"/>
  <c r="M695" i="58"/>
  <c r="M694" i="58"/>
  <c r="M693" i="58"/>
  <c r="M692" i="58"/>
  <c r="M691" i="58"/>
  <c r="M690" i="58"/>
  <c r="M689" i="58"/>
  <c r="M688" i="58"/>
  <c r="M687" i="58"/>
  <c r="M686" i="58"/>
  <c r="M685" i="58"/>
  <c r="M684" i="58"/>
  <c r="M683" i="58"/>
  <c r="M682" i="58"/>
  <c r="M681" i="58"/>
  <c r="M680" i="58"/>
  <c r="M679" i="58"/>
  <c r="M678" i="58"/>
  <c r="M677" i="58"/>
  <c r="M676" i="58"/>
  <c r="M675" i="58"/>
  <c r="M674" i="58"/>
  <c r="M673" i="58"/>
  <c r="M672" i="58"/>
  <c r="M671" i="58"/>
  <c r="M670" i="58"/>
  <c r="M669" i="58"/>
  <c r="M668" i="58"/>
  <c r="M667" i="58"/>
  <c r="M666" i="58"/>
  <c r="M665" i="58"/>
  <c r="M664" i="58"/>
  <c r="M663" i="58"/>
  <c r="M662" i="58"/>
  <c r="M661" i="58"/>
  <c r="M659" i="58"/>
  <c r="B659" i="58"/>
  <c r="B666" i="58"/>
  <c r="B672" i="58" s="1"/>
  <c r="B678" i="58" s="1"/>
  <c r="B680" i="58" s="1"/>
  <c r="B684" i="58" s="1"/>
  <c r="B688" i="58" s="1"/>
  <c r="B693" i="58" s="1"/>
  <c r="B697" i="58" s="1"/>
  <c r="B700" i="58" s="1"/>
  <c r="B702" i="58" s="1"/>
  <c r="B705" i="58" s="1"/>
  <c r="B708" i="58" s="1"/>
  <c r="B712" i="58" s="1"/>
  <c r="B716" i="58" s="1"/>
  <c r="B718" i="58" s="1"/>
  <c r="B720" i="58" s="1"/>
  <c r="M658" i="58"/>
  <c r="M657" i="58"/>
  <c r="M656" i="58"/>
  <c r="M655" i="58"/>
  <c r="M654" i="58"/>
  <c r="M653" i="58"/>
  <c r="M651" i="58"/>
  <c r="M650" i="58"/>
  <c r="M649" i="58"/>
  <c r="M648" i="58"/>
  <c r="M647" i="58"/>
  <c r="M646" i="58"/>
  <c r="M645" i="58"/>
  <c r="M644" i="58"/>
  <c r="M643" i="58"/>
  <c r="M642" i="58"/>
  <c r="M641" i="58"/>
  <c r="M640" i="58"/>
  <c r="M638" i="58"/>
  <c r="M637" i="58"/>
  <c r="M636" i="58"/>
  <c r="M635" i="58"/>
  <c r="M634" i="58"/>
  <c r="M633" i="58"/>
  <c r="M632" i="58"/>
  <c r="M631" i="58"/>
  <c r="M630" i="58"/>
  <c r="M629" i="58"/>
  <c r="M628" i="58"/>
  <c r="M627" i="58"/>
  <c r="B627" i="58"/>
  <c r="B633" i="58" s="1"/>
  <c r="M626" i="58"/>
  <c r="M625" i="58"/>
  <c r="M624" i="58"/>
  <c r="M623" i="58"/>
  <c r="M622" i="58"/>
  <c r="M621" i="58"/>
  <c r="M620" i="58"/>
  <c r="M619" i="58"/>
  <c r="M618" i="58"/>
  <c r="M617" i="58"/>
  <c r="M616" i="58"/>
  <c r="M615" i="58"/>
  <c r="M614" i="58"/>
  <c r="M613" i="58"/>
  <c r="M612" i="58"/>
  <c r="M611" i="58"/>
  <c r="M610" i="58"/>
  <c r="M609" i="58"/>
  <c r="M608" i="58"/>
  <c r="M607" i="58"/>
  <c r="M606" i="58"/>
  <c r="M605" i="58"/>
  <c r="M603" i="58"/>
  <c r="M602" i="58"/>
  <c r="M601" i="58"/>
  <c r="M600" i="58"/>
  <c r="M599" i="58"/>
  <c r="M598" i="58"/>
  <c r="M597" i="58"/>
  <c r="M596" i="58"/>
  <c r="M595" i="58"/>
  <c r="M594" i="58"/>
  <c r="M593" i="58"/>
  <c r="M592" i="58"/>
  <c r="M590" i="58"/>
  <c r="B590" i="58"/>
  <c r="B596" i="58" s="1"/>
  <c r="B601" i="58" s="1"/>
  <c r="M589" i="58"/>
  <c r="M588" i="58"/>
  <c r="M587" i="58"/>
  <c r="M586" i="58"/>
  <c r="M584" i="58"/>
  <c r="M583" i="58"/>
  <c r="M582" i="58"/>
  <c r="M581" i="58"/>
  <c r="M580" i="58"/>
  <c r="M579" i="58"/>
  <c r="M578" i="58"/>
  <c r="M577" i="58"/>
  <c r="M576" i="58"/>
  <c r="M575" i="58"/>
  <c r="M574" i="58"/>
  <c r="M573" i="58"/>
  <c r="M572" i="58"/>
  <c r="M571" i="58"/>
  <c r="M570" i="58"/>
  <c r="M569" i="58"/>
  <c r="M568" i="58"/>
  <c r="M567" i="58"/>
  <c r="M566" i="58"/>
  <c r="M565" i="58"/>
  <c r="M563" i="58"/>
  <c r="M562" i="58"/>
  <c r="M561" i="58"/>
  <c r="M560" i="58"/>
  <c r="M559" i="58"/>
  <c r="M558" i="58"/>
  <c r="B558" i="58"/>
  <c r="M557" i="58"/>
  <c r="M556" i="58"/>
  <c r="M555" i="58"/>
  <c r="M554" i="58"/>
  <c r="M553" i="58"/>
  <c r="M552" i="58"/>
  <c r="M551" i="58"/>
  <c r="M550" i="58"/>
  <c r="M549" i="58"/>
  <c r="M548" i="58"/>
  <c r="M547" i="58"/>
  <c r="M546" i="58"/>
  <c r="M545" i="58"/>
  <c r="M543" i="58"/>
  <c r="M542" i="58"/>
  <c r="M541" i="58"/>
  <c r="M540" i="58"/>
  <c r="M539" i="58"/>
  <c r="M538" i="58"/>
  <c r="M537" i="58"/>
  <c r="M536" i="58"/>
  <c r="B536" i="58"/>
  <c r="M535" i="58"/>
  <c r="M534" i="58"/>
  <c r="M533" i="58"/>
  <c r="M532" i="58"/>
  <c r="M531" i="58"/>
  <c r="M530" i="58"/>
  <c r="M529" i="58"/>
  <c r="M528" i="58"/>
  <c r="M527" i="58"/>
  <c r="M526" i="58"/>
  <c r="M525" i="58"/>
  <c r="M524" i="58"/>
  <c r="M523" i="58"/>
  <c r="M522" i="58"/>
  <c r="M521" i="58"/>
  <c r="M520" i="58"/>
  <c r="M519" i="58"/>
  <c r="M518" i="58"/>
  <c r="M517" i="58"/>
  <c r="M516" i="58"/>
  <c r="M515" i="58"/>
  <c r="M514" i="58"/>
  <c r="M513" i="58"/>
  <c r="M512" i="58"/>
  <c r="M511" i="58"/>
  <c r="M510" i="58"/>
  <c r="M509" i="58"/>
  <c r="M508" i="58"/>
  <c r="M507" i="58"/>
  <c r="M506" i="58"/>
  <c r="M505" i="58"/>
  <c r="M504" i="58"/>
  <c r="M503" i="58"/>
  <c r="M502" i="58"/>
  <c r="M501" i="58"/>
  <c r="M500" i="58"/>
  <c r="M498" i="58"/>
  <c r="M497" i="58"/>
  <c r="M496" i="58"/>
  <c r="M495" i="58"/>
  <c r="M494" i="58"/>
  <c r="M492" i="58"/>
  <c r="M491" i="58"/>
  <c r="M490" i="58"/>
  <c r="M489" i="58"/>
  <c r="M488" i="58"/>
  <c r="M487" i="58"/>
  <c r="M486" i="58"/>
  <c r="M485" i="58"/>
  <c r="M484" i="58"/>
  <c r="M483" i="58"/>
  <c r="M482" i="58"/>
  <c r="M481" i="58"/>
  <c r="M480" i="58"/>
  <c r="M479" i="58"/>
  <c r="M478" i="58"/>
  <c r="M477" i="58"/>
  <c r="M476" i="58"/>
  <c r="M475" i="58"/>
  <c r="M474" i="58"/>
  <c r="M473" i="58"/>
  <c r="M472" i="58"/>
  <c r="M471" i="58"/>
  <c r="M470" i="58"/>
  <c r="M469" i="58"/>
  <c r="M468" i="58"/>
  <c r="M463" i="58"/>
  <c r="M462" i="58"/>
  <c r="M461" i="58"/>
  <c r="M460" i="58"/>
  <c r="M459" i="58"/>
  <c r="M458" i="58"/>
  <c r="M457" i="58"/>
  <c r="M456" i="58"/>
  <c r="M455" i="58"/>
  <c r="M454" i="58"/>
  <c r="M453" i="58"/>
  <c r="M450" i="58"/>
  <c r="M449" i="58"/>
  <c r="M448" i="58"/>
  <c r="M447" i="58"/>
  <c r="M446" i="58"/>
  <c r="M445" i="58"/>
  <c r="M444" i="58"/>
  <c r="M443" i="58"/>
  <c r="M442" i="58"/>
  <c r="M441" i="58"/>
  <c r="M440" i="58"/>
  <c r="M439" i="58"/>
  <c r="M438" i="58"/>
  <c r="M437" i="58"/>
  <c r="M436" i="58"/>
  <c r="M435" i="58"/>
  <c r="M434" i="58"/>
  <c r="M433" i="58"/>
  <c r="M432" i="58"/>
  <c r="M429" i="58"/>
  <c r="M428" i="58"/>
  <c r="M427" i="58"/>
  <c r="M426" i="58"/>
  <c r="M425" i="58"/>
  <c r="M424" i="58"/>
  <c r="M423" i="58"/>
  <c r="M422" i="58"/>
  <c r="M421" i="58"/>
  <c r="M420" i="58"/>
  <c r="M419" i="58"/>
  <c r="M418" i="58"/>
  <c r="M417" i="58"/>
  <c r="M416" i="58"/>
  <c r="M415" i="58"/>
  <c r="M414" i="58"/>
  <c r="M413" i="58"/>
  <c r="M412" i="58"/>
  <c r="M411" i="58"/>
  <c r="M410" i="58"/>
  <c r="M407" i="58"/>
  <c r="M406" i="58"/>
  <c r="M405" i="58"/>
  <c r="M404" i="58"/>
  <c r="M403" i="58"/>
  <c r="M402" i="58"/>
  <c r="M401" i="58"/>
  <c r="M400" i="58"/>
  <c r="M399" i="58"/>
  <c r="B399" i="58"/>
  <c r="B402" i="58" s="1"/>
  <c r="B405" i="58" s="1"/>
  <c r="B408" i="58" s="1"/>
  <c r="B412" i="58" s="1"/>
  <c r="B417" i="58" s="1"/>
  <c r="B420" i="58" s="1"/>
  <c r="B429" i="58" s="1"/>
  <c r="B434" i="58" s="1"/>
  <c r="B444" i="58" s="1"/>
  <c r="B446" i="58" s="1"/>
  <c r="B448" i="58" s="1"/>
  <c r="B464" i="58" s="1"/>
  <c r="B470" i="58" s="1"/>
  <c r="B498" i="58" s="1"/>
  <c r="B502" i="58" s="1"/>
  <c r="M398" i="58"/>
  <c r="M397" i="58"/>
  <c r="M396" i="58"/>
  <c r="M395" i="58"/>
  <c r="M393" i="58"/>
  <c r="M392" i="58"/>
  <c r="M391" i="58"/>
  <c r="M390" i="58"/>
  <c r="M389" i="58"/>
  <c r="M388" i="58"/>
  <c r="M387" i="58"/>
  <c r="M386" i="58"/>
  <c r="M385" i="58"/>
  <c r="M384" i="58"/>
  <c r="M383" i="58"/>
  <c r="M382" i="58"/>
  <c r="M381" i="58"/>
  <c r="M380" i="58"/>
  <c r="M379" i="58"/>
  <c r="M378" i="58"/>
  <c r="M377" i="58"/>
  <c r="M376" i="58"/>
  <c r="M375" i="58"/>
  <c r="M374" i="58"/>
  <c r="M373" i="58"/>
  <c r="M372" i="58"/>
  <c r="M371" i="58"/>
  <c r="M370" i="58"/>
  <c r="M369" i="58"/>
  <c r="M368" i="58"/>
  <c r="M367" i="58"/>
  <c r="M366" i="58"/>
  <c r="M365" i="58"/>
  <c r="M364" i="58"/>
  <c r="M363" i="58"/>
  <c r="M362" i="58"/>
  <c r="M361" i="58"/>
  <c r="M360" i="58"/>
  <c r="M359" i="58"/>
  <c r="M358" i="58"/>
  <c r="M357" i="58"/>
  <c r="M356" i="58"/>
  <c r="M355" i="58"/>
  <c r="M354" i="58"/>
  <c r="M353" i="58"/>
  <c r="M352" i="58"/>
  <c r="M351" i="58"/>
  <c r="M350" i="58"/>
  <c r="M349" i="58"/>
  <c r="M348" i="58"/>
  <c r="M347" i="58"/>
  <c r="M344" i="58"/>
  <c r="M343" i="58"/>
  <c r="M342" i="58"/>
  <c r="M341" i="58"/>
  <c r="M340" i="58"/>
  <c r="M339" i="58"/>
  <c r="M338" i="58"/>
  <c r="M337" i="58"/>
  <c r="M336" i="58"/>
  <c r="M335" i="58"/>
  <c r="M334" i="58"/>
  <c r="M333" i="58"/>
  <c r="M332" i="58"/>
  <c r="M331" i="58"/>
  <c r="M330" i="58"/>
  <c r="M329" i="58"/>
  <c r="M328" i="58"/>
  <c r="M327" i="58"/>
  <c r="M326" i="58"/>
  <c r="M325" i="58"/>
  <c r="M324" i="58"/>
  <c r="M323" i="58"/>
  <c r="M322" i="58"/>
  <c r="M321" i="58"/>
  <c r="M320" i="58"/>
  <c r="M319" i="58"/>
  <c r="M318" i="58"/>
  <c r="M317" i="58"/>
  <c r="M316" i="58"/>
  <c r="M315" i="58"/>
  <c r="M314" i="58"/>
  <c r="M313" i="58"/>
  <c r="M312" i="58"/>
  <c r="M311" i="58"/>
  <c r="M310" i="58"/>
  <c r="M309" i="58"/>
  <c r="M308" i="58"/>
  <c r="M307" i="58"/>
  <c r="M306" i="58"/>
  <c r="M305" i="58"/>
  <c r="M304" i="58"/>
  <c r="M303" i="58"/>
  <c r="M302" i="58"/>
  <c r="M301" i="58"/>
  <c r="M300" i="58"/>
  <c r="M299" i="58"/>
  <c r="M298" i="58"/>
  <c r="M297" i="58"/>
  <c r="M296" i="58"/>
  <c r="M295" i="58"/>
  <c r="M294" i="58"/>
  <c r="M293" i="58"/>
  <c r="M291" i="58"/>
  <c r="M290" i="58"/>
  <c r="M289" i="58"/>
  <c r="M288" i="58"/>
  <c r="M287" i="58"/>
  <c r="M286" i="58"/>
  <c r="M285" i="58"/>
  <c r="M284" i="58"/>
  <c r="M283" i="58"/>
  <c r="M282" i="58"/>
  <c r="M281" i="58"/>
  <c r="M280" i="58"/>
  <c r="M279" i="58"/>
  <c r="M278" i="58"/>
  <c r="M277" i="58"/>
  <c r="M276" i="58"/>
  <c r="M275" i="58"/>
  <c r="M274" i="58"/>
  <c r="M273" i="58"/>
  <c r="M272" i="58"/>
  <c r="M271" i="58"/>
  <c r="M270" i="58"/>
  <c r="M269" i="58"/>
  <c r="M268" i="58"/>
  <c r="M267" i="58"/>
  <c r="M266" i="58"/>
  <c r="M265" i="58"/>
  <c r="M264" i="58"/>
  <c r="M263" i="58"/>
  <c r="M262" i="58"/>
  <c r="M261" i="58"/>
  <c r="M260" i="58"/>
  <c r="M259" i="58"/>
  <c r="M258" i="58"/>
  <c r="M257" i="58"/>
  <c r="M256" i="58"/>
  <c r="M255" i="58"/>
  <c r="M254" i="58"/>
  <c r="M253" i="58"/>
  <c r="M252" i="58"/>
  <c r="M251" i="58"/>
  <c r="M250" i="58"/>
  <c r="M249" i="58"/>
  <c r="M248" i="58"/>
  <c r="M247" i="58"/>
  <c r="M246" i="58"/>
  <c r="M245" i="58"/>
  <c r="M244" i="58"/>
  <c r="M243" i="58"/>
  <c r="M242" i="58"/>
  <c r="M241" i="58"/>
  <c r="M240" i="58"/>
  <c r="M239" i="58"/>
  <c r="M238" i="58"/>
  <c r="M237" i="58"/>
  <c r="M236" i="58"/>
  <c r="M235" i="58"/>
  <c r="M234" i="58"/>
  <c r="M233" i="58"/>
  <c r="M232" i="58"/>
  <c r="M231" i="58"/>
  <c r="M230" i="58"/>
  <c r="M229" i="58"/>
  <c r="M228" i="58"/>
  <c r="M227" i="58"/>
  <c r="M226" i="58"/>
  <c r="M225" i="58"/>
  <c r="M224" i="58"/>
  <c r="M223" i="58"/>
  <c r="M221" i="58"/>
  <c r="M220" i="58"/>
  <c r="M219" i="58"/>
  <c r="M218" i="58"/>
  <c r="M217" i="58"/>
  <c r="M216" i="58"/>
  <c r="M215" i="58"/>
  <c r="M214" i="58"/>
  <c r="M213" i="58"/>
  <c r="M212" i="58"/>
  <c r="M211" i="58"/>
  <c r="M210" i="58"/>
  <c r="M209" i="58"/>
  <c r="M208" i="58"/>
  <c r="M207" i="58"/>
  <c r="M206" i="58"/>
  <c r="M205" i="58"/>
  <c r="M204" i="58"/>
  <c r="M203" i="58"/>
  <c r="M202" i="58"/>
  <c r="M201" i="58"/>
  <c r="M200" i="58"/>
  <c r="M199" i="58"/>
  <c r="M198" i="58"/>
  <c r="M197" i="58"/>
  <c r="M196" i="58"/>
  <c r="M195" i="58"/>
  <c r="M194" i="58"/>
  <c r="M193" i="58"/>
  <c r="M192" i="58"/>
  <c r="M191" i="58"/>
  <c r="M190" i="58"/>
  <c r="M189" i="58"/>
  <c r="M188" i="58"/>
  <c r="M187" i="58"/>
  <c r="M186" i="58"/>
  <c r="M185" i="58"/>
  <c r="M184" i="58"/>
  <c r="M183" i="58"/>
  <c r="M182" i="58"/>
  <c r="M181" i="58"/>
  <c r="M180" i="58"/>
  <c r="M179" i="58"/>
  <c r="M178" i="58"/>
  <c r="M177" i="58"/>
  <c r="M176" i="58"/>
  <c r="M175" i="58"/>
  <c r="M174" i="58"/>
  <c r="M173" i="58"/>
  <c r="M172" i="58"/>
  <c r="M171" i="58"/>
  <c r="M170" i="58"/>
  <c r="M169" i="58"/>
  <c r="M168" i="58"/>
  <c r="M167" i="58"/>
  <c r="M166" i="58"/>
  <c r="M165" i="58"/>
  <c r="M164" i="58"/>
  <c r="M163" i="58"/>
  <c r="M162" i="58"/>
  <c r="M161" i="58"/>
  <c r="M159" i="58"/>
  <c r="M158" i="58"/>
  <c r="M157" i="58"/>
  <c r="M156" i="58"/>
  <c r="M155" i="58"/>
  <c r="M153" i="58"/>
  <c r="M152" i="58"/>
  <c r="M151" i="58"/>
  <c r="M150" i="58"/>
  <c r="M149" i="58"/>
  <c r="M148" i="58"/>
  <c r="M147" i="58"/>
  <c r="M146" i="58"/>
  <c r="M145" i="58"/>
  <c r="M144" i="58"/>
  <c r="M143" i="58"/>
  <c r="M142" i="58"/>
  <c r="M141" i="58"/>
  <c r="M140" i="58"/>
  <c r="M139" i="58"/>
  <c r="M138" i="58"/>
  <c r="M137" i="58"/>
  <c r="M136" i="58"/>
  <c r="M135" i="58"/>
  <c r="M134" i="58"/>
  <c r="M133" i="58"/>
  <c r="M132" i="58"/>
  <c r="B132" i="58"/>
  <c r="B138" i="58" s="1"/>
  <c r="B145" i="58" s="1"/>
  <c r="B147" i="58" s="1"/>
  <c r="B151" i="58" s="1"/>
  <c r="B153" i="58" s="1"/>
  <c r="B154" i="58" s="1"/>
  <c r="B160" i="58" s="1"/>
  <c r="B166" i="58" s="1"/>
  <c r="B168" i="58" s="1"/>
  <c r="B172" i="58" s="1"/>
  <c r="B181" i="58" s="1"/>
  <c r="B190" i="58" s="1"/>
  <c r="B195" i="58" s="1"/>
  <c r="B229" i="58" s="1"/>
  <c r="B250" i="58" s="1"/>
  <c r="B270" i="58" s="1"/>
  <c r="B274" i="58" s="1"/>
  <c r="B289" i="58" s="1"/>
  <c r="M131" i="58"/>
  <c r="M130" i="58"/>
  <c r="M129" i="58"/>
  <c r="M128" i="58"/>
  <c r="M127" i="58"/>
  <c r="M126" i="58"/>
  <c r="M125" i="58"/>
  <c r="M124" i="58"/>
  <c r="M123" i="58"/>
  <c r="M122" i="58"/>
  <c r="M121" i="58"/>
  <c r="M120" i="58"/>
  <c r="M119" i="58"/>
  <c r="M118" i="58"/>
  <c r="M117" i="58"/>
  <c r="M116" i="58"/>
  <c r="M115" i="58"/>
  <c r="M114" i="58"/>
  <c r="M113" i="58"/>
  <c r="M112" i="58"/>
  <c r="M111" i="58"/>
  <c r="M110" i="58"/>
  <c r="M109" i="58"/>
  <c r="M108" i="58"/>
  <c r="M107" i="58"/>
  <c r="M106" i="58"/>
  <c r="M105" i="58"/>
  <c r="M104" i="58"/>
  <c r="M103" i="58"/>
  <c r="M102" i="58"/>
  <c r="M101" i="58"/>
  <c r="M100" i="58"/>
  <c r="M99" i="58"/>
  <c r="M98" i="58"/>
  <c r="M97" i="58"/>
  <c r="M96" i="58"/>
  <c r="M95" i="58"/>
  <c r="M94" i="58"/>
  <c r="M93" i="58"/>
  <c r="M92" i="58"/>
  <c r="M91" i="58"/>
  <c r="M90" i="58"/>
  <c r="M89" i="58"/>
  <c r="M88" i="58"/>
  <c r="M86" i="58"/>
  <c r="M85" i="58"/>
  <c r="M84" i="58"/>
  <c r="M83" i="58"/>
  <c r="M82" i="58"/>
  <c r="M81" i="58"/>
  <c r="M77" i="58"/>
  <c r="M76" i="58"/>
  <c r="M75" i="58"/>
  <c r="M74" i="58"/>
  <c r="M73" i="58"/>
  <c r="M72" i="58"/>
  <c r="M71" i="58"/>
  <c r="M70" i="58"/>
  <c r="M69" i="58"/>
  <c r="M68" i="58"/>
  <c r="M67" i="58"/>
  <c r="M66" i="58"/>
  <c r="M65" i="58"/>
  <c r="M64" i="58"/>
  <c r="M63" i="58"/>
  <c r="M62" i="58"/>
  <c r="M61" i="58"/>
  <c r="M60" i="58"/>
  <c r="M59" i="58"/>
  <c r="M58" i="58"/>
  <c r="M57" i="58"/>
  <c r="M56" i="58"/>
  <c r="M55" i="58"/>
  <c r="M54" i="58"/>
  <c r="M53" i="58"/>
  <c r="M52" i="58"/>
  <c r="M51" i="58"/>
  <c r="M50" i="58"/>
  <c r="M49" i="58"/>
  <c r="M48" i="58"/>
  <c r="M47" i="58"/>
  <c r="M46" i="58"/>
  <c r="M45" i="58"/>
  <c r="M44" i="58"/>
  <c r="M43" i="58"/>
  <c r="M42" i="58"/>
  <c r="M41" i="58"/>
  <c r="M40" i="58"/>
  <c r="M39" i="58"/>
  <c r="M38" i="58"/>
  <c r="M37" i="58"/>
  <c r="M36" i="58"/>
  <c r="M35" i="58"/>
  <c r="M34" i="58"/>
  <c r="M33" i="58"/>
  <c r="M32" i="58"/>
  <c r="M31" i="58"/>
  <c r="M30" i="58"/>
  <c r="M29" i="58"/>
  <c r="M28" i="58"/>
  <c r="M27" i="58"/>
  <c r="M26" i="58"/>
  <c r="M25" i="58"/>
  <c r="M24" i="58"/>
  <c r="M23" i="58"/>
  <c r="M22" i="58"/>
  <c r="M21" i="58"/>
  <c r="M20" i="58"/>
  <c r="M19" i="58"/>
  <c r="M18" i="58"/>
  <c r="M17" i="58"/>
  <c r="M16" i="58"/>
  <c r="M14" i="58"/>
  <c r="M13" i="58"/>
  <c r="M12" i="58"/>
  <c r="M11" i="58"/>
  <c r="M10" i="58"/>
  <c r="M9" i="58"/>
  <c r="M8" i="58"/>
  <c r="M7" i="58"/>
  <c r="B7" i="58"/>
  <c r="B10" i="58"/>
  <c r="B18" i="58" s="1"/>
  <c r="B20" i="58" s="1"/>
  <c r="B21" i="58" s="1"/>
  <c r="B26" i="58" s="1"/>
  <c r="B33" i="58" s="1"/>
  <c r="B35" i="58" s="1"/>
  <c r="B46" i="58" s="1"/>
  <c r="B47" i="58" s="1"/>
  <c r="B49" i="58" s="1"/>
  <c r="B61" i="58" s="1"/>
  <c r="B73" i="58" s="1"/>
  <c r="B78" i="58" s="1"/>
  <c r="B84" i="58" s="1"/>
  <c r="B97" i="58" s="1"/>
  <c r="B99" i="58" s="1"/>
  <c r="B111" i="58" s="1"/>
  <c r="B117" i="58" s="1"/>
  <c r="M6" i="58"/>
  <c r="M5" i="58"/>
  <c r="M4" i="58"/>
  <c r="M3" i="58"/>
  <c r="M19" i="45"/>
  <c r="L64" i="25"/>
  <c r="L65" i="25"/>
  <c r="L66" i="25"/>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6" i="6"/>
  <c r="L17" i="6"/>
  <c r="L18" i="6"/>
  <c r="L19" i="6"/>
  <c r="L20" i="6"/>
  <c r="L21" i="6"/>
  <c r="L22" i="6"/>
  <c r="L23" i="6"/>
  <c r="L24" i="6"/>
  <c r="L25" i="6"/>
  <c r="L27" i="6"/>
  <c r="L28" i="6"/>
  <c r="L29" i="6"/>
  <c r="L30" i="6"/>
  <c r="L32" i="6"/>
  <c r="L33" i="6"/>
  <c r="L34" i="6"/>
  <c r="L35" i="6"/>
  <c r="L36" i="6"/>
  <c r="L37" i="6"/>
  <c r="L38" i="6"/>
  <c r="L40" i="6"/>
  <c r="L42" i="6"/>
  <c r="L43" i="6"/>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50" i="37"/>
  <c r="L47" i="37"/>
  <c r="L46" i="37"/>
  <c r="L45" i="37"/>
  <c r="L44" i="37"/>
  <c r="L42" i="37"/>
  <c r="L41" i="37"/>
  <c r="L40" i="37"/>
  <c r="L39" i="37"/>
  <c r="L38" i="37"/>
  <c r="L37" i="37"/>
  <c r="L36" i="37"/>
  <c r="L35" i="37"/>
  <c r="L34" i="37"/>
  <c r="L33" i="37"/>
  <c r="L32" i="37"/>
  <c r="L31" i="37"/>
  <c r="L30" i="37"/>
  <c r="L26" i="37"/>
  <c r="L25" i="37"/>
  <c r="L24" i="37"/>
  <c r="L23" i="37"/>
  <c r="L22" i="37"/>
  <c r="L21" i="37"/>
  <c r="L20" i="37"/>
  <c r="L19" i="37"/>
  <c r="L18" i="37"/>
  <c r="L17" i="37"/>
  <c r="L16" i="37"/>
  <c r="L15" i="37"/>
  <c r="L14" i="37"/>
  <c r="L13" i="37"/>
  <c r="L12" i="37"/>
  <c r="L11" i="37"/>
  <c r="L10" i="37"/>
  <c r="L9" i="37"/>
  <c r="L8" i="37"/>
  <c r="L7" i="37"/>
  <c r="L6" i="37"/>
  <c r="L4" i="37"/>
  <c r="M402" i="45"/>
  <c r="M401" i="45"/>
  <c r="M400" i="45"/>
  <c r="M399" i="45"/>
  <c r="M398" i="45"/>
  <c r="M397" i="45"/>
  <c r="M396" i="45"/>
  <c r="M395" i="45"/>
  <c r="M394" i="45"/>
  <c r="M393" i="45"/>
  <c r="M392" i="45"/>
  <c r="M391" i="45"/>
  <c r="M390" i="45"/>
  <c r="M389" i="45"/>
  <c r="M388" i="45"/>
  <c r="M386" i="45"/>
  <c r="M385" i="45"/>
  <c r="M384" i="45"/>
  <c r="M383" i="45"/>
  <c r="M382" i="45"/>
  <c r="M381" i="45"/>
  <c r="M378" i="45"/>
  <c r="M374" i="45"/>
  <c r="M373" i="45"/>
  <c r="M372" i="45"/>
  <c r="M371" i="45"/>
  <c r="M370" i="45"/>
  <c r="M369" i="45"/>
  <c r="M368" i="45"/>
  <c r="M367" i="45"/>
  <c r="M366" i="45"/>
  <c r="M365" i="45"/>
  <c r="M364" i="45"/>
  <c r="M363" i="45"/>
  <c r="M362" i="45"/>
  <c r="M359" i="45"/>
  <c r="M358" i="45"/>
  <c r="M357" i="45"/>
  <c r="M356" i="45"/>
  <c r="M355" i="45"/>
  <c r="M354" i="45"/>
  <c r="M353" i="45"/>
  <c r="M352" i="45"/>
  <c r="M351" i="45"/>
  <c r="M350" i="45"/>
  <c r="M349" i="45"/>
  <c r="M348" i="45"/>
  <c r="M347" i="45"/>
  <c r="M346" i="45"/>
  <c r="M341" i="45"/>
  <c r="M340" i="45"/>
  <c r="M335" i="45"/>
  <c r="M334" i="45"/>
  <c r="M333" i="45"/>
  <c r="M332" i="45"/>
  <c r="M331" i="45"/>
  <c r="M330" i="45"/>
  <c r="M329" i="45"/>
  <c r="M328" i="45"/>
  <c r="M327" i="45"/>
  <c r="M326" i="45"/>
  <c r="M325" i="45"/>
  <c r="M324" i="45"/>
  <c r="M323" i="45"/>
  <c r="M322" i="45"/>
  <c r="M321" i="45"/>
  <c r="M313" i="45"/>
  <c r="M312" i="45"/>
  <c r="M307" i="45"/>
  <c r="M306" i="45"/>
  <c r="M305" i="45"/>
  <c r="M304" i="45"/>
  <c r="M303" i="45"/>
  <c r="M302" i="45"/>
  <c r="M301" i="45"/>
  <c r="M300" i="45"/>
  <c r="M299" i="45"/>
  <c r="M298" i="45"/>
  <c r="M297" i="45"/>
  <c r="M296" i="45"/>
  <c r="M295" i="45"/>
  <c r="M294" i="45"/>
  <c r="M293" i="45"/>
  <c r="M292" i="45"/>
  <c r="M289" i="45"/>
  <c r="M288" i="45"/>
  <c r="M287" i="45"/>
  <c r="M286" i="45"/>
  <c r="M285" i="45"/>
  <c r="M284" i="45"/>
  <c r="M283" i="45"/>
  <c r="M282" i="45"/>
  <c r="M281" i="45"/>
  <c r="M280" i="45"/>
  <c r="M279" i="45"/>
  <c r="M278" i="45"/>
  <c r="M277" i="45"/>
  <c r="M276" i="45"/>
  <c r="M275" i="45"/>
  <c r="M274" i="45"/>
  <c r="M273" i="45"/>
  <c r="M266" i="45"/>
  <c r="M265" i="45"/>
  <c r="M264" i="45"/>
  <c r="M263" i="45"/>
  <c r="M259" i="45"/>
  <c r="M258" i="45"/>
  <c r="M257" i="45"/>
  <c r="M256" i="45"/>
  <c r="M251" i="45"/>
  <c r="M250" i="45"/>
  <c r="M249" i="45"/>
  <c r="M248" i="45"/>
  <c r="M247" i="45"/>
  <c r="M246" i="45"/>
  <c r="M245" i="45"/>
  <c r="M244" i="45"/>
  <c r="M243" i="45"/>
  <c r="M242" i="45"/>
  <c r="M241" i="45"/>
  <c r="M240" i="45"/>
  <c r="M239" i="45"/>
  <c r="M238" i="45"/>
  <c r="M237" i="45"/>
  <c r="M236" i="45"/>
  <c r="M235" i="45"/>
  <c r="M234" i="45"/>
  <c r="M233" i="45"/>
  <c r="M232" i="45"/>
  <c r="M231" i="45"/>
  <c r="M230" i="45"/>
  <c r="M229" i="45"/>
  <c r="M228" i="45"/>
  <c r="M227" i="45"/>
  <c r="M226" i="45"/>
  <c r="M225" i="45"/>
  <c r="M224" i="45"/>
  <c r="M223" i="45"/>
  <c r="M222" i="45"/>
  <c r="M221" i="45"/>
  <c r="M220" i="45"/>
  <c r="M219" i="45"/>
  <c r="M218" i="45"/>
  <c r="M217" i="45"/>
  <c r="M216" i="45"/>
  <c r="M215" i="45"/>
  <c r="M214" i="45"/>
  <c r="M213" i="45"/>
  <c r="M212" i="45"/>
  <c r="M211" i="45"/>
  <c r="M210" i="45"/>
  <c r="M209" i="45"/>
  <c r="M208" i="45"/>
  <c r="M207" i="45"/>
  <c r="M206" i="45"/>
  <c r="M205" i="45"/>
  <c r="M204" i="45"/>
  <c r="M203" i="45"/>
  <c r="M202" i="45"/>
  <c r="M201" i="45"/>
  <c r="M200" i="45"/>
  <c r="M199" i="45"/>
  <c r="M198" i="45"/>
  <c r="M197" i="45"/>
  <c r="M196" i="45"/>
  <c r="M195" i="45"/>
  <c r="M194" i="45"/>
  <c r="M193" i="45"/>
  <c r="M192" i="45"/>
  <c r="M191" i="45"/>
  <c r="M190" i="45"/>
  <c r="M189" i="45"/>
  <c r="M188" i="45"/>
  <c r="M187" i="45"/>
  <c r="M186" i="45"/>
  <c r="M185" i="45"/>
  <c r="M184" i="45"/>
  <c r="M183" i="45"/>
  <c r="M182" i="45"/>
  <c r="M181" i="45"/>
  <c r="M180" i="45"/>
  <c r="M179" i="45"/>
  <c r="M174" i="45"/>
  <c r="M173" i="45"/>
  <c r="M172" i="45"/>
  <c r="M169" i="45"/>
  <c r="M168" i="45"/>
  <c r="M167" i="45"/>
  <c r="M166" i="45"/>
  <c r="M165" i="45"/>
  <c r="M164" i="45"/>
  <c r="M162" i="45"/>
  <c r="M161" i="45"/>
  <c r="M160" i="45"/>
  <c r="M159" i="45"/>
  <c r="M158" i="45"/>
  <c r="M157" i="45"/>
  <c r="M156" i="45"/>
  <c r="M155" i="45"/>
  <c r="M153" i="45"/>
  <c r="M152" i="45"/>
  <c r="M151" i="45"/>
  <c r="M150" i="45"/>
  <c r="M148" i="45"/>
  <c r="M147" i="45"/>
  <c r="M146" i="45"/>
  <c r="M145" i="45"/>
  <c r="M143" i="45"/>
  <c r="M141" i="45"/>
  <c r="M140" i="45"/>
  <c r="M139" i="45"/>
  <c r="M138" i="45"/>
  <c r="M137" i="45"/>
  <c r="M136" i="45"/>
  <c r="M135" i="45"/>
  <c r="M134" i="45"/>
  <c r="M133" i="45"/>
  <c r="M132" i="45"/>
  <c r="M131" i="45"/>
  <c r="M130" i="45"/>
  <c r="M129" i="45"/>
  <c r="M128" i="45"/>
  <c r="M127" i="45"/>
  <c r="M126" i="45"/>
  <c r="M125" i="45"/>
  <c r="M124" i="45"/>
  <c r="M123" i="45"/>
  <c r="M122" i="45"/>
  <c r="M121" i="45"/>
  <c r="M120" i="45"/>
  <c r="M119" i="45"/>
  <c r="M118" i="45"/>
  <c r="M117" i="45"/>
  <c r="M106" i="45"/>
  <c r="M99" i="45"/>
  <c r="M98" i="45"/>
  <c r="M97" i="45"/>
  <c r="M96" i="45"/>
  <c r="M94" i="45"/>
  <c r="M93" i="45"/>
  <c r="M92" i="45"/>
  <c r="M89" i="45"/>
  <c r="M88" i="45"/>
  <c r="M87" i="45"/>
  <c r="M86" i="45"/>
  <c r="M85" i="45"/>
  <c r="M84" i="45"/>
  <c r="M83" i="45"/>
  <c r="M82" i="45"/>
  <c r="M81" i="45"/>
  <c r="M80" i="45"/>
  <c r="M79" i="45"/>
  <c r="M78" i="45"/>
  <c r="M77" i="45"/>
  <c r="M76" i="45"/>
  <c r="M75" i="45"/>
  <c r="M74" i="45"/>
  <c r="M73" i="45"/>
  <c r="M71" i="45"/>
  <c r="M70" i="45"/>
  <c r="M69" i="45"/>
  <c r="M68" i="45"/>
  <c r="M67" i="45"/>
  <c r="M66" i="45"/>
  <c r="M62" i="45"/>
  <c r="M61" i="45"/>
  <c r="M60" i="45"/>
  <c r="M59" i="45"/>
  <c r="M58" i="45"/>
  <c r="M57" i="45"/>
  <c r="M56" i="45"/>
  <c r="M55" i="45"/>
  <c r="M54" i="45"/>
  <c r="M53" i="45"/>
  <c r="M52" i="45"/>
  <c r="M51" i="45"/>
  <c r="M50" i="45"/>
  <c r="M49" i="45"/>
  <c r="M48" i="45"/>
  <c r="M47" i="45"/>
  <c r="M46" i="45"/>
  <c r="M45" i="45"/>
  <c r="M44" i="45"/>
  <c r="M43" i="45"/>
  <c r="M42" i="45"/>
  <c r="M41" i="45"/>
  <c r="M39" i="45"/>
  <c r="M38" i="45"/>
  <c r="M37" i="45"/>
  <c r="M36" i="45"/>
  <c r="M35" i="45"/>
  <c r="M34" i="45"/>
  <c r="M33" i="45"/>
  <c r="M31" i="45"/>
  <c r="M30" i="45"/>
  <c r="M29" i="45"/>
  <c r="M28" i="45"/>
  <c r="M27" i="45"/>
  <c r="M26" i="45"/>
  <c r="M25" i="45"/>
  <c r="M24" i="45"/>
  <c r="M23" i="45"/>
  <c r="M22" i="45"/>
  <c r="M21" i="45"/>
  <c r="M20" i="45"/>
  <c r="M18" i="45"/>
  <c r="M17" i="45"/>
  <c r="M16" i="45"/>
  <c r="M14" i="45"/>
  <c r="M13" i="45"/>
  <c r="M12" i="45"/>
  <c r="M11" i="45"/>
  <c r="M10" i="45"/>
  <c r="M9" i="45"/>
  <c r="M8" i="45"/>
  <c r="M7" i="45"/>
  <c r="M6" i="45"/>
  <c r="M5" i="45"/>
  <c r="M397" i="46"/>
  <c r="M396" i="46"/>
  <c r="M395" i="46"/>
  <c r="M394" i="46"/>
  <c r="M393" i="46"/>
  <c r="M392" i="46"/>
  <c r="M391" i="46"/>
  <c r="M390" i="46"/>
  <c r="M389" i="46"/>
  <c r="M388" i="46"/>
  <c r="M387" i="46"/>
  <c r="M386" i="46"/>
  <c r="M385" i="46"/>
  <c r="M384" i="46"/>
  <c r="M382" i="46"/>
  <c r="M380" i="46"/>
  <c r="M379" i="46"/>
  <c r="M378" i="46"/>
  <c r="M377" i="46"/>
  <c r="M374" i="46"/>
  <c r="M371" i="46"/>
  <c r="M370" i="46"/>
  <c r="M369" i="46"/>
  <c r="M368" i="46"/>
  <c r="M367" i="46"/>
  <c r="M366" i="46"/>
  <c r="M365" i="46"/>
  <c r="M364" i="46"/>
  <c r="M363" i="46"/>
  <c r="M362" i="46"/>
  <c r="M361" i="46"/>
  <c r="M360" i="46"/>
  <c r="M359" i="46"/>
  <c r="M356" i="46"/>
  <c r="M355" i="46"/>
  <c r="M354" i="46"/>
  <c r="M353" i="46"/>
  <c r="M352" i="46"/>
  <c r="M351" i="46"/>
  <c r="M350" i="46"/>
  <c r="M349" i="46"/>
  <c r="M348" i="46"/>
  <c r="M347" i="46"/>
  <c r="M346" i="46"/>
  <c r="M345" i="46"/>
  <c r="M344" i="46"/>
  <c r="M339" i="46"/>
  <c r="M338" i="46"/>
  <c r="M333" i="46"/>
  <c r="M332" i="46"/>
  <c r="M331" i="46"/>
  <c r="M330" i="46"/>
  <c r="M329" i="46"/>
  <c r="M328" i="46"/>
  <c r="M327" i="46"/>
  <c r="M326" i="46"/>
  <c r="M325" i="46"/>
  <c r="M324" i="46"/>
  <c r="M323" i="46"/>
  <c r="M322" i="46"/>
  <c r="M321" i="46"/>
  <c r="M320" i="46"/>
  <c r="M319" i="46"/>
  <c r="M311" i="46"/>
  <c r="M310" i="46"/>
  <c r="M305" i="46"/>
  <c r="M304" i="46"/>
  <c r="M303" i="46"/>
  <c r="M302" i="46"/>
  <c r="M301" i="46"/>
  <c r="M300" i="46"/>
  <c r="M299" i="46"/>
  <c r="M298" i="46"/>
  <c r="M297" i="46"/>
  <c r="M296" i="46"/>
  <c r="M295" i="46"/>
  <c r="M294" i="46"/>
  <c r="M293" i="46"/>
  <c r="M290" i="46"/>
  <c r="M289" i="46"/>
  <c r="M288" i="46"/>
  <c r="M285" i="46"/>
  <c r="M284" i="46"/>
  <c r="M283" i="46"/>
  <c r="M282" i="46"/>
  <c r="M281" i="46"/>
  <c r="M280" i="46"/>
  <c r="M279" i="46"/>
  <c r="M278" i="46"/>
  <c r="M277" i="46"/>
  <c r="M276" i="46"/>
  <c r="M275" i="46"/>
  <c r="M274" i="46"/>
  <c r="M273" i="46"/>
  <c r="M272" i="46"/>
  <c r="M271" i="46"/>
  <c r="M270" i="46"/>
  <c r="M269" i="46"/>
  <c r="M262" i="46"/>
  <c r="M261" i="46"/>
  <c r="M260" i="46"/>
  <c r="M259" i="46"/>
  <c r="M255" i="46"/>
  <c r="M254" i="46"/>
  <c r="M253" i="46"/>
  <c r="M252" i="46"/>
  <c r="M247" i="46"/>
  <c r="M246" i="46"/>
  <c r="M245" i="46"/>
  <c r="M244" i="46"/>
  <c r="M243" i="46"/>
  <c r="M242" i="46"/>
  <c r="M241" i="46"/>
  <c r="M240" i="46"/>
  <c r="M239" i="46"/>
  <c r="M238" i="46"/>
  <c r="M237" i="46"/>
  <c r="M236" i="46"/>
  <c r="M235" i="46"/>
  <c r="M234" i="46"/>
  <c r="M233" i="46"/>
  <c r="M232" i="46"/>
  <c r="M231" i="46"/>
  <c r="M230" i="46"/>
  <c r="M229" i="46"/>
  <c r="M228" i="46"/>
  <c r="M227" i="46"/>
  <c r="M226" i="46"/>
  <c r="M225" i="46"/>
  <c r="M224" i="46"/>
  <c r="M223" i="46"/>
  <c r="M222" i="46"/>
  <c r="M221" i="46"/>
  <c r="M220" i="46"/>
  <c r="M219" i="46"/>
  <c r="M218" i="46"/>
  <c r="M217" i="46"/>
  <c r="M216" i="46"/>
  <c r="M215" i="46"/>
  <c r="M214" i="46"/>
  <c r="M213" i="46"/>
  <c r="M212" i="46"/>
  <c r="M211" i="46"/>
  <c r="M210" i="46"/>
  <c r="M209" i="46"/>
  <c r="M208" i="46"/>
  <c r="M207" i="46"/>
  <c r="M206" i="46"/>
  <c r="M205" i="46"/>
  <c r="M204" i="46"/>
  <c r="M203" i="46"/>
  <c r="M202" i="46"/>
  <c r="M201" i="46"/>
  <c r="M200" i="46"/>
  <c r="M199" i="46"/>
  <c r="M198" i="46"/>
  <c r="M197" i="46"/>
  <c r="M196" i="46"/>
  <c r="M195" i="46"/>
  <c r="M194" i="46"/>
  <c r="M193" i="46"/>
  <c r="M192" i="46"/>
  <c r="M191" i="46"/>
  <c r="M190" i="46"/>
  <c r="M189" i="46"/>
  <c r="M188" i="46"/>
  <c r="M187" i="46"/>
  <c r="M186" i="46"/>
  <c r="M185" i="46"/>
  <c r="M184" i="46"/>
  <c r="M183" i="46"/>
  <c r="M182" i="46"/>
  <c r="M181" i="46"/>
  <c r="M180" i="46"/>
  <c r="M179" i="46"/>
  <c r="M178" i="46"/>
  <c r="M177" i="46"/>
  <c r="M176" i="46"/>
  <c r="M175" i="46"/>
  <c r="M174" i="46"/>
  <c r="M169" i="46"/>
  <c r="M168" i="46"/>
  <c r="M167" i="46"/>
  <c r="M166" i="46"/>
  <c r="M163" i="46"/>
  <c r="M162" i="46"/>
  <c r="M161" i="46"/>
  <c r="M160" i="46"/>
  <c r="M159" i="46"/>
  <c r="M158" i="46"/>
  <c r="M156" i="46"/>
  <c r="M155" i="46"/>
  <c r="M154" i="46"/>
  <c r="M151" i="46"/>
  <c r="M150" i="46"/>
  <c r="M149" i="46"/>
  <c r="M148" i="46"/>
  <c r="M147" i="46"/>
  <c r="M145" i="46"/>
  <c r="M144" i="46"/>
  <c r="M143" i="46"/>
  <c r="M142" i="46"/>
  <c r="M140" i="46"/>
  <c r="M139" i="46"/>
  <c r="M138" i="46"/>
  <c r="M137" i="46"/>
  <c r="M136" i="46"/>
  <c r="M134" i="46"/>
  <c r="M132" i="46"/>
  <c r="M131" i="46"/>
  <c r="M130" i="46"/>
  <c r="M129" i="46"/>
  <c r="M128" i="46"/>
  <c r="M127" i="46"/>
  <c r="M126" i="46"/>
  <c r="M125" i="46"/>
  <c r="M124" i="46"/>
  <c r="M123" i="46"/>
  <c r="M122" i="46"/>
  <c r="M121" i="46"/>
  <c r="M120" i="46"/>
  <c r="M119" i="46"/>
  <c r="M118" i="46"/>
  <c r="M117" i="46"/>
  <c r="M116" i="46"/>
  <c r="M115" i="46"/>
  <c r="M114" i="46"/>
  <c r="M113" i="46"/>
  <c r="M112" i="46"/>
  <c r="M111" i="46"/>
  <c r="M105" i="46"/>
  <c r="M102" i="46"/>
  <c r="M98" i="46"/>
  <c r="M97" i="46"/>
  <c r="M96" i="46"/>
  <c r="M95" i="46"/>
  <c r="M93" i="46"/>
  <c r="M92" i="46"/>
  <c r="M91" i="46"/>
  <c r="M88" i="46"/>
  <c r="M87" i="46"/>
  <c r="M86" i="46"/>
  <c r="M85" i="46"/>
  <c r="M84" i="46"/>
  <c r="M83" i="46"/>
  <c r="M82" i="46"/>
  <c r="M81" i="46"/>
  <c r="M80" i="46"/>
  <c r="M79" i="46"/>
  <c r="M78" i="46"/>
  <c r="M77" i="46"/>
  <c r="M76" i="46"/>
  <c r="M75" i="46"/>
  <c r="M74" i="46"/>
  <c r="M73" i="46"/>
  <c r="M71" i="46"/>
  <c r="M70" i="46"/>
  <c r="M69" i="46"/>
  <c r="M68" i="46"/>
  <c r="M67" i="46"/>
  <c r="M61" i="46"/>
  <c r="M60" i="46"/>
  <c r="M59" i="46"/>
  <c r="M58" i="46"/>
  <c r="M57" i="46"/>
  <c r="M56" i="46"/>
  <c r="M55" i="46"/>
  <c r="M54" i="46"/>
  <c r="M53" i="46"/>
  <c r="M52" i="46"/>
  <c r="M51" i="46"/>
  <c r="M50" i="46"/>
  <c r="M49" i="46"/>
  <c r="M48" i="46"/>
  <c r="M47" i="46"/>
  <c r="M46" i="46"/>
  <c r="M45" i="46"/>
  <c r="M44" i="46"/>
  <c r="M43" i="46"/>
  <c r="M42" i="46"/>
  <c r="M39" i="46"/>
  <c r="M38" i="46"/>
  <c r="M37" i="46"/>
  <c r="M36" i="46"/>
  <c r="M35" i="46"/>
  <c r="M34" i="46"/>
  <c r="M33" i="46"/>
  <c r="M31" i="46"/>
  <c r="M30" i="46"/>
  <c r="M29" i="46"/>
  <c r="M28" i="46"/>
  <c r="M27" i="46"/>
  <c r="M26" i="46"/>
  <c r="M25" i="46"/>
  <c r="M24" i="46"/>
  <c r="M23" i="46"/>
  <c r="M22" i="46"/>
  <c r="M21" i="46"/>
  <c r="M20" i="46"/>
  <c r="M19" i="46"/>
  <c r="M18" i="46"/>
  <c r="M17" i="46"/>
  <c r="M14" i="46"/>
  <c r="M13" i="46"/>
  <c r="M12" i="46"/>
  <c r="M11" i="46"/>
  <c r="M10" i="46"/>
  <c r="M9" i="46"/>
  <c r="M8" i="46"/>
  <c r="M7" i="46"/>
  <c r="M6" i="46"/>
  <c r="M5" i="46"/>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5" i="25"/>
  <c r="L80" i="25"/>
  <c r="L78" i="25"/>
  <c r="L77" i="25"/>
  <c r="L76" i="25"/>
  <c r="L75" i="25"/>
  <c r="L74" i="25"/>
  <c r="L73" i="25"/>
  <c r="L71" i="25"/>
  <c r="L69" i="25"/>
  <c r="L63" i="25"/>
  <c r="L62" i="25"/>
  <c r="L61" i="25"/>
  <c r="L60" i="25"/>
  <c r="L59"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6" i="25"/>
  <c r="L14" i="25"/>
  <c r="L13" i="25"/>
  <c r="L12" i="25"/>
  <c r="L11" i="25"/>
  <c r="L10" i="25"/>
  <c r="L9" i="25"/>
  <c r="L8" i="25"/>
  <c r="L7" i="25"/>
  <c r="L5" i="25"/>
  <c r="L43" i="28"/>
  <c r="L42" i="28"/>
  <c r="L24" i="28"/>
  <c r="L23" i="28"/>
  <c r="B369" i="46"/>
  <c r="B371" i="46" s="1"/>
  <c r="B375" i="46" s="1"/>
  <c r="B379" i="46" s="1"/>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8" i="28"/>
  <c r="L16" i="28"/>
  <c r="L15" i="28"/>
  <c r="L14" i="28"/>
  <c r="L13" i="28"/>
  <c r="L12" i="28"/>
  <c r="L11" i="28"/>
  <c r="L10" i="28"/>
  <c r="L9" i="28"/>
  <c r="L8" i="28"/>
  <c r="L7" i="28"/>
  <c r="L5" i="28"/>
  <c r="M4" i="45"/>
  <c r="M3" i="45"/>
  <c r="L4" i="24"/>
  <c r="L3" i="24"/>
  <c r="L4" i="6"/>
  <c r="L3" i="6"/>
  <c r="I3" i="7"/>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374" i="45"/>
  <c r="B379" i="45"/>
  <c r="B383" i="45" s="1"/>
  <c r="B8" i="24"/>
  <c r="B10" i="24"/>
  <c r="B12" i="24" s="1"/>
  <c r="B13" i="24" s="1"/>
  <c r="B14" i="24" s="1"/>
  <c r="B17" i="24" s="1"/>
  <c r="B20" i="24" s="1"/>
  <c r="B24" i="24" s="1"/>
  <c r="B27" i="24" s="1"/>
  <c r="B32" i="24" s="1"/>
  <c r="B39" i="24" s="1"/>
  <c r="B8" i="6"/>
  <c r="B10" i="6" s="1"/>
  <c r="B12" i="6" s="1"/>
  <c r="B13" i="6" s="1"/>
  <c r="B14" i="6" s="1"/>
  <c r="B18" i="6" s="1"/>
  <c r="B21" i="6" s="1"/>
  <c r="B25" i="6" s="1"/>
  <c r="B27" i="6" s="1"/>
  <c r="B32" i="6" s="1"/>
  <c r="B43" i="6" s="1"/>
  <c r="B75" i="37"/>
  <c r="B78" i="37" s="1"/>
  <c r="B39" i="37"/>
  <c r="B46" i="37" s="1"/>
  <c r="B7" i="25"/>
  <c r="B9" i="25" s="1"/>
  <c r="B15" i="28"/>
  <c r="B16" i="28"/>
  <c r="B18" i="28" s="1"/>
  <c r="B20" i="28" s="1"/>
  <c r="B22" i="28" s="1"/>
  <c r="B23" i="28" s="1"/>
  <c r="B26" i="28" s="1"/>
  <c r="B27" i="28" s="1"/>
  <c r="B28" i="28" s="1"/>
  <c r="B29" i="28" s="1"/>
  <c r="B30" i="28" s="1"/>
  <c r="B31" i="28" s="1"/>
  <c r="B32" i="28" s="1"/>
  <c r="B34" i="28" s="1"/>
  <c r="B39" i="28" s="1"/>
  <c r="B41" i="28" s="1"/>
  <c r="B42" i="28" s="1"/>
  <c r="B45" i="28" s="1"/>
  <c r="B46" i="28" s="1"/>
  <c r="B47" i="28" s="1"/>
  <c r="B48" i="28" s="1"/>
  <c r="B49" i="28" s="1"/>
  <c r="B50" i="28" s="1"/>
  <c r="B51" i="28" s="1"/>
  <c r="B53" i="28" s="1"/>
  <c r="B54" i="28" s="1"/>
  <c r="B55" i="28" s="1"/>
  <c r="B56" i="28" s="1"/>
  <c r="B58" i="28" s="1"/>
  <c r="B59" i="28" s="1"/>
  <c r="B61" i="28" s="1"/>
  <c r="B62" i="28" s="1"/>
  <c r="B65" i="28" s="1"/>
  <c r="B67" i="28" s="1"/>
  <c r="B70" i="28" s="1"/>
  <c r="B71" i="28" s="1"/>
  <c r="B72" i="28" s="1"/>
  <c r="B74" i="28" s="1"/>
  <c r="B80" i="28" s="1"/>
  <c r="B83" i="28" s="1"/>
  <c r="B85" i="28" s="1"/>
  <c r="B87" i="28" s="1"/>
  <c r="B90" i="28" s="1"/>
  <c r="B91" i="28" s="1"/>
  <c r="B7" i="28"/>
  <c r="B9" i="28" s="1"/>
  <c r="B95" i="28"/>
  <c r="B97" i="28" s="1"/>
  <c r="B99" i="28" s="1"/>
  <c r="B100" i="28" s="1"/>
  <c r="B102" i="28" s="1"/>
  <c r="B7" i="46"/>
  <c r="B10" i="46" s="1"/>
  <c r="B18" i="46" s="1"/>
  <c r="B21" i="46" s="1"/>
  <c r="B34" i="46"/>
  <c r="B36" i="46" s="1"/>
  <c r="B47" i="46" s="1"/>
  <c r="B48" i="46" s="1"/>
  <c r="B70" i="46"/>
  <c r="B80" i="46" s="1"/>
  <c r="B82" i="46" s="1"/>
  <c r="B89" i="46" s="1"/>
  <c r="B103" i="46" s="1"/>
  <c r="B114" i="46" s="1"/>
  <c r="B120" i="46" s="1"/>
  <c r="B127" i="46" s="1"/>
  <c r="B129" i="46" s="1"/>
  <c r="B133" i="46" s="1"/>
  <c r="B134" i="46" s="1"/>
  <c r="B135" i="46" s="1"/>
  <c r="B141" i="46" s="1"/>
  <c r="B147" i="46" s="1"/>
  <c r="B148" i="46" s="1"/>
  <c r="B151" i="46" s="1"/>
  <c r="B162" i="46" s="1"/>
  <c r="B168" i="46" s="1"/>
  <c r="B207" i="46" s="1"/>
  <c r="B228" i="46" s="1"/>
  <c r="B247" i="46" s="1"/>
  <c r="B254" i="46" s="1"/>
  <c r="B304" i="46"/>
  <c r="B7" i="45"/>
  <c r="B10" i="45" s="1"/>
  <c r="B18" i="45" s="1"/>
  <c r="B21" i="45" s="1"/>
  <c r="B36" i="45"/>
  <c r="B47" i="45"/>
  <c r="B48" i="45" s="1"/>
  <c r="B50" i="45" s="1"/>
  <c r="B62" i="45" s="1"/>
  <c r="B70" i="45" s="1"/>
  <c r="B80" i="45" s="1"/>
  <c r="B82" i="45" s="1"/>
  <c r="B89" i="45" s="1"/>
  <c r="B107" i="45" s="1"/>
  <c r="B120" i="45" s="1"/>
  <c r="B126" i="45" s="1"/>
  <c r="B136" i="45" s="1"/>
  <c r="B138" i="45" s="1"/>
  <c r="B142" i="45" s="1"/>
  <c r="B143" i="45" s="1"/>
  <c r="B144" i="45" s="1"/>
  <c r="B149" i="45" s="1"/>
  <c r="B155" i="45" s="1"/>
  <c r="B156" i="45" s="1"/>
  <c r="B174" i="45"/>
  <c r="B211" i="45" s="1"/>
  <c r="B232" i="45" s="1"/>
  <c r="B251" i="45" s="1"/>
  <c r="B258" i="45" s="1"/>
  <c r="B47" i="37" l="1"/>
  <c r="B50" i="37" s="1"/>
  <c r="B55" i="37"/>
  <c r="B60" i="37" s="1"/>
  <c r="B61" i="37" s="1"/>
  <c r="B62" i="37" s="1"/>
  <c r="B67" i="37" s="1"/>
  <c r="B71" i="37" s="1"/>
  <c r="B40" i="37"/>
  <c r="B44" i="37" s="1"/>
  <c r="B79" i="37"/>
  <c r="B81" i="37" s="1"/>
  <c r="B84" i="37"/>
  <c r="B90" i="37" l="1"/>
  <c r="B85" i="37"/>
  <c r="B87" i="37" s="1"/>
  <c r="B96" i="37" l="1"/>
  <c r="B91" i="37"/>
  <c r="B93" i="37" s="1"/>
  <c r="B97" i="37" l="1"/>
  <c r="B99" i="37" s="1"/>
  <c r="B102" i="37"/>
  <c r="B108" i="37" l="1"/>
  <c r="B103" i="37"/>
  <c r="B105" i="37" s="1"/>
  <c r="B113" i="37" l="1"/>
  <c r="B109" i="37"/>
  <c r="B111" i="37" s="1"/>
  <c r="B125" i="37" l="1"/>
  <c r="B114" i="37"/>
  <c r="B118" i="37" s="1"/>
  <c r="B121" i="37" s="1"/>
  <c r="B124" i="37" s="1"/>
  <c r="B133" i="37" l="1"/>
  <c r="B134" i="37" s="1"/>
  <c r="B136" i="37" s="1"/>
  <c r="B139" i="37" s="1"/>
  <c r="B140" i="37" s="1"/>
  <c r="B126" i="37"/>
  <c r="B128" i="37" s="1"/>
  <c r="B131" i="37" s="1"/>
  <c r="B132"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Bejarano Tuesta Jorge Martin</author>
  </authors>
  <commentList>
    <comment ref="J132" authorId="0" shapeId="0" xr:uid="{5D70241F-EABC-4CDC-8F25-9A7F76019C9D}">
      <text>
        <r>
          <rPr>
            <sz val="9"/>
            <color indexed="81"/>
            <rFont val="Tahoma"/>
            <family val="2"/>
          </rPr>
          <t>Archivo actual:
Si el Tag UBL existe, el formato del Tag UBL es diferente a: 
- [T][A-Z0-9]{3}-[0-9]{1,8}
- [0-9]{4}-[0-9]{1,8}
- [EG][0-9]{2}-[0-9]{1,8}
- [G][0-9]{3}-[0-9]{1,8}</t>
        </r>
      </text>
    </comment>
  </commentList>
</comments>
</file>

<file path=xl/sharedStrings.xml><?xml version="1.0" encoding="utf-8"?>
<sst xmlns="http://schemas.openxmlformats.org/spreadsheetml/2006/main" count="33806" uniqueCount="9108">
  <si>
    <t>VALIDACIÓN / CONDICIÓN</t>
  </si>
  <si>
    <t>TIPO DE RETORNO</t>
  </si>
  <si>
    <t>CODIGO
 RETORNO</t>
  </si>
  <si>
    <t>DESCIPCIÖN DE CÓDIGO DE RETORNO</t>
  </si>
  <si>
    <t>LISTADOS</t>
  </si>
  <si>
    <t>Problema con el servicio de recepción de comprobantes</t>
  </si>
  <si>
    <t>ERROR</t>
  </si>
  <si>
    <t>0100</t>
  </si>
  <si>
    <t>El sistema no puede responder su solicitud. Intente nuevamente o comuníquese con su Administrador</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</si>
  <si>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</si>
  <si>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</si>
  <si>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</si>
  <si>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</si>
  <si>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</si>
  <si>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</si>
  <si>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</si>
  <si>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</si>
  <si>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0151</t>
  </si>
  <si>
    <t>El nombre del archivo ZIP es incorrecto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</si>
  <si>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</si>
  <si>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</si>
  <si>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</si>
  <si>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</si>
  <si>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</si>
  <si>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</si>
  <si>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</si>
  <si>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</si>
  <si>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</si>
  <si>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</si>
  <si>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</si>
  <si>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</si>
  <si>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</si>
  <si>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</si>
  <si>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</si>
  <si>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</si>
  <si>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</si>
  <si>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</si>
  <si>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</si>
  <si>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</si>
  <si>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</si>
  <si>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</si>
  <si>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</si>
  <si>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</si>
  <si>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</si>
  <si>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</si>
  <si>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</si>
  <si>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</si>
  <si>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</si>
  <si>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</si>
  <si>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</si>
  <si>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</si>
  <si>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</si>
  <si>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</si>
  <si>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</si>
  <si>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</si>
  <si>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</si>
  <si>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</si>
  <si>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</si>
  <si>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</si>
  <si>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</si>
  <si>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</si>
  <si>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</si>
  <si>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</si>
  <si>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</si>
  <si>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</si>
  <si>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</si>
  <si>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</si>
  <si>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</si>
  <si>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</si>
  <si>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</si>
  <si>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</si>
  <si>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</si>
  <si>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</si>
  <si>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</si>
  <si>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</si>
  <si>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</si>
  <si>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</si>
  <si>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</si>
  <si>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</si>
  <si>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</si>
  <si>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</si>
  <si>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</si>
  <si>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</si>
  <si>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</si>
  <si>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</si>
  <si>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</si>
  <si>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</si>
  <si>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</si>
  <si>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</si>
  <si>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</si>
  <si>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</si>
  <si>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</si>
  <si>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</si>
  <si>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</si>
  <si>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</si>
  <si>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</si>
  <si>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</si>
  <si>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</si>
  <si>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</si>
  <si>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</si>
  <si>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</si>
  <si>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</si>
  <si>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</si>
  <si>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</si>
  <si>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</si>
  <si>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</si>
  <si>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</si>
  <si>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</si>
  <si>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</si>
  <si>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</si>
  <si>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</si>
  <si>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</si>
  <si>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</si>
  <si>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</si>
  <si>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</si>
  <si>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</si>
  <si>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</si>
  <si>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</si>
  <si>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</si>
  <si>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</si>
  <si>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</si>
  <si>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</si>
  <si>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</si>
  <si>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</si>
  <si>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</si>
  <si>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</si>
  <si>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</si>
  <si>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</si>
  <si>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</si>
  <si>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</si>
  <si>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</si>
  <si>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</si>
  <si>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</si>
  <si>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</si>
  <si>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</si>
  <si>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</si>
  <si>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</si>
  <si>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</si>
  <si>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</si>
  <si>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</si>
  <si>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</si>
  <si>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</si>
  <si>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</si>
  <si>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</si>
  <si>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</si>
  <si>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</si>
  <si>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</si>
  <si>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</si>
  <si>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</si>
  <si>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</si>
  <si>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</si>
  <si>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</si>
  <si>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</si>
  <si>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</si>
  <si>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</si>
  <si>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</si>
  <si>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</si>
  <si>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</si>
  <si>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</si>
  <si>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</si>
  <si>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</si>
  <si>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</si>
  <si>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</si>
  <si>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</si>
  <si>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</si>
  <si>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</si>
  <si>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</si>
  <si>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</si>
  <si>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</si>
  <si>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</si>
  <si>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</si>
  <si>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</si>
  <si>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</si>
  <si>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</si>
  <si>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</si>
  <si>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</si>
  <si>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</si>
  <si>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</si>
  <si>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</si>
  <si>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</si>
  <si>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</si>
  <si>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</si>
  <si>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</si>
  <si>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</si>
  <si>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</si>
  <si>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</si>
  <si>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</si>
  <si>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</si>
  <si>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</si>
  <si>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</si>
  <si>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</si>
  <si>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</si>
  <si>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</si>
  <si>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</si>
  <si>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</si>
  <si>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</si>
  <si>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</si>
  <si>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</si>
  <si>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</si>
  <si>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</si>
  <si>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</si>
  <si>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</si>
  <si>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</si>
  <si>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</si>
  <si>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</si>
  <si>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</si>
  <si>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</si>
  <si>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</si>
  <si>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</si>
  <si>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</si>
  <si>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</si>
  <si>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</si>
  <si>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</si>
  <si>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</si>
  <si>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</si>
  <si>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</si>
  <si>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</si>
  <si>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</si>
  <si>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</si>
  <si>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</si>
  <si>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</si>
  <si>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</si>
  <si>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</si>
  <si>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</si>
  <si>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</si>
  <si>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</si>
  <si>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</si>
  <si>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</si>
  <si>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</si>
  <si>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</si>
  <si>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</si>
  <si>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</si>
  <si>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</si>
  <si>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</si>
  <si>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</si>
  <si>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</si>
  <si>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</si>
  <si>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</si>
  <si>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</si>
  <si>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</si>
  <si>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</si>
  <si>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</si>
  <si>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</si>
  <si>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</si>
  <si>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</si>
  <si>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</si>
  <si>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</si>
  <si>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</si>
  <si>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</si>
  <si>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</si>
  <si>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</si>
  <si>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</si>
  <si>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</si>
  <si>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</si>
  <si>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</si>
  <si>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</si>
  <si>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</si>
  <si>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</si>
  <si>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</si>
  <si>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</si>
  <si>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</si>
  <si>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</si>
  <si>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</si>
  <si>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</si>
  <si>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</si>
  <si>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</si>
  <si>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</si>
  <si>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</si>
  <si>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</si>
  <si>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</si>
  <si>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</si>
  <si>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</si>
  <si>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</si>
  <si>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</si>
  <si>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</si>
  <si>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</si>
  <si>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</si>
  <si>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</si>
  <si>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</si>
  <si>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</si>
  <si>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</si>
  <si>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</si>
  <si>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</si>
  <si>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</si>
  <si>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</si>
  <si>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</si>
  <si>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</si>
  <si>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</si>
  <si>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</si>
  <si>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</si>
  <si>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</si>
  <si>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</si>
  <si>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</si>
  <si>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</si>
  <si>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</si>
  <si>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</si>
  <si>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</si>
  <si>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</si>
  <si>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</si>
  <si>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</si>
  <si>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</si>
  <si>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</si>
  <si>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</si>
  <si>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</si>
  <si>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</si>
  <si>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</si>
  <si>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</si>
  <si>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</si>
  <si>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</si>
  <si>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</si>
  <si>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</si>
  <si>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</si>
  <si>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</si>
  <si>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</si>
  <si>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</si>
  <si>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</si>
  <si>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</si>
  <si>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</si>
  <si>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</si>
  <si>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</si>
  <si>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</si>
  <si>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</si>
  <si>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</si>
  <si>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</si>
  <si>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</si>
  <si>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</si>
  <si>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</si>
  <si>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</si>
  <si>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</si>
  <si>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</si>
  <si>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</si>
  <si>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</si>
  <si>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</si>
  <si>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</si>
  <si>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</si>
  <si>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</si>
  <si>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</si>
  <si>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</si>
  <si>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</si>
  <si>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</si>
  <si>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</si>
  <si>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</si>
  <si>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</si>
  <si>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</si>
  <si>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</si>
  <si>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</si>
  <si>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</si>
  <si>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</si>
  <si>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</si>
  <si>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</si>
  <si>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</si>
  <si>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</si>
  <si>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</si>
  <si>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</si>
  <si>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</si>
  <si>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</si>
  <si>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</si>
  <si>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</si>
  <si>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</si>
  <si>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</si>
  <si>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</si>
  <si>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</si>
  <si>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</si>
  <si>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</si>
  <si>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</si>
  <si>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</si>
  <si>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</si>
  <si>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</si>
  <si>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</si>
  <si>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</si>
  <si>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</si>
  <si>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</si>
  <si>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</si>
  <si>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</si>
  <si>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</si>
  <si>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</si>
  <si>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</si>
  <si>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</si>
  <si>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</si>
  <si>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</si>
  <si>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</si>
  <si>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</si>
  <si>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</si>
  <si>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</si>
  <si>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</si>
  <si>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</si>
  <si>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</si>
  <si>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</si>
  <si>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</si>
  <si>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</si>
  <si>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</si>
  <si>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</si>
  <si>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</si>
  <si>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</si>
  <si>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</si>
  <si>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</si>
  <si>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</si>
  <si>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</si>
  <si>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</si>
  <si>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</si>
  <si>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</si>
  <si>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</si>
  <si>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</si>
  <si>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</si>
  <si>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</si>
  <si>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</si>
  <si>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</si>
  <si>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</si>
  <si>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</si>
  <si>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</si>
  <si>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</si>
  <si>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</si>
  <si>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</si>
  <si>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</si>
  <si>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</si>
  <si>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</si>
  <si>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</si>
  <si>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</si>
  <si>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</si>
  <si>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</si>
  <si>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</si>
  <si>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</si>
  <si>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</si>
  <si>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</si>
  <si>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/Perception/cbc:ID</t>
  </si>
  <si>
    <t>El formato del Tag UBL no tiene el formato:
- [P][A-Z0-9]{3}-[0-9]{1,8}
- [0-9]{1,4}-[0-9]{1,8}</t>
  </si>
  <si>
    <t>Listado de comprobantes de pago electrónicos</t>
  </si>
  <si>
    <t>/Perception/cbc:IssueDate</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</si>
  <si>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</si>
  <si>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</si>
  <si>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</si>
  <si>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</si>
  <si>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</si>
  <si>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</si>
  <si>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</si>
  <si>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</si>
  <si>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</si>
  <si>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</si>
  <si>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</si>
  <si>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</si>
  <si>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</si>
  <si>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</si>
  <si>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</si>
  <si>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</si>
  <si>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</si>
  <si>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</si>
  <si>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</si>
  <si>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</si>
  <si>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</si>
  <si>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</si>
  <si>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</si>
  <si>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</si>
  <si>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</si>
  <si>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</si>
  <si>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</si>
  <si>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</si>
  <si>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</si>
  <si>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</si>
  <si>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</si>
  <si>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</si>
  <si>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</si>
  <si>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</si>
  <si>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</si>
  <si>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</si>
  <si>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</si>
  <si>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</si>
  <si>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</si>
  <si>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</si>
  <si>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</si>
  <si>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</si>
  <si>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</si>
  <si>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</si>
  <si>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</si>
  <si>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</si>
  <si>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</si>
  <si>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</si>
  <si>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</si>
  <si>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</si>
  <si>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</si>
  <si>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</si>
  <si>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</si>
  <si>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</si>
  <si>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</si>
  <si>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</si>
  <si>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</si>
  <si>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</si>
  <si>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</si>
  <si>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</si>
  <si>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</si>
  <si>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</si>
  <si>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</si>
  <si>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t>3327</t>
  </si>
  <si>
    <r>
      <rPr>
        <sz val="9"/>
        <color rgb="FF000000"/>
        <rFont val="Calibri"/>
        <family val="2"/>
      </rPr>
      <t xml:space="preserve">Si el valor del "Indicador de emisión excepcional" es "01" y el valor del tag es "02" (Percepción a la adquisión de combustible) y el regimen del documento relacionado es "01" (Percepción Venta Interna).
</t>
    </r>
    <r>
      <rPr>
        <b/>
        <sz val="9"/>
        <color rgb="FF000000"/>
        <rFont val="Calibri"/>
        <family val="2"/>
      </rPr>
      <t>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</si>
  <si>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</si>
  <si>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</si>
  <si>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</si>
  <si>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</si>
  <si>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</si>
  <si>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</si>
  <si>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</si>
  <si>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</si>
  <si>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</si>
  <si>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</si>
  <si>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</si>
  <si>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</si>
  <si>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</si>
  <si>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</si>
  <si>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</si>
  <si>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</si>
  <si>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</si>
  <si>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</si>
  <si>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</si>
  <si>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</si>
  <si>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</si>
  <si>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</si>
  <si>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</si>
  <si>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</si>
  <si>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</si>
  <si>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</si>
  <si>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</si>
  <si>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</si>
  <si>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</si>
  <si>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</si>
  <si>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</si>
  <si>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</si>
  <si>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</si>
  <si>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</si>
  <si>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</si>
  <si>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</si>
  <si>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</si>
  <si>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</si>
  <si>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</si>
  <si>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t>Si no existe el "Indicador de emisión excepcional", el "Tipo de documento relacionado" es '01' y el valor del tag no empieza con número, el documento relacionado tiene 'Indicador de percepción' igual a "1" en el listado</t>
  </si>
  <si>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</si>
  <si>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</si>
  <si>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</si>
  <si>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</si>
  <si>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</si>
  <si>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</si>
  <si>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</si>
  <si>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sz val="9"/>
        <color rgb="FF000000"/>
        <rFont val="Calibri"/>
        <family val="2"/>
      </rP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rgb="FF000000"/>
        <rFont val="Calibri"/>
        <family val="2"/>
      </rPr>
      <t>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</si>
  <si>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</si>
  <si>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</si>
  <si>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</si>
  <si>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</si>
  <si>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</si>
  <si>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</si>
  <si>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</si>
  <si>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</si>
  <si>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</si>
  <si>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</si>
  <si>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</si>
  <si>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</si>
  <si>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</si>
  <si>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</si>
  <si>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</si>
  <si>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</si>
  <si>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</si>
  <si>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</si>
  <si>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</si>
  <si>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</si>
  <si>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</si>
  <si>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</si>
  <si>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</si>
  <si>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</si>
  <si>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</si>
  <si>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</si>
  <si>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</si>
  <si>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</si>
  <si>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</si>
  <si>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</si>
  <si>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</si>
  <si>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</si>
  <si>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</si>
  <si>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</si>
  <si>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</si>
  <si>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</si>
  <si>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</si>
  <si>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</si>
  <si>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</si>
  <si>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</si>
  <si>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</si>
  <si>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</si>
  <si>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</si>
  <si>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</si>
  <si>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</si>
  <si>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</si>
  <si>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</si>
  <si>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</si>
  <si>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</si>
  <si>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</si>
  <si>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</si>
  <si>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</si>
  <si>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</si>
  <si>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</si>
  <si>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</si>
  <si>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</si>
  <si>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</si>
  <si>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0127</t>
  </si>
  <si>
    <t>Datos de la comunicación de baja</t>
  </si>
  <si>
    <t>Versión del UBL utilizado para establecer el formato XML</t>
  </si>
  <si>
    <t>/VoidedDocuments/cbc:UBLVersionID</t>
  </si>
  <si>
    <t>No existe el Tag UBL o es vacío</t>
  </si>
  <si>
    <t>2075</t>
  </si>
  <si>
    <t>2074</t>
  </si>
  <si>
    <t>/VoidedDocuments/cbc:CustomizationID</t>
  </si>
  <si>
    <t>2072</t>
  </si>
  <si>
    <t>Identificador de la comunicación</t>
  </si>
  <si>
    <t>an..17</t>
  </si>
  <si>
    <t>RA-&lt;Fecha&gt;-#####</t>
  </si>
  <si>
    <t>/VoidedDocuments/cbc:ID</t>
  </si>
  <si>
    <t>El ID del nombre del archivo es diferente al Tag UBL</t>
  </si>
  <si>
    <t>2220</t>
  </si>
  <si>
    <t>El valor del Tag UBL ya ha sido presentado anteriormente</t>
  </si>
  <si>
    <t>2324</t>
  </si>
  <si>
    <t>Fecha de generación de la comunicación</t>
  </si>
  <si>
    <t>/VoidedDocuments/cbc:IssueDate</t>
  </si>
  <si>
    <t>La fecha del nombre del archivo es diferente al tag UBL</t>
  </si>
  <si>
    <t>2346</t>
  </si>
  <si>
    <t>El valor del Tag UBL es mayor a la fecha de envío</t>
  </si>
  <si>
    <t>2301</t>
  </si>
  <si>
    <t>Fecha de generación del documento dado de baja</t>
  </si>
  <si>
    <t>/VoidedDocuments/cbc:ReferenceDate</t>
  </si>
  <si>
    <t>El valor del Tag UBL es mayor a "Fecha de generación de la comunicación"</t>
  </si>
  <si>
    <t>2671</t>
  </si>
  <si>
    <t>&lt;&lt;&lt; REVISAR HOJA GENERAL "FIRMA" &gt;&gt;&gt;</t>
  </si>
  <si>
    <t>Número de RUC</t>
  </si>
  <si>
    <t>/VoidedDocuments/cac:AccountingSupplierParty/cbc:CustomerAssignedAccountID</t>
  </si>
  <si>
    <t>El RUC del nombre del archivo es diferente al Tag UBL</t>
  </si>
  <si>
    <t>El valor del Tag UBL tiene un ind_condicion igual a "12" en el listado</t>
  </si>
  <si>
    <t>2011</t>
  </si>
  <si>
    <t>Tipo de Documento del Emisor</t>
  </si>
  <si>
    <t>/VoidedDocuments/cac:AccountingSupplierParty/cbc:AdditionalAccountID</t>
  </si>
  <si>
    <t>2288</t>
  </si>
  <si>
    <t>El valor del Tag UBL es diferente de "6" (RUC)</t>
  </si>
  <si>
    <t>2287</t>
  </si>
  <si>
    <t>Apellidos y nombres o denominación o razón social</t>
  </si>
  <si>
    <t>/VoidedDocuments/cac:AccountingSupplierParty/cac:Party/cac:PartyLegalEntity/cbc:RegistrationName</t>
  </si>
  <si>
    <t>2229</t>
  </si>
  <si>
    <t>2228</t>
  </si>
  <si>
    <t>Datos de Línea</t>
  </si>
  <si>
    <t>Número de ítem</t>
  </si>
  <si>
    <t>Item</t>
  </si>
  <si>
    <t>n..5</t>
  </si>
  <si>
    <t>/VoidedDocuments/sac:VoidedDocumentsLine/cbc:LineID</t>
  </si>
  <si>
    <t>El Tag UBL es vacío</t>
  </si>
  <si>
    <t>2307</t>
  </si>
  <si>
    <t>El formato del Tag UBL es numérico hasta 5 dígitos</t>
  </si>
  <si>
    <t>2305</t>
  </si>
  <si>
    <t>El valor del Tag UBL es menor a 1</t>
  </si>
  <si>
    <t>2306</t>
  </si>
  <si>
    <t>El valor del Tag UBL se repite en el /VoidedDocuments</t>
  </si>
  <si>
    <t>2752</t>
  </si>
  <si>
    <t>Tipo de Documento</t>
  </si>
  <si>
    <t>/VoidedDocuments/sac:VoidedDocumentsLine/cbc:DocumentTypeCode</t>
  </si>
  <si>
    <t>2309</t>
  </si>
  <si>
    <t>El valor del Tag UBL es diferente a "01", "07", "08", "30", "34" y "42"</t>
  </si>
  <si>
    <t>2308</t>
  </si>
  <si>
    <t>Serie del documento dado de baja</t>
  </si>
  <si>
    <t>an4</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</si>
  <si>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</si>
  <si>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</si>
  <si>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</si>
  <si>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</si>
  <si>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</si>
  <si>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</si>
  <si>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</si>
  <si>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</si>
  <si>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</si>
  <si>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</si>
  <si>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</si>
  <si>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</si>
  <si>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</si>
  <si>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</si>
  <si>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</si>
  <si>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</si>
  <si>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</si>
  <si>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</si>
  <si>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Comprobantes de pagos electrónicos</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</si>
  <si>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</si>
  <si>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</si>
  <si>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</si>
  <si>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</si>
  <si>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</si>
  <si>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</si>
  <si>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2957</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</si>
  <si>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</si>
  <si>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</si>
  <si>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</si>
  <si>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</si>
  <si>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</si>
  <si>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</si>
  <si>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</si>
  <si>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</si>
  <si>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</si>
  <si>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El número de serie del Tag UBL es diferente al número de serie del archivo</t>
  </si>
  <si>
    <t>1035</t>
  </si>
  <si>
    <t>El número de comprobante del Tag UBL es diferente al número de comprobante del archivo</t>
  </si>
  <si>
    <t>1036</t>
  </si>
  <si>
    <t>4000</t>
  </si>
  <si>
    <t>2108</t>
  </si>
  <si>
    <t>1085</t>
  </si>
  <si>
    <t>hh:mm:ss</t>
  </si>
  <si>
    <t>1050</t>
  </si>
  <si>
    <t>1051</t>
  </si>
  <si>
    <t>4186</t>
  </si>
  <si>
    <t>2753</t>
  </si>
  <si>
    <t>1055</t>
  </si>
  <si>
    <t>1056</t>
  </si>
  <si>
    <t>2755</t>
  </si>
  <si>
    <t>an..50</t>
  </si>
  <si>
    <t>4187</t>
  </si>
  <si>
    <t>an..20</t>
  </si>
  <si>
    <t>2769</t>
  </si>
  <si>
    <t>4191</t>
  </si>
  <si>
    <t>1058</t>
  </si>
  <si>
    <t>1057</t>
  </si>
  <si>
    <t>4192</t>
  </si>
  <si>
    <t>2756</t>
  </si>
  <si>
    <t>El Tag UBL es diferente al RUC del nombre del XML</t>
  </si>
  <si>
    <t>El valor del Tag UBL es diferente a "6"</t>
  </si>
  <si>
    <t>4338</t>
  </si>
  <si>
    <t>2757</t>
  </si>
  <si>
    <t>2758</t>
  </si>
  <si>
    <t>4207</t>
  </si>
  <si>
    <t>4208</t>
  </si>
  <si>
    <t>2017</t>
  </si>
  <si>
    <t>2554</t>
  </si>
  <si>
    <t>2555</t>
  </si>
  <si>
    <t>2759</t>
  </si>
  <si>
    <t>2760</t>
  </si>
  <si>
    <t>2761</t>
  </si>
  <si>
    <t>2762</t>
  </si>
  <si>
    <t>2764</t>
  </si>
  <si>
    <t>4050</t>
  </si>
  <si>
    <t>4051</t>
  </si>
  <si>
    <t>4052</t>
  </si>
  <si>
    <t>4053</t>
  </si>
  <si>
    <t>Tipo de documento de identidad del proveedor</t>
  </si>
  <si>
    <t>2765</t>
  </si>
  <si>
    <t>2766</t>
  </si>
  <si>
    <t>Apellidos y nombres, denominacion o razon social del proveedor</t>
  </si>
  <si>
    <t>4189</t>
  </si>
  <si>
    <t>1062</t>
  </si>
  <si>
    <t>1063</t>
  </si>
  <si>
    <t>2767</t>
  </si>
  <si>
    <t>2768</t>
  </si>
  <si>
    <t>Descripción de motivo de traslado</t>
  </si>
  <si>
    <t>4055</t>
  </si>
  <si>
    <t>4190</t>
  </si>
  <si>
    <t>true/false</t>
  </si>
  <si>
    <t>2880</t>
  </si>
  <si>
    <t>4155</t>
  </si>
  <si>
    <t>(Catálogo N.° 03)</t>
  </si>
  <si>
    <t>2881</t>
  </si>
  <si>
    <t>4154</t>
  </si>
  <si>
    <t>2771</t>
  </si>
  <si>
    <t>2772</t>
  </si>
  <si>
    <t>4195</t>
  </si>
  <si>
    <t>1065</t>
  </si>
  <si>
    <t>2773</t>
  </si>
  <si>
    <t>1067</t>
  </si>
  <si>
    <t>1068</t>
  </si>
  <si>
    <t>1066</t>
  </si>
  <si>
    <t>4159</t>
  </si>
  <si>
    <t>1069</t>
  </si>
  <si>
    <t>an..8</t>
  </si>
  <si>
    <t>an8</t>
  </si>
  <si>
    <t>2775</t>
  </si>
  <si>
    <t>2776</t>
  </si>
  <si>
    <t>4200</t>
  </si>
  <si>
    <t>2777</t>
  </si>
  <si>
    <t>2778</t>
  </si>
  <si>
    <t>n..3</t>
  </si>
  <si>
    <t>2023</t>
  </si>
  <si>
    <t>an..23</t>
  </si>
  <si>
    <t>n(12,10)</t>
  </si>
  <si>
    <t>2779</t>
  </si>
  <si>
    <t>El formato del Tag UBL es diferente de decimal positivo de 12 enteros y hasta 10 decimales</t>
  </si>
  <si>
    <t>2780</t>
  </si>
  <si>
    <t>2781</t>
  </si>
  <si>
    <t>2782</t>
  </si>
  <si>
    <t>2783</t>
  </si>
  <si>
    <t>El ticket no existe</t>
  </si>
  <si>
    <t>Datos del resumen diario</t>
  </si>
  <si>
    <t>01</t>
  </si>
  <si>
    <t>"2.0"</t>
  </si>
  <si>
    <t>/SummaryDocuments/cbc:UBLVersionID</t>
  </si>
  <si>
    <t>El valor del Tag UBL es diferente de "2.0"</t>
  </si>
  <si>
    <t>02</t>
  </si>
  <si>
    <t>"1.1"</t>
  </si>
  <si>
    <t>/SummaryDocuments/cbc:CustomizationID</t>
  </si>
  <si>
    <t>El valor del Tag UBL es diferente de "1.1"</t>
  </si>
  <si>
    <t>03</t>
  </si>
  <si>
    <t>Identificador del resumen</t>
  </si>
  <si>
    <t>[R][C]-[0-9]{8}-[0-9]{1,5}</t>
  </si>
  <si>
    <t>/SummaryDocuments/cbc:ID</t>
  </si>
  <si>
    <t>2223</t>
  </si>
  <si>
    <t>04</t>
  </si>
  <si>
    <t>Fecha de generación del resumen</t>
  </si>
  <si>
    <t>/SummaryDocuments/cbc:IssueDate</t>
  </si>
  <si>
    <t>El valor del Tag UBL es diferente a la fecha del nombre del archivo</t>
  </si>
  <si>
    <t>El valor del Tag UBL es mayor que el día de hoy</t>
  </si>
  <si>
    <t>2236</t>
  </si>
  <si>
    <t>05</t>
  </si>
  <si>
    <t>Fecha de emisión de los documentos</t>
  </si>
  <si>
    <t>/SummaryDocuments/cbc:ReferenceDate</t>
  </si>
  <si>
    <t>El valor del Tag UBL es mayor a la "Fecha de generación del resumen"</t>
  </si>
  <si>
    <t>06</t>
  </si>
  <si>
    <t>07</t>
  </si>
  <si>
    <t>Emisor</t>
  </si>
  <si>
    <t>Nodo</t>
  </si>
  <si>
    <t>/SummaryDocuments/cac:AccountingSupplierParty</t>
  </si>
  <si>
    <t>07.1</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</si>
  <si>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</si>
  <si>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</si>
  <si>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</si>
  <si>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</si>
  <si>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</si>
  <si>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</si>
  <si>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</si>
  <si>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</si>
  <si>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/SummaryDocuments/cac:AccountingSupplierParty/cac:Party/cac:PartyLegalEntity/cbc:RegistrationName</t>
  </si>
  <si>
    <t>Linea de documento</t>
  </si>
  <si>
    <t>/SummaryDocuments/sac:SummaryDocumentsLine</t>
  </si>
  <si>
    <t>08</t>
  </si>
  <si>
    <t>Número de fila</t>
  </si>
  <si>
    <t xml:space="preserve">/SummaryDocuments/sac:SummaryDocumentsLine/cbc:LineID </t>
  </si>
  <si>
    <t>2238</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</si>
  <si>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</si>
  <si>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</si>
  <si>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</si>
  <si>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</si>
  <si>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</si>
  <si>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</si>
  <si>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</si>
  <si>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</si>
  <si>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</si>
  <si>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</si>
  <si>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2663</t>
  </si>
  <si>
    <t>Si "Tipo de documento" es 03, 07 o 08 y la serie empieza con número,  el Tag UBL no se encuentra en el listado</t>
  </si>
  <si>
    <t>4204</t>
  </si>
  <si>
    <t>Tipo de Comprobante</t>
  </si>
  <si>
    <t>/SummaryDocuments/sac:SummaryDocumentsLine/cbc:DocumentTypeCode</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</si>
  <si>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</si>
  <si>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</si>
  <si>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</si>
  <si>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</si>
  <si>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</si>
  <si>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</si>
  <si>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</si>
  <si>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</si>
  <si>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</si>
  <si>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</si>
  <si>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</si>
  <si>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</si>
  <si>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</si>
  <si>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</si>
  <si>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</si>
  <si>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</si>
  <si>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</si>
  <si>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</si>
  <si>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</si>
  <si>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</si>
  <si>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</si>
  <si>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</si>
  <si>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</si>
  <si>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</si>
  <si>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</si>
  <si>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r>
      <rPr>
        <sz val="9"/>
        <color rgb="FF000000"/>
        <rFont val="Calibri"/>
        <family val="2"/>
      </rPr>
      <t>Si existe tag de "Adquiriente o usuario" y "Tipo de documento del adquiriente o usuario" es "4" o "7" o "0" o "A" o "B" o "C" o "D" o "E" o "F"</t>
    </r>
    <r>
      <rPr>
        <sz val="9"/>
        <color rgb="FFFF0000"/>
        <rFont val="Calibri"/>
        <family val="2"/>
      </rPr>
      <t xml:space="preserve"> </t>
    </r>
    <r>
      <rPr>
        <sz val="9"/>
        <color rgb="FF000000"/>
        <rFont val="Calibri"/>
        <family val="2"/>
      </rPr>
      <t>o "G", el formato del Tag UBL es diferente a alfanumérico de hasta 20 caracteres (se considera cualquier carácter, no permite 'whitespace character': espacio, salto de línea, fin de línea, tab, etc.)</t>
    </r>
  </si>
  <si>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</si>
  <si>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</si>
  <si>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</si>
  <si>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</si>
  <si>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</si>
  <si>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</si>
  <si>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</si>
  <si>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</si>
  <si>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</si>
  <si>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</si>
  <si>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</si>
  <si>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</si>
  <si>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</si>
  <si>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</si>
  <si>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</si>
  <si>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</si>
  <si>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</si>
  <si>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</si>
  <si>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</si>
  <si>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</si>
  <si>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</si>
  <si>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</si>
  <si>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</si>
  <si>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</si>
  <si>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</si>
  <si>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</si>
  <si>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</si>
  <si>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</si>
  <si>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</si>
  <si>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</si>
  <si>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</si>
  <si>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</si>
  <si>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</si>
  <si>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</si>
  <si>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</si>
  <si>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</si>
  <si>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</si>
  <si>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</si>
  <si>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</si>
  <si>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</si>
  <si>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</si>
  <si>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</si>
  <si>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</si>
  <si>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</si>
  <si>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</si>
  <si>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</si>
  <si>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</si>
  <si>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</si>
  <si>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</si>
  <si>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</si>
  <si>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</si>
  <si>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</si>
  <si>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</si>
  <si>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</si>
  <si>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</si>
  <si>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</si>
  <si>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</si>
  <si>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</si>
  <si>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</si>
  <si>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</si>
  <si>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</si>
  <si>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</si>
  <si>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</si>
  <si>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</si>
  <si>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</si>
  <si>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</si>
  <si>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</si>
  <si>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</si>
  <si>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</si>
  <si>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</si>
  <si>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</si>
  <si>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</si>
  <si>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</si>
  <si>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</si>
  <si>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</si>
  <si>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</si>
  <si>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</si>
  <si>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</si>
  <si>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</si>
  <si>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</si>
  <si>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</si>
  <si>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</si>
  <si>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</si>
  <si>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</si>
  <si>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</si>
  <si>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</si>
  <si>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</si>
  <si>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</si>
  <si>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</si>
  <si>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</si>
  <si>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</si>
  <si>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</si>
  <si>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</si>
  <si>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</si>
  <si>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</si>
  <si>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</si>
  <si>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</si>
  <si>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</si>
  <si>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</si>
  <si>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</si>
  <si>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</si>
  <si>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</si>
  <si>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</si>
  <si>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</si>
  <si>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</si>
  <si>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</si>
  <si>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</si>
  <si>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</si>
  <si>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</si>
  <si>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</si>
  <si>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</si>
  <si>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</si>
  <si>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</si>
  <si>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</si>
  <si>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</si>
  <si>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</si>
  <si>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</si>
  <si>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</si>
  <si>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</si>
  <si>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</si>
  <si>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</si>
  <si>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</si>
  <si>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</si>
  <si>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</si>
  <si>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</si>
  <si>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r>
      <rPr>
        <sz val="9"/>
        <color rgb="FF000000"/>
        <rFont val="Calibri"/>
        <family val="2"/>
      </rPr>
      <t xml:space="preserve">Si Código de tributo es "1000" y el valor del tag es mayor a 0 y el valor del tag es diferente de ("Total valor de venta - operaciones gravadas" + "Sumatoria ISC") x TASA VIGENTE A LA FECHA DE EMISION </t>
    </r>
    <r>
      <rPr>
        <b/>
        <sz val="9"/>
        <color rgb="FF000000"/>
        <rFont val="Calibri"/>
        <family val="2"/>
      </rPr>
      <t>(18.00 o 10.00)</t>
    </r>
    <r>
      <rPr>
        <sz val="9"/>
        <color rgb="FF000000"/>
        <rFont val="Calibri"/>
        <family val="2"/>
      </rPr>
      <t xml:space="preserve"> con una tolerancia de +/-5
</t>
    </r>
    <r>
      <rPr>
        <b/>
        <sz val="9"/>
        <color rgb="FF000000"/>
        <rFont val="Calibri"/>
        <family val="2"/>
      </rPr>
      <t>Nota: Dado que la tasa vigente del IGV es de 10% y 18%, la validación debe cumplir realizando el cálculo haciendo uso de alguna de las dos tasas</t>
    </r>
  </si>
  <si>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</si>
  <si>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</si>
  <si>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</si>
  <si>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</si>
  <si>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</si>
  <si>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</si>
  <si>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</si>
  <si>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</si>
  <si>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</si>
  <si>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</si>
  <si>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</si>
  <si>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</si>
  <si>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</si>
  <si>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</si>
  <si>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</si>
  <si>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</si>
  <si>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</si>
  <si>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</si>
  <si>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</si>
  <si>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</si>
  <si>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</si>
  <si>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</si>
  <si>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</si>
  <si>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</si>
  <si>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</si>
  <si>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</si>
  <si>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</si>
  <si>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</si>
  <si>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</si>
  <si>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</si>
  <si>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</si>
  <si>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</si>
  <si>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</si>
  <si>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 xml:space="preserve">Datos del resumen de reversiones </t>
  </si>
  <si>
    <t>RR-&lt;Fecha&gt;-#####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</si>
  <si>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</si>
  <si>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</si>
  <si>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</si>
  <si>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</si>
  <si>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</si>
  <si>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</si>
  <si>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</si>
  <si>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</si>
  <si>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</si>
  <si>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</si>
  <si>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</si>
  <si>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</si>
  <si>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</si>
  <si>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</si>
  <si>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</si>
  <si>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</si>
  <si>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</si>
  <si>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</si>
  <si>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</si>
  <si>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</si>
  <si>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</si>
  <si>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Datos de la Factura electrónica</t>
  </si>
  <si>
    <t>"2.1"</t>
  </si>
  <si>
    <t>/Invoice/cbc:UBLVersionID</t>
  </si>
  <si>
    <t>El valor del Tag UBL es diferente de "2.1"</t>
  </si>
  <si>
    <t>/Invoice/cbc:CustomizationID</t>
  </si>
  <si>
    <t>2073</t>
  </si>
  <si>
    <t>"PE:SUNAT"</t>
  </si>
  <si>
    <t>@schemeAgencyName</t>
  </si>
  <si>
    <t>Si existe el atributo, el valor ingresado es diferente a 'PE:SUNAT'</t>
  </si>
  <si>
    <t>4256</t>
  </si>
  <si>
    <t xml:space="preserve">Numeración, conformada por serie y número correlativo </t>
  </si>
  <si>
    <t>/Invoice/cbc:ID</t>
  </si>
  <si>
    <t>El formato del Tag UBL no tiene el formato:
- [F][A-Z0-9]{3}-[0-9]{1,8}
- [0-9]{1,4}-[0-9]{1,8}</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</si>
  <si>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</si>
  <si>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</si>
  <si>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</si>
  <si>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</si>
  <si>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Parámetros (004)
</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</si>
  <si>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</si>
  <si>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</si>
  <si>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</si>
  <si>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</si>
  <si>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</si>
  <si>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</si>
  <si>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</si>
  <si>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</si>
  <si>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</si>
  <si>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</si>
  <si>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</si>
  <si>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</si>
  <si>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</si>
  <si>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</si>
  <si>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</si>
  <si>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</si>
  <si>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</si>
  <si>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</si>
  <si>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</si>
  <si>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</si>
  <si>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</si>
  <si>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</si>
  <si>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</si>
  <si>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</si>
  <si>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</si>
  <si>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</si>
  <si>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</si>
  <si>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</si>
  <si>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</si>
  <si>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</si>
  <si>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</si>
  <si>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</si>
  <si>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</si>
  <si>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</si>
  <si>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</si>
  <si>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</si>
  <si>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</si>
  <si>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</si>
  <si>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</si>
  <si>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</si>
  <si>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</si>
  <si>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</si>
  <si>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</si>
  <si>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</si>
  <si>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</si>
  <si>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</si>
  <si>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</si>
  <si>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</si>
  <si>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</si>
  <si>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</si>
  <si>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</si>
  <si>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</si>
  <si>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</si>
  <si>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</si>
  <si>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</si>
  <si>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</si>
  <si>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</si>
  <si>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</si>
  <si>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</si>
  <si>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</si>
  <si>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</si>
  <si>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</si>
  <si>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</si>
  <si>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</si>
  <si>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</si>
  <si>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</si>
  <si>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</si>
  <si>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</si>
  <si>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</si>
  <si>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</si>
  <si>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</si>
  <si>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</si>
  <si>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</si>
  <si>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</si>
  <si>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</si>
  <si>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</si>
  <si>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</si>
  <si>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</si>
  <si>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</si>
  <si>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</si>
  <si>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</si>
  <si>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</si>
  <si>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</si>
  <si>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</si>
  <si>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</si>
  <si>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</si>
  <si>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</si>
  <si>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</si>
  <si>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</si>
  <si>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</si>
  <si>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</si>
  <si>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</si>
  <si>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</si>
  <si>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</si>
  <si>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</si>
  <si>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</si>
  <si>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</si>
  <si>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</si>
  <si>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</si>
  <si>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</si>
  <si>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</si>
  <si>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</si>
  <si>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</si>
  <si>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</si>
  <si>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</si>
  <si>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</si>
  <si>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</si>
  <si>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</si>
  <si>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</si>
  <si>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</si>
  <si>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</si>
  <si>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</si>
  <si>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</si>
  <si>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</si>
  <si>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</si>
  <si>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</si>
  <si>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</si>
  <si>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</si>
  <si>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</si>
  <si>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</si>
  <si>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</si>
  <si>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</si>
  <si>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</si>
  <si>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</si>
  <si>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</si>
  <si>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</si>
  <si>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</si>
  <si>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</si>
  <si>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</si>
  <si>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</si>
  <si>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</si>
  <si>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</si>
  <si>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</si>
  <si>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</si>
  <si>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</si>
  <si>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</si>
  <si>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</si>
  <si>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</si>
  <si>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</si>
  <si>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</si>
  <si>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</si>
  <si>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</si>
  <si>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</si>
  <si>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</si>
  <si>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</si>
  <si>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</si>
  <si>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</si>
  <si>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</si>
  <si>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</si>
  <si>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</si>
  <si>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</si>
  <si>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</si>
  <si>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</si>
  <si>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</si>
  <si>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</si>
  <si>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</si>
  <si>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</si>
  <si>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</si>
  <si>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</si>
  <si>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</si>
  <si>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</si>
  <si>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</si>
  <si>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</si>
  <si>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</si>
  <si>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</si>
  <si>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</si>
  <si>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</si>
  <si>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</si>
  <si>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</si>
  <si>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</si>
  <si>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</si>
  <si>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</si>
  <si>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</si>
  <si>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</si>
  <si>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</si>
  <si>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</si>
  <si>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</si>
  <si>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</si>
  <si>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</si>
  <si>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</si>
  <si>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</si>
  <si>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</si>
  <si>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</si>
  <si>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</si>
  <si>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</si>
  <si>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</si>
  <si>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</si>
  <si>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</si>
  <si>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</si>
  <si>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</si>
  <si>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t>Si el Tag UBL existe, el formato del Tag UBL es diferente a: 
- [T][A-Z0-9]{3}-[0-9]{1,8}
- [0-9]{4}-[0-9]{1,8}
- [EG0][1-4]{1}-[0-9]{1,8}
- [EG07] {4}-[0-9]{1,8}
- [G][0-9]{3}-[0-9]{1,8}
- [V][A-Z0-9]{3}-[0-9]{1,8}</t>
  </si>
  <si>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</si>
  <si>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</si>
  <si>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</si>
  <si>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</si>
  <si>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</si>
  <si>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</si>
  <si>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</si>
  <si>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</si>
  <si>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</si>
  <si>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</si>
  <si>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</si>
  <si>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</si>
  <si>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</si>
  <si>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</si>
  <si>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</si>
  <si>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</si>
  <si>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</si>
  <si>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</si>
  <si>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</si>
  <si>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</si>
  <si>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</si>
  <si>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</si>
  <si>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</si>
  <si>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</si>
  <si>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</si>
  <si>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</si>
  <si>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</si>
  <si>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</si>
  <si>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</si>
  <si>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</si>
  <si>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</si>
  <si>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</si>
  <si>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</si>
  <si>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</si>
  <si>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</si>
  <si>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</si>
  <si>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</si>
  <si>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</si>
  <si>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</si>
  <si>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</si>
  <si>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</si>
  <si>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</si>
  <si>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</si>
  <si>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</si>
  <si>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</si>
  <si>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</si>
  <si>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</si>
  <si>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</si>
  <si>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</si>
  <si>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</si>
  <si>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</si>
  <si>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</si>
  <si>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</si>
  <si>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</si>
  <si>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</si>
  <si>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</si>
  <si>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</si>
  <si>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</si>
  <si>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</si>
  <si>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</si>
  <si>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</si>
  <si>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</si>
  <si>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</si>
  <si>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</si>
  <si>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</si>
  <si>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</si>
  <si>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</si>
  <si>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</si>
  <si>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</si>
  <si>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</si>
  <si>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</si>
  <si>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</si>
  <si>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</si>
  <si>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</si>
  <si>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</si>
  <si>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</si>
  <si>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</si>
  <si>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</si>
  <si>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</si>
  <si>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</si>
  <si>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</si>
  <si>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</si>
  <si>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</si>
  <si>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</si>
  <si>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</si>
  <si>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</si>
  <si>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</si>
  <si>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</si>
  <si>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</si>
  <si>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</si>
  <si>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</si>
  <si>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</si>
  <si>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</si>
  <si>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</si>
  <si>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</si>
  <si>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</si>
  <si>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</si>
  <si>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</si>
  <si>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</si>
  <si>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</si>
  <si>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</si>
  <si>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</si>
  <si>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</si>
  <si>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</si>
  <si>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</si>
  <si>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</si>
  <si>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</si>
  <si>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</si>
  <si>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</si>
  <si>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</si>
  <si>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</si>
  <si>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</si>
  <si>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</si>
  <si>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</si>
  <si>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</si>
  <si>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</si>
  <si>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</si>
  <si>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</si>
  <si>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</si>
  <si>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</si>
  <si>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</si>
  <si>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</si>
  <si>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</si>
  <si>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</si>
  <si>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</si>
  <si>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</si>
  <si>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</si>
  <si>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</si>
  <si>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</si>
  <si>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</si>
  <si>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</si>
  <si>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</si>
  <si>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</si>
  <si>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</si>
  <si>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</si>
  <si>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</si>
  <si>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</si>
  <si>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</si>
  <si>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</si>
  <si>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</si>
  <si>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</si>
  <si>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</si>
  <si>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</si>
  <si>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</si>
  <si>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</si>
  <si>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</si>
  <si>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</si>
  <si>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</si>
  <si>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</si>
  <si>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</si>
  <si>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</si>
  <si>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</si>
  <si>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</si>
  <si>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</si>
  <si>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</si>
  <si>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</si>
  <si>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</si>
  <si>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</si>
  <si>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</si>
  <si>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</si>
  <si>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</si>
  <si>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</si>
  <si>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</si>
  <si>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</si>
  <si>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</si>
  <si>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</si>
  <si>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</si>
  <si>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</si>
  <si>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</si>
  <si>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</si>
  <si>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</si>
  <si>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</si>
  <si>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</si>
  <si>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</si>
  <si>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</si>
  <si>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</si>
  <si>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</si>
  <si>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</si>
  <si>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</si>
  <si>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</si>
  <si>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</si>
  <si>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</si>
  <si>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</si>
  <si>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</si>
  <si>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</si>
  <si>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</si>
  <si>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</si>
  <si>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</si>
  <si>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</si>
  <si>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</si>
  <si>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</si>
  <si>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</si>
  <si>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</si>
  <si>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</si>
  <si>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</si>
  <si>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</si>
  <si>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</si>
  <si>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</si>
  <si>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</si>
  <si>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</si>
  <si>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</si>
  <si>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</si>
  <si>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</si>
  <si>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</si>
  <si>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</si>
  <si>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</si>
  <si>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</si>
  <si>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</si>
  <si>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</si>
  <si>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</si>
  <si>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</si>
  <si>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</si>
  <si>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</si>
  <si>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</si>
  <si>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</si>
  <si>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</si>
  <si>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</si>
  <si>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</si>
  <si>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</si>
  <si>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</si>
  <si>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</si>
  <si>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</si>
  <si>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</si>
  <si>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</si>
  <si>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</si>
  <si>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</si>
  <si>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</si>
  <si>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</si>
  <si>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</si>
  <si>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</si>
  <si>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</si>
  <si>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</si>
  <si>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</si>
  <si>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</si>
  <si>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</si>
  <si>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</si>
  <si>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</si>
  <si>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</si>
  <si>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</si>
  <si>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</si>
  <si>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</si>
  <si>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</si>
  <si>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</si>
  <si>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</si>
  <si>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</si>
  <si>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</si>
  <si>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</si>
  <si>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</si>
  <si>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</si>
  <si>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</si>
  <si>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</si>
  <si>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</si>
  <si>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</si>
  <si>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</si>
  <si>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</si>
  <si>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</si>
  <si>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</si>
  <si>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</si>
  <si>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</si>
  <si>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</si>
  <si>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</si>
  <si>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</si>
  <si>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</si>
  <si>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</si>
  <si>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</si>
  <si>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</si>
  <si>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</si>
  <si>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</si>
  <si>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</si>
  <si>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</si>
  <si>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</si>
  <si>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</si>
  <si>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</si>
  <si>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</si>
  <si>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</si>
  <si>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</si>
  <si>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</si>
  <si>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</si>
  <si>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</si>
  <si>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</si>
  <si>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</si>
  <si>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</si>
  <si>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</si>
  <si>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</si>
  <si>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</si>
  <si>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</si>
  <si>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</si>
  <si>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</si>
  <si>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</si>
  <si>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</si>
  <si>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</si>
  <si>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</si>
  <si>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</si>
  <si>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</si>
  <si>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</si>
  <si>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</si>
  <si>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</si>
  <si>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</si>
  <si>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</si>
  <si>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</si>
  <si>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</si>
  <si>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</si>
  <si>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</si>
  <si>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</si>
  <si>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</si>
  <si>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</si>
  <si>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</si>
  <si>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</si>
  <si>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</si>
  <si>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</si>
  <si>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</si>
  <si>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</si>
  <si>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</si>
  <si>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</si>
  <si>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</si>
  <si>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</si>
  <si>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</si>
  <si>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</si>
  <si>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</si>
  <si>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</si>
  <si>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</si>
  <si>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</si>
  <si>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</si>
  <si>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</si>
  <si>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</si>
  <si>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</si>
  <si>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</si>
  <si>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</si>
  <si>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</si>
  <si>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</si>
  <si>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</si>
  <si>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</si>
  <si>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</si>
  <si>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</si>
  <si>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</si>
  <si>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</si>
  <si>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</si>
  <si>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</si>
  <si>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</si>
  <si>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</si>
  <si>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</si>
  <si>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</si>
  <si>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</si>
  <si>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</si>
  <si>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</si>
  <si>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</si>
  <si>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</si>
  <si>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</si>
  <si>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</si>
  <si>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</si>
  <si>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</si>
  <si>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</si>
  <si>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</si>
  <si>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</si>
  <si>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</si>
  <si>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sz val="9"/>
        <color rgb="FF000000"/>
        <rFont val="Calibri"/>
        <family val="2"/>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r>
      <rPr>
        <b/>
        <sz val="9"/>
        <color rgb="FF000000"/>
        <rFont val="Calibri"/>
        <family val="2"/>
      </rPr>
      <t>*Nota: Dado que la tasa vigente del IGV es 10% y 18%, la validación debe cumplir realizando el cálculo según la tasa consignada en las líneas</t>
    </r>
  </si>
  <si>
    <t>3291</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</si>
  <si>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</si>
  <si>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3462</t>
  </si>
  <si>
    <t>Si la "Tasa del IGV" (/Invoice/cac:InvoiceLine/cac:TaxTotal/cac:TaxSubtotal/cac:TaxCategory/cbc:Percent) es igual a 10, no existe ind_padron igual a "01" en el listado para el "Número de RUC" del Emisor y "Fecha de emisión" del comprobante  comprendida en el rango de vigencia</t>
  </si>
  <si>
    <t>Padrones con vigencia</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</si>
  <si>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</si>
  <si>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</si>
  <si>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</si>
  <si>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</si>
  <si>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</si>
  <si>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</si>
  <si>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</si>
  <si>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</si>
  <si>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</si>
  <si>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</si>
  <si>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</si>
  <si>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</si>
  <si>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</si>
  <si>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</si>
  <si>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</si>
  <si>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</si>
  <si>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</si>
  <si>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</si>
  <si>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</si>
  <si>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</si>
  <si>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</si>
  <si>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</si>
  <si>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</si>
  <si>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</si>
  <si>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</si>
  <si>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</si>
  <si>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</si>
  <si>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</si>
  <si>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</si>
  <si>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</si>
  <si>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</si>
  <si>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</si>
  <si>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</si>
  <si>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</si>
  <si>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</si>
  <si>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</si>
  <si>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</si>
  <si>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</si>
  <si>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</si>
  <si>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</si>
  <si>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</si>
  <si>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</si>
  <si>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</si>
  <si>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</si>
  <si>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</si>
  <si>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</si>
  <si>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</si>
  <si>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</si>
  <si>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</si>
  <si>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</si>
  <si>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</si>
  <si>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</si>
  <si>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</si>
  <si>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</si>
  <si>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</si>
  <si>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</si>
  <si>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</si>
  <si>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</si>
  <si>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</si>
  <si>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</si>
  <si>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</si>
  <si>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</si>
  <si>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</si>
  <si>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</si>
  <si>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</si>
  <si>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</si>
  <si>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</si>
  <si>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r>
      <rPr>
        <sz val="9"/>
        <color rgb="FF000000"/>
        <rFont val="Calibri"/>
        <family val="2"/>
      </rP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factura no está sujeta al IVAP si no existe ninguna línea afecta al IVAP, es decir, no debe existir en la línea un cac:TaxSubtotal con cbc:ID igual a '1016' y cbc:TaxableAmount mayor a cero.
</t>
    </r>
    <r>
      <rPr>
        <b/>
        <sz val="9"/>
        <color rgb="FF000000"/>
        <rFont val="Calibri"/>
        <family val="2"/>
      </rPr>
      <t>*Nota: se debe hacer la comprobación según la tasa indicada en la línea</t>
    </r>
  </si>
  <si>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</si>
  <si>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</si>
  <si>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</si>
  <si>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</si>
  <si>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</si>
  <si>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</si>
  <si>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</si>
  <si>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</si>
  <si>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</si>
  <si>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</si>
  <si>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</si>
  <si>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</si>
  <si>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</si>
  <si>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</si>
  <si>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</si>
  <si>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</si>
  <si>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</si>
  <si>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</si>
  <si>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</si>
  <si>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</si>
  <si>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</si>
  <si>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</si>
  <si>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</si>
  <si>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</si>
  <si>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</si>
  <si>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</si>
  <si>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</si>
  <si>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</si>
  <si>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</si>
  <si>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</si>
  <si>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</si>
  <si>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</si>
  <si>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</si>
  <si>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</si>
  <si>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</si>
  <si>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</si>
  <si>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</si>
  <si>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</si>
  <si>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</si>
  <si>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</si>
  <si>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</si>
  <si>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</si>
  <si>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</si>
  <si>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</si>
  <si>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</si>
  <si>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incluido espacio, no se permite ningún otro "whitespace character": salto de línea, tab, fin de línea,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</si>
  <si>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</si>
  <si>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</si>
  <si>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</si>
  <si>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</si>
  <si>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</si>
  <si>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</si>
  <si>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</si>
  <si>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</si>
  <si>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</si>
  <si>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</si>
  <si>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</si>
  <si>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</si>
  <si>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</si>
  <si>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</si>
  <si>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</si>
  <si>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</si>
  <si>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</si>
  <si>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</si>
  <si>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</si>
  <si>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</si>
  <si>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</si>
  <si>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</si>
  <si>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</si>
  <si>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</si>
  <si>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</si>
  <si>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</si>
  <si>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</si>
  <si>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</si>
  <si>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</si>
  <si>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3330</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</si>
  <si>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</si>
  <si>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</si>
  <si>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</si>
  <si>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</si>
  <si>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</si>
  <si>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</si>
  <si>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</si>
  <si>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</si>
  <si>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</si>
  <si>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</si>
  <si>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</si>
  <si>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</si>
  <si>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</si>
  <si>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</si>
  <si>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</si>
  <si>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</si>
  <si>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</si>
  <si>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</si>
  <si>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</si>
  <si>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</si>
  <si>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</si>
  <si>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</si>
  <si>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</si>
  <si>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</si>
  <si>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</si>
  <si>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</si>
  <si>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</si>
  <si>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</si>
  <si>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</si>
  <si>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</si>
  <si>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</si>
  <si>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</si>
  <si>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</si>
  <si>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</si>
  <si>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</si>
  <si>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</si>
  <si>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</si>
  <si>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</si>
  <si>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</si>
  <si>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</si>
  <si>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</si>
  <si>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</si>
  <si>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</si>
  <si>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</si>
  <si>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</si>
  <si>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</si>
  <si>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</si>
  <si>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</si>
  <si>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</si>
  <si>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</si>
  <si>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</si>
  <si>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</si>
  <si>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</si>
  <si>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</si>
  <si>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</si>
  <si>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</si>
  <si>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</si>
  <si>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</si>
  <si>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</si>
  <si>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Si existe el atributo, el valor ingresado es diferente a 'Documento Relacionado'</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</si>
  <si>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</si>
  <si>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</si>
  <si>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</si>
  <si>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</si>
  <si>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</si>
  <si>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</si>
  <si>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</si>
  <si>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</si>
  <si>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</si>
  <si>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</si>
  <si>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</si>
  <si>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</si>
  <si>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</si>
  <si>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</si>
  <si>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</si>
  <si>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</si>
  <si>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</si>
  <si>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</si>
  <si>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</si>
  <si>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</si>
  <si>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</si>
  <si>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4043</t>
  </si>
  <si>
    <t>Dirección punto de llegada - Código de ubigeo</t>
  </si>
  <si>
    <t>4127</t>
  </si>
  <si>
    <t>4135</t>
  </si>
  <si>
    <t>4176</t>
  </si>
  <si>
    <t>4179</t>
  </si>
  <si>
    <t>4128</t>
  </si>
  <si>
    <t>4136</t>
  </si>
  <si>
    <t>4181</t>
  </si>
  <si>
    <t>4184</t>
  </si>
  <si>
    <t>Información de vehículo principal - Número de placa</t>
  </si>
  <si>
    <t>4158</t>
  </si>
  <si>
    <t>4167</t>
  </si>
  <si>
    <t>4170</t>
  </si>
  <si>
    <t>Datos de conductores - Número de documento de identidad</t>
  </si>
  <si>
    <t>4157</t>
  </si>
  <si>
    <t>4174</t>
  </si>
  <si>
    <t>4172</t>
  </si>
  <si>
    <t>4173</t>
  </si>
  <si>
    <t>4249</t>
  </si>
  <si>
    <t>4126</t>
  </si>
  <si>
    <t>4286</t>
  </si>
  <si>
    <t>4160</t>
  </si>
  <si>
    <t>4163</t>
  </si>
  <si>
    <t>4161</t>
  </si>
  <si>
    <t>4162</t>
  </si>
  <si>
    <t>4164</t>
  </si>
  <si>
    <t>4165</t>
  </si>
  <si>
    <t>Serie y número de la guía de remisión electrónica o la factura electrónica remitente</t>
  </si>
  <si>
    <t>&lt;&lt;&lt;SIN VALIDACION&gt;&gt;&gt;</t>
  </si>
  <si>
    <t>4129</t>
  </si>
  <si>
    <t>Información adicional  - transporte terrestre de pasajeros</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</si>
  <si>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</si>
  <si>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</si>
  <si>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</si>
  <si>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</si>
  <si>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</si>
  <si>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</si>
  <si>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</si>
  <si>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</si>
  <si>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</si>
  <si>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</si>
  <si>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</si>
  <si>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</si>
  <si>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</si>
  <si>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</si>
  <si>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</si>
  <si>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</si>
  <si>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</si>
  <si>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</si>
  <si>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</si>
  <si>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</si>
  <si>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</si>
  <si>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</si>
  <si>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</si>
  <si>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</si>
  <si>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</si>
  <si>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</si>
  <si>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</si>
  <si>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</si>
  <si>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</si>
  <si>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</si>
  <si>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</si>
  <si>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</si>
  <si>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</si>
  <si>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</si>
  <si>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</si>
  <si>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</si>
  <si>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</si>
  <si>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</si>
  <si>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</si>
  <si>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</si>
  <si>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</si>
  <si>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</si>
  <si>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</si>
  <si>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</si>
  <si>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</si>
  <si>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</si>
  <si>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</si>
  <si>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</si>
  <si>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</si>
  <si>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</si>
  <si>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</si>
  <si>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</si>
  <si>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</si>
  <si>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</si>
  <si>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</si>
  <si>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</si>
  <si>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</si>
  <si>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</si>
  <si>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</si>
  <si>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</si>
  <si>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</si>
  <si>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</si>
  <si>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</si>
  <si>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</si>
  <si>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</si>
  <si>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</si>
  <si>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</si>
  <si>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</si>
  <si>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</si>
  <si>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</si>
  <si>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</si>
  <si>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</si>
  <si>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</si>
  <si>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</si>
  <si>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</si>
  <si>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</si>
  <si>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</si>
  <si>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</si>
  <si>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</si>
  <si>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</si>
  <si>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</si>
  <si>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</si>
  <si>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</si>
  <si>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</si>
  <si>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</si>
  <si>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</si>
  <si>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</si>
  <si>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</si>
  <si>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</si>
  <si>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</si>
  <si>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</si>
  <si>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</si>
  <si>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</si>
  <si>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</si>
  <si>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</si>
  <si>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</si>
  <si>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</si>
  <si>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</si>
  <si>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</si>
  <si>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</si>
  <si>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</si>
  <si>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</si>
  <si>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</si>
  <si>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</si>
  <si>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</si>
  <si>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</si>
  <si>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</si>
  <si>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</si>
  <si>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</si>
  <si>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</si>
  <si>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</si>
  <si>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</si>
  <si>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</si>
  <si>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</si>
  <si>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</si>
  <si>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</si>
  <si>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</si>
  <si>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</si>
  <si>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</si>
  <si>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</si>
  <si>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</si>
  <si>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</si>
  <si>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</si>
  <si>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</si>
  <si>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</si>
  <si>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</si>
  <si>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</si>
  <si>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</si>
  <si>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</si>
  <si>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</si>
  <si>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</si>
  <si>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</si>
  <si>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</si>
  <si>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</si>
  <si>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</si>
  <si>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</si>
  <si>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</si>
  <si>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</si>
  <si>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</si>
  <si>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</si>
  <si>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</si>
  <si>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</si>
  <si>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</si>
  <si>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</si>
  <si>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</si>
  <si>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</si>
  <si>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</si>
  <si>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</si>
  <si>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</si>
  <si>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</si>
  <si>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</si>
  <si>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</si>
  <si>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</si>
  <si>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</si>
  <si>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</si>
  <si>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</si>
  <si>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</si>
  <si>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</si>
  <si>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</si>
  <si>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</si>
  <si>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</si>
  <si>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</si>
  <si>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</si>
  <si>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</si>
  <si>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</si>
  <si>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</si>
  <si>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</si>
  <si>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</si>
  <si>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</si>
  <si>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</si>
  <si>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</si>
  <si>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</si>
  <si>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</si>
  <si>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</si>
  <si>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</si>
  <si>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</si>
  <si>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</si>
  <si>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</si>
  <si>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</si>
  <si>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</si>
  <si>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</si>
  <si>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</si>
  <si>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</si>
  <si>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</si>
  <si>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</si>
  <si>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</si>
  <si>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</si>
  <si>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</si>
  <si>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</si>
  <si>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</si>
  <si>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</si>
  <si>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</si>
  <si>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</si>
  <si>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</si>
  <si>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</si>
  <si>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</si>
  <si>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</si>
  <si>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</si>
  <si>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</si>
  <si>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</si>
  <si>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</si>
  <si>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</si>
  <si>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</si>
  <si>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</si>
  <si>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</si>
  <si>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</si>
  <si>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</si>
  <si>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</si>
  <si>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</si>
  <si>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</si>
  <si>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</si>
  <si>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</si>
  <si>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</si>
  <si>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</si>
  <si>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</si>
  <si>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</si>
  <si>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</si>
  <si>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</si>
  <si>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</si>
  <si>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</si>
  <si>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</si>
  <si>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</si>
  <si>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</si>
  <si>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</si>
  <si>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</si>
  <si>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</si>
  <si>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</si>
  <si>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</si>
  <si>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</si>
  <si>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</si>
  <si>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</si>
  <si>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</si>
  <si>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</si>
  <si>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</si>
  <si>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</si>
  <si>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</si>
  <si>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</si>
  <si>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</si>
  <si>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</si>
  <si>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</si>
  <si>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</si>
  <si>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</si>
  <si>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</si>
  <si>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</si>
  <si>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</si>
  <si>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</si>
  <si>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</si>
  <si>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</si>
  <si>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</si>
  <si>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</si>
  <si>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</si>
  <si>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</si>
  <si>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</si>
  <si>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</si>
  <si>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</si>
  <si>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</si>
  <si>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</si>
  <si>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</si>
  <si>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</si>
  <si>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</si>
  <si>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</si>
  <si>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</si>
  <si>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</si>
  <si>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</si>
  <si>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</si>
  <si>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</si>
  <si>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</si>
  <si>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</si>
  <si>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</si>
  <si>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</si>
  <si>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</si>
  <si>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</si>
  <si>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</si>
  <si>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</si>
  <si>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</si>
  <si>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</si>
  <si>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</si>
  <si>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</si>
  <si>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</si>
  <si>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</si>
  <si>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</si>
  <si>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</si>
  <si>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</si>
  <si>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</si>
  <si>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</si>
  <si>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</si>
  <si>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</si>
  <si>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</si>
  <si>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</si>
  <si>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</si>
  <si>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</si>
  <si>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</si>
  <si>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</si>
  <si>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</si>
  <si>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</si>
  <si>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</si>
  <si>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</si>
  <si>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</si>
  <si>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</si>
  <si>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</si>
  <si>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</si>
  <si>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</si>
  <si>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</si>
  <si>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</si>
  <si>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</si>
  <si>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</si>
  <si>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</si>
  <si>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</si>
  <si>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</si>
  <si>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</si>
  <si>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</si>
  <si>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</si>
  <si>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</si>
  <si>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</si>
  <si>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</si>
  <si>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</si>
  <si>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</si>
  <si>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</si>
  <si>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</si>
  <si>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</si>
  <si>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</si>
  <si>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</si>
  <si>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</si>
  <si>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</si>
  <si>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</si>
  <si>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</si>
  <si>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</si>
  <si>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</si>
  <si>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</si>
  <si>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</si>
  <si>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</si>
  <si>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</si>
  <si>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</si>
  <si>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</si>
  <si>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</si>
  <si>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</si>
  <si>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</si>
  <si>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</si>
  <si>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</si>
  <si>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</si>
  <si>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</si>
  <si>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</si>
  <si>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</si>
  <si>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</si>
  <si>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</si>
  <si>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</si>
  <si>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</si>
  <si>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</si>
  <si>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</si>
  <si>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</si>
  <si>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</si>
  <si>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</si>
  <si>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</si>
  <si>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</si>
  <si>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</si>
  <si>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</si>
  <si>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</si>
  <si>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</si>
  <si>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</si>
  <si>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</si>
  <si>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</si>
  <si>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</si>
  <si>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</si>
  <si>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</si>
  <si>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</si>
  <si>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</si>
  <si>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</si>
  <si>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</si>
  <si>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</si>
  <si>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</si>
  <si>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</si>
  <si>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</si>
  <si>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</si>
  <si>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</si>
  <si>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</si>
  <si>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</si>
  <si>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</si>
  <si>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</si>
  <si>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</si>
  <si>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</si>
  <si>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</si>
  <si>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</si>
  <si>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</si>
  <si>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</si>
  <si>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</si>
  <si>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</si>
  <si>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</si>
  <si>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</si>
  <si>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</si>
  <si>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</si>
  <si>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</si>
  <si>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</si>
  <si>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</si>
  <si>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</si>
  <si>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</si>
  <si>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</si>
  <si>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</si>
  <si>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</si>
  <si>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</si>
  <si>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</si>
  <si>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</si>
  <si>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</si>
  <si>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</si>
  <si>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</si>
  <si>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</si>
  <si>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</si>
  <si>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</si>
  <si>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</si>
  <si>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</si>
  <si>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</si>
  <si>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</si>
  <si>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</si>
  <si>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</si>
  <si>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</si>
  <si>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</si>
  <si>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</si>
  <si>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</si>
  <si>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</si>
  <si>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</si>
  <si>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</si>
  <si>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</si>
  <si>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</si>
  <si>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</si>
  <si>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</si>
  <si>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</si>
  <si>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</si>
  <si>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</si>
  <si>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</si>
  <si>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</si>
  <si>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</si>
  <si>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</si>
  <si>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</si>
  <si>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</si>
  <si>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</si>
  <si>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</si>
  <si>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</si>
  <si>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</si>
  <si>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</si>
  <si>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</si>
  <si>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</si>
  <si>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</si>
  <si>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</si>
  <si>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</si>
  <si>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</si>
  <si>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</si>
  <si>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</si>
  <si>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</si>
  <si>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</si>
  <si>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</si>
  <si>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</si>
  <si>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</si>
  <si>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</si>
  <si>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</si>
  <si>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</si>
  <si>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</si>
  <si>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</si>
  <si>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</si>
  <si>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</si>
  <si>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</si>
  <si>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</si>
  <si>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</si>
  <si>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</si>
  <si>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</si>
  <si>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</si>
  <si>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</si>
  <si>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</si>
  <si>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</si>
  <si>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</si>
  <si>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</si>
  <si>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 xml:space="preserve">Si el 'Indicador' es 'FormaPago', el valor del tag es diferente de:
- Contado
- Credito
- Cuota[0-9]{3}
* Validación a partir del 01/01/2022 es ERROR
</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</si>
  <si>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</si>
  <si>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</si>
  <si>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</si>
  <si>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</si>
  <si>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</si>
  <si>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</si>
  <si>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</si>
  <si>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</si>
  <si>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 xml:space="preserve">No existe al menos un tag cac:PaymentTerms con cbc:ID igual a 'FormaPago'
* Validación a partir del 01/01/2022 es ERROR
</t>
  </si>
  <si>
    <t>an7</t>
  </si>
  <si>
    <t>"Credito"</t>
  </si>
  <si>
    <t>Si existe más de un tag cbc:PaymentMeansID dentro del mismo cac:PaymentTerms</t>
  </si>
  <si>
    <t>3461</t>
  </si>
  <si>
    <r>
      <rPr>
        <sz val="9"/>
        <color rgb="FF000000"/>
        <rFont val="Calibri"/>
        <family val="2"/>
      </rPr>
      <t>Si el 'Indicador' es 'FormaPago', el valor del tag es 'Credito',</t>
    </r>
    <r>
      <rPr>
        <b/>
        <sz val="9"/>
        <color rgb="FFFF0000"/>
        <rFont val="Calibri"/>
        <family val="2"/>
      </rPr>
      <t xml:space="preserve"> </t>
    </r>
    <r>
      <rPr>
        <b/>
        <sz val="9"/>
        <color rgb="FF000000"/>
        <rFont val="Calibri"/>
        <family val="2"/>
      </rPr>
      <t>el 'Tipo de Documento del adquiriente o usuario' es igual a RUC (6) y</t>
    </r>
    <r>
      <rPr>
        <sz val="9"/>
        <color rgb="FF000000"/>
        <rFont val="Calibri"/>
        <family val="2"/>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</si>
  <si>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</si>
  <si>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</si>
  <si>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</si>
  <si>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</si>
  <si>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</si>
  <si>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sz val="9"/>
        <color rgb="FF000000"/>
        <rFont val="Calibri"/>
        <family val="2"/>
      </rPr>
      <t xml:space="preserve">Si existe un tag cac:PaymentTerms con cbc:ID 
igual a 'FormaPago' y con 'Forma de pago' igual a 'Credito', </t>
    </r>
    <r>
      <rPr>
        <b/>
        <sz val="9"/>
        <color rgb="FF000000"/>
        <rFont val="Calibri"/>
        <family val="2"/>
      </rPr>
      <t>el 'Tipo de Documento del adquiriente o usuario' es igual a RUC (6) y</t>
    </r>
    <r>
      <rPr>
        <sz val="9"/>
        <color rgb="FF000000"/>
        <rFont val="Calibri"/>
        <family val="2"/>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</si>
  <si>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</si>
  <si>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</si>
  <si>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</si>
  <si>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t xml:space="preserve">Si existe un tag cac:PaymentTerms con cbc:ID 
igual a 'FormaPago' y con 'Forma de pago' igual a 'Credito' </t>
    </r>
    <r>
      <rPr>
        <b/>
        <sz val="9"/>
        <color rgb="FF000000"/>
        <rFont val="Calibri"/>
        <family val="2"/>
        <scheme val="minor"/>
      </rPr>
      <t>el 'Tipo de Documento del adquiriente o usuario' es igual a RUC (6) y</t>
    </r>
    <r>
      <rPr>
        <sz val="9"/>
        <color rgb="FF000000"/>
        <rFont val="Calibri"/>
        <family val="2"/>
        <scheme val="minor"/>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</si>
  <si>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</si>
  <si>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</si>
  <si>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</si>
  <si>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</si>
  <si>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</si>
  <si>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</si>
  <si>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</si>
  <si>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</si>
  <si>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</si>
  <si>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</si>
  <si>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</si>
  <si>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t xml:space="preserve">Si existe un tag cac:PaymentTerms con cbc:ID 
igual a 'FormaPago' y el formato del 'Identificador de la cuota' es: Cuota[0-9]{3}, </t>
    </r>
    <r>
      <rPr>
        <b/>
        <sz val="9"/>
        <color rgb="FF000000"/>
        <rFont val="Calibri"/>
        <family val="2"/>
        <scheme val="minor"/>
      </rPr>
      <t>el 'Tipo de Documento del adquiriente o usuario' es igual a RUC (6)</t>
    </r>
    <r>
      <rPr>
        <sz val="9"/>
        <color rgb="FF000000"/>
        <rFont val="Calibri"/>
        <family val="2"/>
        <scheme val="minor"/>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</si>
  <si>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</si>
  <si>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</si>
  <si>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</si>
  <si>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</si>
  <si>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</si>
  <si>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</si>
  <si>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t>3256</t>
  </si>
  <si>
    <r>
      <t xml:space="preserve">Si existe un tag cac:PaymentTerms con cbc:ID 
igual a 'FormaPago' y el formato del 'Identificador de la cuota' es: Cuota[0-9]{3} y el valor del tag UBL es menor </t>
    </r>
    <r>
      <rPr>
        <b/>
        <sz val="9"/>
        <color rgb="FF000000"/>
        <rFont val="Calibri"/>
        <family val="2"/>
        <scheme val="minor"/>
      </rPr>
      <t>o igual</t>
    </r>
    <r>
      <rPr>
        <sz val="9"/>
        <color rgb="FF000000"/>
        <rFont val="Calibri"/>
        <family val="2"/>
        <scheme val="minor"/>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</si>
  <si>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</si>
  <si>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</si>
  <si>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</si>
  <si>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</si>
  <si>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</si>
  <si>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</si>
  <si>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</si>
  <si>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</si>
  <si>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</si>
  <si>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</si>
  <si>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</si>
  <si>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</si>
  <si>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</si>
  <si>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</si>
  <si>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</si>
  <si>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</si>
  <si>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</si>
  <si>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</si>
  <si>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</si>
  <si>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</si>
  <si>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</si>
  <si>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</si>
  <si>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</si>
  <si>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</si>
  <si>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</si>
  <si>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</si>
  <si>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</si>
  <si>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</si>
  <si>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</si>
  <si>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</si>
  <si>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</si>
  <si>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</si>
  <si>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</si>
  <si>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</si>
  <si>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</si>
  <si>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</si>
  <si>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</si>
  <si>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USO DEL CAMPO</t>
  </si>
  <si>
    <t>Datos de la Boleta de Venta</t>
  </si>
  <si>
    <t>0..1</t>
  </si>
  <si>
    <t>El formato del Tag UBL no tiene el formato:
- [B][A-Z0-9]{3}-[0-9]{1,8}
- [0-9]{1,4}-[0-9]{1,8}</t>
  </si>
  <si>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</si>
  <si>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</si>
  <si>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1079</t>
  </si>
  <si>
    <t>Parámetros (004)
Plazos Excepcionales</t>
  </si>
  <si>
    <t>cod_cpe</t>
  </si>
  <si>
    <t>Tipo de moneda en la cual se emite la boleta de venta electrónica</t>
  </si>
  <si>
    <t>Datos de la firma electrónica</t>
  </si>
  <si>
    <t>num_ruc</t>
  </si>
  <si>
    <t>Si 'Tipo de operación' es '0201 Exportación de Servicios – Prestación servicios realizados íntegramente en el país', no existe ind_padrón igual a "05" en el listado para el valor del Tag UBL</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</si>
  <si>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</si>
  <si>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</si>
  <si>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</si>
  <si>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</si>
  <si>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Código de país del uso, explotación o aprovechamiento del servicio</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</si>
  <si>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</si>
  <si>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</si>
  <si>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</si>
  <si>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</si>
  <si>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</si>
  <si>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</si>
  <si>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</si>
  <si>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</si>
  <si>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</si>
  <si>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</si>
  <si>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</si>
  <si>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</si>
  <si>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</si>
  <si>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t>Si 'Tipo de operación' es "0200" o "0201" o "0203" o "0204" o "0205" o "0206" o "0207", "0208" o "0401", el valor del Tag UBL es  6-RUC</t>
  </si>
  <si>
    <t>Dirección del adquirente o usuario</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</si>
  <si>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</si>
  <si>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</si>
  <si>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</si>
  <si>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</si>
  <si>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</si>
  <si>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</si>
  <si>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</si>
  <si>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</si>
  <si>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</si>
  <si>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</si>
  <si>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</si>
  <si>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</si>
  <si>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</si>
  <si>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</si>
  <si>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t>/Invoice/cac:DespatchDocumentReference/cbc:DocumentTypeCode (Tipo de guía relacionado)</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</si>
  <si>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</si>
  <si>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</si>
  <si>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</si>
  <si>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</si>
  <si>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</si>
  <si>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Código de producto SUNAT</t>
  </si>
  <si>
    <t>/Invoice/cac:InvoiceLine/cac:Item/cac:StandardItemIdentification/cbc:ID</t>
  </si>
  <si>
    <t xml:space="preserve">Precio de venta unitario por ítem
</t>
  </si>
  <si>
    <t>4287</t>
  </si>
  <si>
    <t>(Catálogo N.° 16)</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</si>
  <si>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</si>
  <si>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</si>
  <si>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</si>
  <si>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</si>
  <si>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</si>
  <si>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</si>
  <si>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</si>
  <si>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</si>
  <si>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</si>
  <si>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</si>
  <si>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</si>
  <si>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</si>
  <si>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Si 'Código de tributo por línea' es igual a '1000' o '1016', y  'Monto base' mayor a cero (cbc:TaxableAmount &gt; 0), y 'Tipo de operación' es diferente de '0113'  el valor del tag UBL es igual a 0</t>
  </si>
  <si>
    <t xml:space="preserve">Si 'Afectación al IGV o IVAP' es '17' y  'Monto base' es mayor a cero, y existe otra línea con 'Afectación al IGV o IVAP' diferente de '17' y 'Monto base' mayor a cero </t>
  </si>
  <si>
    <t>Si 'Tipo de operación' es diferente de '2100', '2101', '2102', '2103' y '2104', y no existe en el ítem un cac:TaxSubtotal con monto base mayor a cero (cbc:TaxableAmount &gt; 0) y cbc:ID con alguno de los siguientes valores: '1000', '1016', '9995', '9996', '9997' o '9998'</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</si>
  <si>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</si>
  <si>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</si>
  <si>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</si>
  <si>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</si>
  <si>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</si>
  <si>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</si>
  <si>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</si>
  <si>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</si>
  <si>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4288</t>
  </si>
  <si>
    <t>4289</t>
  </si>
  <si>
    <t>Totales de la boleta de venta</t>
  </si>
  <si>
    <t>4301</t>
  </si>
  <si>
    <t>4295</t>
  </si>
  <si>
    <t>4297</t>
  </si>
  <si>
    <t>4296</t>
  </si>
  <si>
    <t>4022</t>
  </si>
  <si>
    <t>4023</t>
  </si>
  <si>
    <t>4024</t>
  </si>
  <si>
    <t>4244</t>
  </si>
  <si>
    <t>Si el Tag UBL existe, el valor del Tag Ubl es diferente de 0 (cero), cuando el 'Código de tributo' es '9995', '9997' y '9998'.</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</si>
  <si>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</si>
  <si>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</si>
  <si>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</si>
  <si>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</si>
  <si>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</si>
  <si>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</si>
  <si>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</si>
  <si>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4299</t>
  </si>
  <si>
    <t>4300</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</si>
  <si>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</si>
  <si>
    <t>4290</t>
  </si>
  <si>
    <t>4438</t>
  </si>
  <si>
    <t>Padrones
con vigencia</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</si>
  <si>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a la fecha de emisión, con una tolerancia + - 1</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</si>
  <si>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</si>
  <si>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</si>
  <si>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</si>
  <si>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</si>
  <si>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</si>
  <si>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</si>
  <si>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</si>
  <si>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</si>
  <si>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</si>
  <si>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</si>
  <si>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</si>
  <si>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</si>
  <si>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</si>
  <si>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</si>
  <si>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</si>
  <si>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4322</t>
  </si>
  <si>
    <t xml:space="preserve">Sumatoria otros descuentos (que no afectan la base imponible del IGV) </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</si>
  <si>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</si>
  <si>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</si>
  <si>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</si>
  <si>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4308</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</si>
  <si>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</si>
  <si>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</si>
  <si>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4212</t>
  </si>
  <si>
    <t>4309</t>
  </si>
  <si>
    <t>Subtotal de la boleta de venta</t>
  </si>
  <si>
    <t>4317</t>
  </si>
  <si>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</si>
  <si>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</si>
  <si>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4314</t>
  </si>
  <si>
    <t>Tipo de operación</t>
  </si>
  <si>
    <t>/invoice/cbc:InvoiceTypeCode@listID</t>
  </si>
  <si>
    <t>Si no existe el atributo</t>
  </si>
  <si>
    <t>Si existe el atributo, el valor ingresado es diferente a 'Tipo de operacion'</t>
  </si>
  <si>
    <t>Si valor del tag es diferente 'true' para código de cargo/descuento igual a '45'</t>
  </si>
  <si>
    <t>/Invoice/cac:AllowanceCharge/cbc:Amount (Monto del cargo/descuento)</t>
  </si>
  <si>
    <t>Restitución Simplificada de Derechos Arancelarios</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</si>
  <si>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</si>
  <si>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</si>
  <si>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</si>
  <si>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</si>
  <si>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Si 'Tipo de operación' es '2001 - Operación Sujeta a Percepción', y no existe un cac:PaymentTerms con cbc:ID con valor igual a 'Percepcion'</t>
  </si>
  <si>
    <t>Si  'Tipo de operación' es diferente de '2001', el valor del Tag UBL es igual a 'Percepcion'</t>
  </si>
  <si>
    <t>Información adicional - anticipos</t>
  </si>
  <si>
    <t xml:space="preserve">Si existe más de 'Identificador de pago' con el mismo valor </t>
  </si>
  <si>
    <t>Si 'Tipo de comprobante que se realizó el anticipo' es '02' o '03', y no existe un 'Monto anticipado' con 'Identificador de pago' igual al valor del tag UBL</t>
  </si>
  <si>
    <t>Si 'Tipo de documento del emisor del anticipo' existe y 'Tipo de comprobante que se realizo el anticipo' es 02 (Factura), el formato del Tag UBL  es diferente a:
- [F][A-Z0-9]{3}-[0-9]{1,8}
- (E001)-[0-9]{1,8}
- [0-9]{1,4}-[0-9]{1,8}</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</si>
  <si>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</si>
  <si>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</si>
  <si>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</si>
  <si>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</si>
  <si>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</si>
  <si>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</si>
  <si>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</si>
  <si>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</si>
  <si>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</si>
  <si>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</si>
  <si>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</si>
  <si>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</si>
  <si>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</si>
  <si>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</si>
  <si>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</si>
  <si>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</si>
  <si>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</si>
  <si>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</si>
  <si>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</si>
  <si>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</si>
  <si>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</si>
  <si>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</si>
  <si>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</si>
  <si>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</si>
  <si>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</si>
  <si>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</si>
  <si>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76
77</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</si>
  <si>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</si>
  <si>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</si>
  <si>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</si>
  <si>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</si>
  <si>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Tipo de documento del Agente de Ventas</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</si>
  <si>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</si>
  <si>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</si>
  <si>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</si>
  <si>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</si>
  <si>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</si>
  <si>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</si>
  <si>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</si>
  <si>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</si>
  <si>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</si>
  <si>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</si>
  <si>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</si>
  <si>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89
90
91
92</t>
  </si>
  <si>
    <t>Información adicional - detracciones</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</si>
  <si>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</si>
  <si>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</si>
  <si>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</si>
  <si>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</si>
  <si>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 xml:space="preserve">/Invoice/cac:PaymentMeans/cac:PayeeFinancialAccount/cbc:ID </t>
  </si>
  <si>
    <t xml:space="preserve">an3 </t>
  </si>
  <si>
    <t>Si existe el tag, el valor ingresado es diferente a 'Medio de pago'</t>
  </si>
  <si>
    <t>Si existe el tag, el valor ingresado es diferente a 'urn:pe:gob:sunat:cpe:see:gem:catalogos:catalogo59'</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</si>
  <si>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</si>
  <si>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</si>
  <si>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</si>
  <si>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</si>
  <si>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Si 'Tipo de operación' es igual a '1004', y no existe el tag o es vacio.</t>
  </si>
  <si>
    <t>Si 'Tipo de operación' es igual a '1004', y no existe el tag o es vacío.</t>
  </si>
  <si>
    <t>Valor preliminar referencial sobre la carga efectiva (por el tramo virtual recorrido)</t>
  </si>
  <si>
    <t>Si 'Tipo de operación' es igual a '1004' y el tag, el formato del Tag UBL es diferente de decimal (positivo mayor a cero) de 12 enteros y hasta 2 decimales</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</si>
  <si>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</si>
  <si>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</si>
  <si>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</si>
  <si>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Valor preliminar referencial por carga útil nominal (tratándose de más de 1 vehículo)</t>
  </si>
  <si>
    <t>Partida arancelaria
Declaración aduanera de mercancías (DAM)</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</si>
  <si>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</si>
  <si>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</si>
  <si>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</si>
  <si>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</si>
  <si>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</si>
  <si>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</si>
  <si>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'7005' y el formato del tag es diferente de YYYY-MM-DD</t>
  </si>
  <si>
    <t xml:space="preserve">127
128
129
</t>
  </si>
  <si>
    <t xml:space="preserve">130
131
</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</si>
  <si>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</si>
  <si>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</si>
  <si>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</si>
  <si>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</si>
  <si>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</si>
  <si>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</si>
  <si>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</si>
  <si>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</si>
  <si>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</si>
  <si>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</si>
  <si>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</si>
  <si>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</si>
  <si>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</si>
  <si>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</si>
  <si>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</si>
  <si>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</si>
  <si>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</si>
  <si>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</si>
  <si>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</si>
  <si>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</si>
  <si>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</si>
  <si>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</si>
  <si>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</si>
  <si>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</si>
  <si>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</si>
  <si>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</si>
  <si>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</si>
  <si>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/CreditNote/cbc:IssueDate</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</si>
  <si>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</si>
  <si>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</si>
  <si>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</si>
  <si>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</si>
  <si>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</si>
  <si>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</si>
  <si>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</si>
  <si>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</si>
  <si>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</si>
  <si>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</si>
  <si>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</si>
  <si>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</si>
  <si>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</si>
  <si>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</si>
  <si>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</si>
  <si>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</si>
  <si>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</si>
  <si>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</si>
  <si>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</si>
  <si>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</si>
  <si>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</si>
  <si>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</si>
  <si>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</si>
  <si>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</si>
  <si>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</si>
  <si>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</si>
  <si>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</si>
  <si>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</si>
  <si>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</si>
  <si>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</si>
  <si>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</si>
  <si>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</si>
  <si>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</si>
  <si>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</si>
  <si>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</si>
  <si>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</si>
  <si>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</si>
  <si>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</si>
  <si>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</si>
  <si>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</si>
  <si>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</si>
  <si>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</si>
  <si>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</si>
  <si>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</si>
  <si>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</si>
  <si>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</si>
  <si>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</si>
  <si>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</si>
  <si>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</si>
  <si>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</si>
  <si>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</si>
  <si>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</si>
  <si>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</si>
  <si>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</si>
  <si>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</si>
  <si>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</si>
  <si>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</si>
  <si>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</si>
  <si>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</si>
  <si>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</si>
  <si>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</si>
  <si>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</si>
  <si>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</si>
  <si>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</si>
  <si>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</si>
  <si>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</si>
  <si>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</si>
  <si>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</si>
  <si>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</si>
  <si>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</si>
  <si>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</si>
  <si>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</si>
  <si>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</si>
  <si>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</si>
  <si>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</si>
  <si>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</si>
  <si>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</si>
  <si>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</si>
  <si>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</si>
  <si>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</si>
  <si>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</si>
  <si>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</si>
  <si>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</si>
  <si>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</si>
  <si>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</si>
  <si>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</si>
  <si>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</si>
  <si>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</si>
  <si>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</si>
  <si>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Comprobantes de pago electrónicos</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</si>
  <si>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</si>
  <si>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</si>
  <si>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</si>
  <si>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</si>
  <si>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</si>
  <si>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</si>
  <si>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</si>
  <si>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</si>
  <si>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</si>
  <si>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</si>
  <si>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</si>
  <si>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</si>
  <si>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</si>
  <si>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</si>
  <si>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</si>
  <si>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</si>
  <si>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</si>
  <si>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</si>
  <si>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</si>
  <si>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</si>
  <si>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</si>
  <si>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</si>
  <si>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</si>
  <si>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</si>
  <si>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</si>
  <si>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</si>
  <si>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</si>
  <si>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</si>
  <si>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</si>
  <si>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</si>
  <si>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</si>
  <si>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</si>
  <si>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</si>
  <si>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</si>
  <si>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</si>
  <si>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</si>
  <si>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</si>
  <si>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</si>
  <si>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</si>
  <si>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</si>
  <si>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</si>
  <si>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</si>
  <si>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</si>
  <si>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</si>
  <si>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</si>
  <si>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</si>
  <si>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</si>
  <si>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</si>
  <si>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</si>
  <si>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</si>
  <si>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</si>
  <si>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</si>
  <si>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</si>
  <si>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</si>
  <si>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</si>
  <si>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</si>
  <si>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</si>
  <si>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</si>
  <si>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</si>
  <si>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</si>
  <si>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</si>
  <si>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</si>
  <si>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</si>
  <si>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</si>
  <si>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</si>
  <si>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</si>
  <si>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</si>
  <si>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</si>
  <si>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</si>
  <si>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</si>
  <si>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</si>
  <si>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</si>
  <si>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</si>
  <si>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</si>
  <si>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</si>
  <si>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</si>
  <si>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</si>
  <si>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</si>
  <si>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</si>
  <si>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</si>
  <si>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</si>
  <si>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</si>
  <si>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</si>
  <si>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</si>
  <si>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</si>
  <si>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</si>
  <si>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</si>
  <si>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</si>
  <si>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</si>
  <si>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</si>
  <si>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</si>
  <si>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</si>
  <si>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</si>
  <si>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</si>
  <si>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</si>
  <si>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</si>
  <si>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</si>
  <si>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</si>
  <si>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</si>
  <si>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</si>
  <si>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</si>
  <si>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</si>
  <si>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</si>
  <si>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</si>
  <si>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</si>
  <si>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</si>
  <si>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</si>
  <si>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</si>
  <si>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</si>
  <si>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</si>
  <si>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</si>
  <si>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</si>
  <si>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</si>
  <si>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</si>
  <si>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</si>
  <si>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</si>
  <si>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</si>
  <si>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</si>
  <si>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</si>
  <si>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</si>
  <si>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</si>
  <si>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</si>
  <si>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</si>
  <si>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</si>
  <si>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</si>
  <si>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</si>
  <si>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</si>
  <si>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</si>
  <si>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</si>
  <si>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</si>
  <si>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</si>
  <si>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</si>
  <si>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</si>
  <si>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</si>
  <si>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</si>
  <si>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</si>
  <si>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</si>
  <si>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</si>
  <si>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</si>
  <si>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</si>
  <si>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</si>
  <si>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r>
      <rPr>
        <sz val="9"/>
        <color rgb="FF000000"/>
        <rFont val="Calibri"/>
        <family val="2"/>
      </rP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(18.00 o 10.00), con una tolerancia + - 1
</t>
    </r>
    <r>
      <rPr>
        <b/>
        <sz val="9"/>
        <color rgb="FF000000"/>
        <rFont val="Calibri"/>
        <family val="2"/>
      </rPr>
      <t>Nota: Dado que la tasa vigente del IGV es de 10% y 18%, la validación debe cumplir realizando el cálculo haciendo uso de la tasa consignada en las líneas</t>
    </r>
  </si>
  <si>
    <r>
      <rPr>
        <sz val="9"/>
        <color rgb="FF000000"/>
        <rFont val="Calibri"/>
        <family val="2"/>
      </rPr>
      <t xml:space="preserve">Si el 'Tipo de documento que modifica' es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</si>
  <si>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
</t>
    </r>
  </si>
  <si>
    <r>
      <t xml:space="preserve">Si el 'Tipo de documento que modifica' es diferente de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</si>
  <si>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</si>
  <si>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</si>
  <si>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</si>
  <si>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</si>
  <si>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</si>
  <si>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</si>
  <si>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</si>
  <si>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</si>
  <si>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</si>
  <si>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</si>
  <si>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</si>
  <si>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</si>
  <si>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</si>
  <si>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</si>
  <si>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</si>
  <si>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</si>
  <si>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</si>
  <si>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</si>
  <si>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</si>
  <si>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</si>
  <si>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</si>
  <si>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</si>
  <si>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</si>
  <si>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</si>
  <si>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</si>
  <si>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</si>
  <si>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</si>
  <si>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</si>
  <si>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</si>
  <si>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4312
</t>
  </si>
  <si>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</si>
  <si>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</si>
  <si>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</si>
  <si>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</si>
  <si>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</si>
  <si>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</si>
  <si>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</si>
  <si>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</si>
  <si>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</si>
  <si>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</si>
  <si>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</si>
  <si>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</si>
  <si>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</si>
  <si>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</si>
  <si>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</si>
  <si>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</si>
  <si>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</si>
  <si>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</si>
  <si>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</si>
  <si>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</si>
  <si>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</si>
  <si>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</si>
  <si>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</si>
  <si>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</si>
  <si>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</si>
  <si>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</si>
  <si>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</si>
  <si>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</si>
  <si>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</si>
  <si>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</si>
  <si>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</si>
  <si>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</si>
  <si>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</si>
  <si>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</si>
  <si>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</si>
  <si>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</si>
  <si>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</si>
  <si>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</si>
  <si>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</si>
  <si>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</si>
  <si>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</si>
  <si>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</si>
  <si>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</si>
  <si>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</si>
  <si>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</si>
  <si>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</si>
  <si>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</si>
  <si>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</si>
  <si>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</si>
  <si>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</si>
  <si>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</si>
  <si>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</si>
  <si>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</si>
  <si>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</si>
  <si>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</si>
  <si>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</si>
  <si>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</si>
  <si>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</si>
  <si>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</si>
  <si>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t xml:space="preserve">Si existe un tag cac:PaymentTerms con cbc:ID 
igual a 'FormaPago' y con 'Forma de pago' igual a 'Credito', </t>
    </r>
    <r>
      <rPr>
        <b/>
        <sz val="9"/>
        <rFont val="Calibri"/>
        <family val="2"/>
        <scheme val="minor"/>
      </rPr>
      <t xml:space="preserve">el 'Tipo de Documento del adquiriente o usuario' es igual a RUC (6) </t>
    </r>
    <r>
      <rPr>
        <sz val="9"/>
        <rFont val="Calibri"/>
        <family val="2"/>
        <scheme val="minor"/>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</si>
  <si>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</si>
  <si>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</si>
  <si>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</si>
  <si>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</si>
  <si>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</si>
  <si>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</si>
  <si>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</si>
  <si>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</si>
  <si>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t>Si existe un tag cac:PaymentTerms con cbc:ID 
igual a 'FormaPago' y el formato del 'Identificador de la cuota' es: Cuota[0-9]{3},</t>
    </r>
    <r>
      <rPr>
        <b/>
        <sz val="9"/>
        <rFont val="Calibri"/>
        <family val="2"/>
        <scheme val="minor"/>
      </rPr>
      <t xml:space="preserve"> el 'Tipo de Documento del adquiriente o usuario' es igual a RUC (6)</t>
    </r>
    <r>
      <rPr>
        <sz val="9"/>
        <rFont val="Calibri"/>
        <family val="2"/>
        <scheme val="minor"/>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</si>
  <si>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</si>
  <si>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</si>
  <si>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t xml:space="preserve">Si existe un tag cac:PaymentTerms con cbc:ID 
igual a 'FormaPago' y con valor del tag con formato: Cuota[0-9]{3}, </t>
    </r>
    <r>
      <rPr>
        <b/>
        <sz val="9"/>
        <rFont val="Calibri"/>
        <family val="2"/>
        <scheme val="minor"/>
      </rPr>
      <t>el 'Tipo de Documento del adquiriente o usuario' es igual a RUC (6)</t>
    </r>
    <r>
      <rPr>
        <sz val="9"/>
        <rFont val="Calibri"/>
        <family val="2"/>
        <scheme val="minor"/>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</si>
  <si>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</si>
  <si>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</si>
  <si>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</si>
  <si>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</si>
  <si>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</si>
  <si>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</si>
  <si>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</si>
  <si>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t>/DebitNote/cbc:IssueDate</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</si>
  <si>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</si>
  <si>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</si>
  <si>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</si>
  <si>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</si>
  <si>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</si>
  <si>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</si>
  <si>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</si>
  <si>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</si>
  <si>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</si>
  <si>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</si>
  <si>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</si>
  <si>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</si>
  <si>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</si>
  <si>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</si>
  <si>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</si>
  <si>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</si>
  <si>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</si>
  <si>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</si>
  <si>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</si>
  <si>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</si>
  <si>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</si>
  <si>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</si>
  <si>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</si>
  <si>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</si>
  <si>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</si>
  <si>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</si>
  <si>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</si>
  <si>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</si>
  <si>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</si>
  <si>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</si>
  <si>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</si>
  <si>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</si>
  <si>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</si>
  <si>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</si>
  <si>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</si>
  <si>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</si>
  <si>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</si>
  <si>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</si>
  <si>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</si>
  <si>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</si>
  <si>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</si>
  <si>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</si>
  <si>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</si>
  <si>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</si>
  <si>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</si>
  <si>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</si>
  <si>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</si>
  <si>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</si>
  <si>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</si>
  <si>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</si>
  <si>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</si>
  <si>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</si>
  <si>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</si>
  <si>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</si>
  <si>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</si>
  <si>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</si>
  <si>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</si>
  <si>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</si>
  <si>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</si>
  <si>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</si>
  <si>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</si>
  <si>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</si>
  <si>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</si>
  <si>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</si>
  <si>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</si>
  <si>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</si>
  <si>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</si>
  <si>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</si>
  <si>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</si>
  <si>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</si>
  <si>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</si>
  <si>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</si>
  <si>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</si>
  <si>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</si>
  <si>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</si>
  <si>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</si>
  <si>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</si>
  <si>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</si>
  <si>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</si>
  <si>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</si>
  <si>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</si>
  <si>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</si>
  <si>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</si>
  <si>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</si>
  <si>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</si>
  <si>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</si>
  <si>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</si>
  <si>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</si>
  <si>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</si>
  <si>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</si>
  <si>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</si>
  <si>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</si>
  <si>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</si>
  <si>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</si>
  <si>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</si>
  <si>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</si>
  <si>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</si>
  <si>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</si>
  <si>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</si>
  <si>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</si>
  <si>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</si>
  <si>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</si>
  <si>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</si>
  <si>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</si>
  <si>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</si>
  <si>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</si>
  <si>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</si>
  <si>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</si>
  <si>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</si>
  <si>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</si>
  <si>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</si>
  <si>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</si>
  <si>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</si>
  <si>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</si>
  <si>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</si>
  <si>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</si>
  <si>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</si>
  <si>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</si>
  <si>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</si>
  <si>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</si>
  <si>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</si>
  <si>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</si>
  <si>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</si>
  <si>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</si>
  <si>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</si>
  <si>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</si>
  <si>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</si>
  <si>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sz val="9"/>
        <rFont val="Calibri"/>
        <family val="2"/>
        <scheme val="minor"/>
      </rPr>
      <t>4296</t>
    </r>
    <r>
      <rPr>
        <strike/>
        <sz val="9"/>
        <rFont val="Calibri"/>
        <family val="2"/>
        <scheme val="minor"/>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</si>
  <si>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</si>
  <si>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</si>
  <si>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</si>
  <si>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</si>
  <si>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</si>
  <si>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</si>
  <si>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</si>
  <si>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</si>
  <si>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</si>
  <si>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</si>
  <si>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</si>
  <si>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</si>
  <si>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</si>
  <si>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sz val="9"/>
        <rFont val="Calibri"/>
        <family val="2"/>
        <scheme val="minor"/>
      </rPr>
      <t>4299</t>
    </r>
    <r>
      <rPr>
        <strike/>
        <sz val="9"/>
        <rFont val="Calibri"/>
        <family val="2"/>
        <scheme val="minor"/>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</si>
  <si>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</si>
  <si>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</si>
  <si>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</si>
  <si>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</si>
  <si>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</si>
  <si>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</si>
  <si>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</si>
  <si>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</si>
  <si>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</si>
  <si>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</si>
  <si>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</si>
  <si>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</si>
  <si>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</si>
  <si>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</si>
  <si>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</si>
  <si>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</si>
  <si>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</si>
  <si>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</si>
  <si>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</si>
  <si>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</si>
  <si>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</si>
  <si>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</si>
  <si>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</si>
  <si>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</si>
  <si>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</si>
  <si>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</si>
  <si>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</si>
  <si>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</si>
  <si>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</si>
  <si>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</si>
  <si>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</si>
  <si>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</si>
  <si>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</si>
  <si>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</si>
  <si>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</si>
  <si>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</si>
  <si>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</si>
  <si>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</si>
  <si>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</si>
  <si>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</si>
  <si>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</si>
  <si>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</si>
  <si>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</si>
  <si>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</si>
  <si>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</si>
  <si>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</si>
  <si>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</si>
  <si>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</si>
  <si>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</si>
  <si>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</si>
  <si>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</si>
  <si>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</si>
  <si>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</si>
  <si>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</si>
  <si>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</si>
  <si>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</si>
  <si>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</si>
  <si>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</si>
  <si>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</si>
  <si>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</si>
  <si>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</si>
  <si>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</si>
  <si>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</si>
  <si>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</si>
  <si>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</si>
  <si>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</si>
  <si>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</si>
  <si>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</si>
  <si>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</si>
  <si>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</si>
  <si>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</si>
  <si>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</si>
  <si>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</si>
  <si>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</si>
  <si>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</si>
  <si>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</si>
  <si>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</si>
  <si>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</si>
  <si>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</si>
  <si>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</si>
  <si>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</si>
  <si>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</si>
  <si>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</si>
  <si>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</si>
  <si>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</si>
  <si>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</si>
  <si>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</si>
  <si>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</si>
  <si>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</si>
  <si>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</si>
  <si>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</si>
  <si>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</si>
  <si>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</si>
  <si>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</si>
  <si>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</si>
  <si>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</si>
  <si>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</si>
  <si>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</si>
  <si>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</si>
  <si>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</si>
  <si>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</si>
  <si>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</si>
  <si>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</si>
  <si>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</si>
  <si>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</si>
  <si>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</si>
  <si>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</si>
  <si>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</si>
  <si>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</si>
  <si>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</si>
  <si>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</si>
  <si>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</si>
  <si>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</si>
  <si>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</si>
  <si>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</si>
  <si>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</si>
  <si>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</si>
  <si>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</si>
  <si>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</si>
  <si>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</si>
  <si>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</si>
  <si>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</si>
  <si>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</si>
  <si>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</si>
  <si>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</si>
  <si>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</si>
  <si>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</si>
  <si>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</si>
  <si>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</si>
  <si>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</si>
  <si>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</si>
  <si>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</si>
  <si>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</si>
  <si>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</si>
  <si>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</si>
  <si>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</si>
  <si>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</si>
  <si>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</si>
  <si>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</si>
  <si>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</si>
  <si>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</si>
  <si>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</si>
  <si>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</si>
  <si>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</si>
  <si>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</si>
  <si>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</si>
  <si>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</si>
  <si>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</si>
  <si>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</si>
  <si>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</si>
  <si>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</si>
  <si>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</si>
  <si>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</si>
  <si>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</si>
  <si>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</si>
  <si>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</si>
  <si>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</si>
  <si>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</si>
  <si>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</si>
  <si>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</si>
  <si>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</si>
  <si>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</si>
  <si>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</si>
  <si>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</si>
  <si>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</si>
  <si>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</si>
  <si>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</si>
  <si>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</si>
  <si>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</si>
  <si>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</si>
  <si>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</si>
  <si>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</si>
  <si>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</si>
  <si>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</si>
  <si>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</si>
  <si>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</si>
  <si>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</si>
  <si>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</si>
  <si>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</si>
  <si>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</si>
  <si>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</si>
  <si>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</si>
  <si>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</si>
  <si>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</si>
  <si>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</si>
  <si>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</si>
  <si>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</si>
  <si>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</si>
  <si>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</si>
  <si>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</si>
  <si>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</si>
  <si>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</si>
  <si>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</si>
  <si>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</si>
  <si>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</si>
  <si>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</si>
  <si>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</si>
  <si>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</si>
  <si>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</si>
  <si>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</si>
  <si>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</si>
  <si>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</si>
  <si>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</si>
  <si>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</si>
  <si>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</si>
  <si>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</si>
  <si>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</si>
  <si>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</si>
  <si>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</si>
  <si>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</si>
  <si>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</si>
  <si>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</si>
  <si>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</si>
  <si>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</si>
  <si>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</si>
  <si>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</si>
  <si>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</si>
  <si>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</si>
  <si>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</si>
  <si>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</si>
  <si>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</si>
  <si>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</si>
  <si>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</si>
  <si>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</si>
  <si>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</si>
  <si>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</si>
  <si>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</si>
  <si>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</si>
  <si>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</si>
  <si>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</si>
  <si>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</si>
  <si>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</si>
  <si>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</si>
  <si>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</si>
  <si>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</si>
  <si>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</si>
  <si>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</si>
  <si>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</si>
  <si>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</si>
  <si>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</si>
  <si>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</si>
  <si>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</si>
  <si>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</si>
  <si>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</si>
  <si>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</si>
  <si>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</si>
  <si>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</si>
  <si>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</si>
  <si>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</si>
  <si>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</si>
  <si>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</si>
  <si>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</si>
  <si>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</si>
  <si>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</si>
  <si>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</si>
  <si>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</si>
  <si>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</si>
  <si>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</si>
  <si>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</si>
  <si>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</si>
  <si>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</si>
  <si>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</si>
  <si>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</si>
  <si>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</si>
  <si>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</si>
  <si>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</si>
  <si>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</si>
  <si>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</si>
  <si>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</si>
  <si>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</si>
  <si>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</si>
  <si>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</si>
  <si>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</si>
  <si>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</si>
  <si>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</si>
  <si>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</si>
  <si>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</si>
  <si>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</si>
  <si>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</si>
  <si>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</si>
  <si>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</si>
  <si>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</si>
  <si>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</si>
  <si>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</si>
  <si>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</si>
  <si>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</si>
  <si>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</si>
  <si>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</si>
  <si>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</si>
  <si>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</si>
  <si>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</si>
  <si>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</si>
  <si>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</si>
  <si>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</si>
  <si>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</si>
  <si>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</si>
  <si>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</si>
  <si>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</si>
  <si>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</si>
  <si>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</si>
  <si>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</si>
  <si>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</si>
  <si>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</si>
  <si>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</si>
  <si>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</si>
  <si>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</si>
  <si>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</si>
  <si>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</si>
  <si>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</si>
  <si>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</si>
  <si>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</si>
  <si>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</si>
  <si>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</si>
  <si>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</si>
  <si>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</si>
  <si>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</si>
  <si>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</si>
  <si>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</si>
  <si>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</si>
  <si>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</si>
  <si>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</si>
  <si>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</si>
  <si>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</si>
  <si>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</si>
  <si>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</si>
  <si>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</si>
  <si>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</si>
  <si>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</si>
  <si>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</si>
  <si>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</si>
  <si>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</si>
  <si>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</si>
  <si>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</si>
  <si>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</si>
  <si>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</si>
  <si>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</si>
  <si>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</si>
  <si>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</si>
  <si>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</si>
  <si>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</si>
  <si>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</si>
  <si>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</si>
  <si>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</si>
  <si>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</si>
  <si>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</si>
  <si>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</si>
  <si>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</si>
  <si>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</si>
  <si>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</si>
  <si>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</si>
  <si>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</si>
  <si>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</si>
  <si>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</si>
  <si>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</si>
  <si>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</si>
  <si>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</si>
  <si>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</si>
  <si>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</si>
  <si>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</si>
  <si>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</si>
  <si>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</si>
  <si>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</si>
  <si>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</si>
  <si>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</si>
  <si>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</si>
  <si>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</si>
  <si>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</si>
  <si>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</si>
  <si>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</si>
  <si>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</si>
  <si>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</si>
  <si>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</si>
  <si>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</si>
  <si>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</si>
  <si>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</si>
  <si>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</si>
  <si>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</si>
  <si>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</si>
  <si>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</si>
  <si>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</si>
  <si>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</si>
  <si>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</si>
  <si>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</si>
  <si>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</si>
  <si>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</si>
  <si>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</si>
  <si>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</si>
  <si>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</si>
  <si>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</si>
  <si>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</si>
  <si>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</si>
  <si>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</si>
  <si>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</si>
  <si>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</si>
  <si>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</si>
  <si>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</si>
  <si>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</si>
  <si>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</si>
  <si>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</si>
  <si>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</si>
  <si>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</si>
  <si>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</si>
  <si>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</si>
  <si>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</si>
  <si>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</si>
  <si>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</si>
  <si>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</si>
  <si>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</si>
  <si>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</si>
  <si>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</si>
  <si>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</si>
  <si>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</si>
  <si>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</si>
  <si>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</si>
  <si>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</si>
  <si>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</si>
  <si>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</si>
  <si>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</si>
  <si>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</si>
  <si>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</si>
  <si>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</si>
  <si>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</si>
  <si>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</si>
  <si>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</si>
  <si>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</si>
  <si>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</si>
  <si>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</si>
  <si>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</si>
  <si>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</si>
  <si>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</si>
  <si>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</si>
  <si>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</si>
  <si>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</si>
  <si>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</si>
  <si>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</si>
  <si>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</si>
  <si>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</si>
  <si>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</si>
  <si>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</si>
  <si>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</si>
  <si>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</si>
  <si>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</si>
  <si>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</si>
  <si>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</si>
  <si>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</si>
  <si>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</si>
  <si>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</si>
  <si>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</si>
  <si>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</si>
  <si>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</si>
  <si>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</si>
  <si>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</si>
  <si>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</si>
  <si>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</si>
  <si>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</si>
  <si>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</si>
  <si>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</si>
  <si>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</si>
  <si>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</si>
  <si>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</si>
  <si>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</si>
  <si>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</si>
  <si>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</si>
  <si>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</si>
  <si>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</si>
  <si>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</si>
  <si>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</si>
  <si>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</si>
  <si>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</si>
  <si>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</si>
  <si>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</si>
  <si>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</si>
  <si>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</si>
  <si>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</si>
  <si>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</si>
  <si>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</si>
  <si>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</si>
  <si>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</si>
  <si>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</si>
  <si>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</si>
  <si>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</si>
  <si>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</si>
  <si>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</si>
  <si>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</si>
  <si>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</si>
  <si>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</si>
  <si>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</si>
  <si>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</si>
  <si>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</si>
  <si>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</si>
  <si>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</si>
  <si>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</si>
  <si>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</si>
  <si>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</si>
  <si>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</si>
  <si>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</si>
  <si>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</si>
  <si>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</si>
  <si>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</si>
  <si>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</si>
  <si>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</si>
  <si>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</si>
  <si>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</si>
  <si>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</si>
  <si>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</si>
  <si>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</si>
  <si>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</si>
  <si>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</si>
  <si>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</si>
  <si>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</si>
  <si>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</si>
  <si>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</si>
  <si>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</si>
  <si>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</si>
  <si>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</si>
  <si>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</si>
  <si>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</si>
  <si>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</si>
  <si>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</si>
  <si>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</si>
  <si>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</si>
  <si>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</si>
  <si>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</si>
  <si>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</si>
  <si>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</si>
  <si>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</si>
  <si>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</si>
  <si>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</si>
  <si>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</si>
  <si>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</si>
  <si>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</si>
  <si>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</si>
  <si>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</si>
  <si>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</si>
  <si>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</si>
  <si>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</si>
  <si>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</si>
  <si>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</si>
  <si>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</si>
  <si>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</si>
  <si>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</si>
  <si>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</si>
  <si>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</si>
  <si>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</si>
  <si>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</si>
  <si>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</si>
  <si>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</si>
  <si>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</si>
  <si>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</si>
  <si>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</si>
  <si>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</si>
  <si>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</si>
  <si>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</si>
  <si>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</si>
  <si>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</si>
  <si>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</si>
  <si>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</si>
  <si>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</si>
  <si>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</si>
  <si>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</si>
  <si>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</si>
  <si>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</si>
  <si>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</si>
  <si>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</si>
  <si>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</si>
  <si>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</si>
  <si>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</si>
  <si>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</si>
  <si>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</si>
  <si>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</si>
  <si>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</si>
  <si>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</si>
  <si>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</si>
  <si>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</si>
  <si>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</si>
  <si>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</si>
  <si>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</si>
  <si>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</si>
  <si>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</si>
  <si>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</si>
  <si>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</si>
  <si>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</si>
  <si>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</si>
  <si>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</si>
  <si>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</si>
  <si>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</si>
  <si>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</si>
  <si>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</si>
  <si>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</si>
  <si>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</si>
  <si>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</si>
  <si>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</si>
  <si>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</si>
  <si>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</si>
  <si>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</si>
  <si>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</si>
  <si>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</si>
  <si>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</si>
  <si>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</si>
  <si>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</si>
  <si>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</si>
  <si>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</si>
  <si>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</si>
  <si>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</si>
  <si>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</si>
  <si>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</si>
  <si>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</si>
  <si>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</si>
  <si>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</si>
  <si>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</si>
  <si>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</si>
  <si>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</si>
  <si>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</si>
  <si>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</si>
  <si>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</si>
  <si>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</si>
  <si>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</si>
  <si>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</si>
  <si>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</si>
  <si>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</si>
  <si>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</si>
  <si>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</si>
  <si>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</si>
  <si>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</si>
  <si>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</si>
  <si>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</si>
  <si>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</si>
  <si>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</si>
  <si>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</si>
  <si>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</si>
  <si>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</si>
  <si>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</si>
  <si>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</si>
  <si>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</si>
  <si>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</si>
  <si>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</si>
  <si>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</si>
  <si>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</si>
  <si>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</si>
  <si>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</si>
  <si>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</si>
  <si>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</si>
  <si>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</si>
  <si>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</si>
  <si>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</si>
  <si>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</si>
  <si>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</si>
  <si>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</si>
  <si>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</si>
  <si>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</si>
  <si>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</si>
  <si>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</si>
  <si>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</si>
  <si>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</si>
  <si>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</si>
  <si>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</si>
  <si>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</si>
  <si>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</si>
  <si>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</si>
  <si>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</si>
  <si>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</si>
  <si>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</si>
  <si>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</si>
  <si>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</si>
  <si>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</si>
  <si>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</si>
  <si>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</si>
  <si>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</si>
  <si>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</si>
  <si>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</si>
  <si>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</si>
  <si>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</si>
  <si>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</si>
  <si>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</si>
  <si>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</si>
  <si>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</si>
  <si>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</si>
  <si>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</si>
  <si>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</si>
  <si>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</si>
  <si>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</si>
  <si>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</si>
  <si>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</si>
  <si>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</si>
  <si>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</si>
  <si>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</si>
  <si>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</si>
  <si>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</si>
  <si>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 xml:space="preserve">El XML no contiene el tag o no existe informacion de CustomizationID
</t>
  </si>
  <si>
    <t>El valor del tag es diferente de "1.0"</t>
  </si>
  <si>
    <t>CustomizationID - La version del documento no es correcta</t>
  </si>
  <si>
    <t>Número de autorización del comprobante (UUID)</t>
  </si>
  <si>
    <t>an..36</t>
  </si>
  <si>
    <t>/ApplicationResponse/cbc:ID</t>
  </si>
  <si>
    <t>El valor del tag es vacío</t>
  </si>
  <si>
    <t xml:space="preserve">El XML no contiene informacion en el tag ID
</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</si>
  <si>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</si>
  <si>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</si>
  <si>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</si>
  <si>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</si>
  <si>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</si>
  <si>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</si>
  <si>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</si>
  <si>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La fecha de recepcion del comprobante por ose, no debe de ser mayor a la fecha de recepcion de sunat</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</si>
  <si>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</si>
  <si>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</si>
  <si>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</si>
  <si>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</si>
  <si>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</si>
  <si>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</si>
  <si>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</si>
  <si>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</si>
  <si>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</si>
  <si>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</si>
  <si>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</si>
  <si>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</si>
  <si>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</si>
  <si>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</si>
  <si>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</si>
  <si>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</si>
  <si>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</si>
  <si>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</si>
  <si>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</si>
  <si>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El XML no contiene el tag ResponseTime</t>
  </si>
  <si>
    <t>ResponseTime - El dato ingresado  no cumple con el patrón hh:mm:ss.sss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</si>
  <si>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</si>
  <si>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</si>
  <si>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</si>
  <si>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</si>
  <si>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</si>
  <si>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</si>
  <si>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</si>
  <si>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</si>
  <si>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</si>
  <si>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</si>
  <si>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El valor ingresado como Tipo de documento de identidad del que envía el CPE (emisor o PSE) es incorrecto</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</si>
  <si>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</si>
  <si>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</si>
  <si>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</si>
  <si>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</si>
  <si>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</si>
  <si>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</si>
  <si>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</si>
  <si>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</si>
  <si>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</si>
  <si>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</si>
  <si>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 xml:space="preserve">El XML no contiene el tag o no existe información del Número de documento de identificación del OSE
</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</si>
  <si>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</si>
  <si>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</si>
  <si>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</si>
  <si>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</si>
  <si>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</si>
  <si>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</si>
  <si>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</si>
  <si>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</si>
  <si>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</si>
  <si>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Catálogo 06</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</si>
  <si>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</si>
  <si>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</si>
  <si>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</si>
  <si>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</si>
  <si>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</si>
  <si>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</si>
  <si>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</si>
  <si>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</si>
  <si>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</si>
  <si>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</si>
  <si>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</si>
  <si>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</si>
  <si>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</si>
  <si>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</si>
  <si>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</si>
  <si>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</si>
  <si>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</si>
  <si>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</si>
  <si>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</si>
  <si>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</si>
  <si>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
El valor ingresado como Descripción de la Respuesta es incorrecto</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</si>
  <si>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</si>
  <si>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</si>
  <si>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</si>
  <si>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</si>
  <si>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</si>
  <si>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</si>
  <si>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</si>
  <si>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</si>
  <si>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</si>
  <si>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Solo si se encontró el tag del Código de observación (cbc:StatusReasonCode), validar:
El XML no contiene el atributo listURI o no existe información del Código de observación</t>
  </si>
  <si>
    <t>El valor del atributo es diferente de "urn:pe:gob:sunat:cpe:see:gem:codigos:codigoretorno"</t>
  </si>
  <si>
    <t>Solo si se encontró el tag del Código de observación (cbc:StatusReasonCode), validar:
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</si>
  <si>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</si>
  <si>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</si>
  <si>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</si>
  <si>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 xml:space="preserve">El XML no contiene el tag o no existe información de la Descripción de la observación
</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</si>
  <si>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</si>
  <si>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</si>
  <si>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</si>
  <si>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</si>
  <si>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 an..13</t>
  </si>
  <si>
    <t>R#-########-#####</t>
  </si>
  <si>
    <t>/ApplicationResponse/cac:DocumentResponse/cac:DocumentReference/cbc:ID</t>
  </si>
  <si>
    <t>Existe más de un tag  cac:DocumentReference</t>
  </si>
  <si>
    <t>Para cac:DocumentReference, validar que sea único (sólo un elemento)
El XML contiene mas de un elemento cac:DocumentReference</t>
  </si>
  <si>
    <t>El tag es vacío</t>
  </si>
  <si>
    <t>El XML no contiene informacion en el tag cac:DocumentReference/cbc:ID</t>
  </si>
  <si>
    <t xml:space="preserve">El valor del tag no cumple con el formato establecido
</t>
  </si>
  <si>
    <t>ID - El dato ingresado no cumple con el formato R#-fecha-correlativo</t>
  </si>
  <si>
    <t>Valor no corresponde con el consignado en el comprobante</t>
  </si>
  <si>
    <t>El valor ingresado como Serie y número del comprobante no corresponde con el del comprobante</t>
  </si>
  <si>
    <t>Fecha de emisión del resumen</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</si>
  <si>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</si>
  <si>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</si>
  <si>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</si>
  <si>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</si>
  <si>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Valor no corresponde con el consignado en el resumen</t>
  </si>
  <si>
    <t>El valor ingresado como Fecha de emisión del comprobante no corresponde con el del comprobante</t>
  </si>
  <si>
    <t>Tipo de resumen</t>
  </si>
  <si>
    <t>Catálogo 01</t>
  </si>
  <si>
    <t>/ApplicationResponse/cac:DocumentResponse/cac:DocumentReference/cbc:DocumentTypeCode</t>
  </si>
  <si>
    <t>El XML no contiene el tag o no existe información del Tipo de comprobante</t>
  </si>
  <si>
    <t>El valor ingresado como Tipo de comprobante es incorrecto</t>
  </si>
  <si>
    <t>El valor ingresado como Tipo de comprobante no corresponde con el del comprobante</t>
  </si>
  <si>
    <t>Hash del resumen</t>
  </si>
  <si>
    <t>/ApplicationResponse/cac:DocumentResponse/cac:DocumentReference/cac:Attachment/cac:ExternalReference/cbc:DocumentHash</t>
  </si>
  <si>
    <t xml:space="preserve">El XML no contiene el tag o no existe información del Hash del comprobante
</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</si>
  <si>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</si>
  <si>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</si>
  <si>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</si>
  <si>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</si>
  <si>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</si>
  <si>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 xml:space="preserve">El XML no contiene el tag o no existe información del Número de documento de identificación del emisor
</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</si>
  <si>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</si>
  <si>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</si>
  <si>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</si>
  <si>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</si>
  <si>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</si>
  <si>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</si>
  <si>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</si>
  <si>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</si>
  <si>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</si>
  <si>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El XML no contiene el tag o no existe informacion de CustomizationID</t>
  </si>
  <si>
    <t>El XML no contiene informacion en el tag ID</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</si>
  <si>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</si>
  <si>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</si>
  <si>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</si>
  <si>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</si>
  <si>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</si>
  <si>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</si>
  <si>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</si>
  <si>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</si>
  <si>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</si>
  <si>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IssueTime - El dato ingresado  no cumple con el patrón hh:mm:ss.sssss</t>
  </si>
  <si>
    <t xml:space="preserve">El XML no contiene el tag ResponseTime
</t>
  </si>
  <si>
    <t>ResponseTime - El dato ingresado  no cumple con el patrón hh:mm:ss.sssss</t>
  </si>
  <si>
    <t xml:space="preserve">El valor ingresado como Tipo de documento de identidad del que envía el CPE (emisor o PSE) es incorrecto
</t>
  </si>
  <si>
    <t>El XML no contiene el tag o no existe información del Número de documento de identificación del OSE</t>
  </si>
  <si>
    <t>El XML no contiene el tag o no existe información de la Descripción de la Respuesta</t>
  </si>
  <si>
    <t>El XML no contiene el atributo listURI o no existe información del Código de observación</t>
  </si>
  <si>
    <t>El valor ingresado en el atributo listURI del Código de observación es incorrecto</t>
  </si>
  <si>
    <t>El XML no contiene el tag o no existe información de la Descripción de la observación</t>
  </si>
  <si>
    <t>Serie y número del comprobante</t>
  </si>
  <si>
    <t>####-########</t>
  </si>
  <si>
    <t>El XML contiene mas de un elemento cac:DocumentReference</t>
  </si>
  <si>
    <t xml:space="preserve">El valor del tag no cumple con el formato &lt;Serie&gt;-&lt;Número&gt;
</t>
  </si>
  <si>
    <t>ID - El dato SERIE-CORRELATIVO no cumple con el formato de acuerdo al tipo de comprobante</t>
  </si>
  <si>
    <t>Fecha de emisión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</si>
  <si>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</si>
  <si>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</si>
  <si>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</si>
  <si>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</si>
  <si>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</si>
  <si>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</si>
  <si>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El valor del tag no corresponde a un tipo de comprobante válido</t>
  </si>
  <si>
    <t>Hash del comprobante</t>
  </si>
  <si>
    <t>El XML no contiene el tag o no existe información del Hash del comprobante</t>
  </si>
  <si>
    <t>El XML no contiene el tag o no existe información del Número de documento de identificación del emisor</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</si>
  <si>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</si>
  <si>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</si>
  <si>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</si>
  <si>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</si>
  <si>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</si>
  <si>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</si>
  <si>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</si>
  <si>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</si>
  <si>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</si>
  <si>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</si>
  <si>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</si>
  <si>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</si>
  <si>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</si>
  <si>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</si>
  <si>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</si>
  <si>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</si>
  <si>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</si>
  <si>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</si>
  <si>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</si>
  <si>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</si>
  <si>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</si>
  <si>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</si>
  <si>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</si>
  <si>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</si>
  <si>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</si>
  <si>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</si>
  <si>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</si>
  <si>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</si>
  <si>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</si>
  <si>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</si>
  <si>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</si>
  <si>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</si>
  <si>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</si>
  <si>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</si>
  <si>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</si>
  <si>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</si>
  <si>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</si>
  <si>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</si>
  <si>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</si>
  <si>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</si>
  <si>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</si>
  <si>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</si>
  <si>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</si>
  <si>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</si>
  <si>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</si>
  <si>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</si>
  <si>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</si>
  <si>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</si>
  <si>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</si>
  <si>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</si>
  <si>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</si>
  <si>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</si>
  <si>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</si>
  <si>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</si>
  <si>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</si>
  <si>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</si>
  <si>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</si>
  <si>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</si>
  <si>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</si>
  <si>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</si>
  <si>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</si>
  <si>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</si>
  <si>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</si>
  <si>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</si>
  <si>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</si>
  <si>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</si>
  <si>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</si>
  <si>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</si>
  <si>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</si>
  <si>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</si>
  <si>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</si>
  <si>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</si>
  <si>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</si>
  <si>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</si>
  <si>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</si>
  <si>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</si>
  <si>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</si>
  <si>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</si>
  <si>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</si>
  <si>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</si>
  <si>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</si>
  <si>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</si>
  <si>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</si>
  <si>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</si>
  <si>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</si>
  <si>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</si>
  <si>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</si>
  <si>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</si>
  <si>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</si>
  <si>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</si>
  <si>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</si>
  <si>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</si>
  <si>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</si>
  <si>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</si>
  <si>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</si>
  <si>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</si>
  <si>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</si>
  <si>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</si>
  <si>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</si>
  <si>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</si>
  <si>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</si>
  <si>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</si>
  <si>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</si>
  <si>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</si>
  <si>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</si>
  <si>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</si>
  <si>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</si>
  <si>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</si>
  <si>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</si>
  <si>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</si>
  <si>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</si>
  <si>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</si>
  <si>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</si>
  <si>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</si>
  <si>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</si>
  <si>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</si>
  <si>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</si>
  <si>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</si>
  <si>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</si>
  <si>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</si>
  <si>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</si>
  <si>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</si>
  <si>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</si>
  <si>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</si>
  <si>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</si>
  <si>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</si>
  <si>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</si>
  <si>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</si>
  <si>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</si>
  <si>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</si>
  <si>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</si>
  <si>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H</t>
  </si>
  <si>
    <t>Carné Permiso Temp.Perman. - CPP</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</si>
  <si>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</si>
  <si>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</si>
  <si>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</si>
  <si>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</si>
  <si>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</si>
  <si>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</si>
  <si>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</si>
  <si>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</si>
  <si>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</si>
  <si>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</si>
  <si>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</si>
  <si>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</si>
  <si>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</si>
  <si>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</si>
  <si>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</si>
  <si>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</si>
  <si>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</si>
  <si>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</si>
  <si>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</si>
  <si>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</si>
  <si>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</si>
  <si>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</si>
  <si>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</si>
  <si>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</si>
  <si>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</si>
  <si>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</si>
  <si>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</si>
  <si>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</si>
  <si>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</si>
  <si>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</si>
  <si>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</si>
  <si>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</si>
  <si>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</si>
  <si>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</si>
  <si>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</si>
  <si>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</si>
  <si>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</si>
  <si>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</si>
  <si>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</si>
  <si>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</si>
  <si>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</si>
  <si>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</si>
  <si>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</si>
  <si>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</si>
  <si>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</si>
  <si>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</si>
  <si>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</si>
  <si>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</si>
  <si>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</si>
  <si>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</si>
  <si>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</si>
  <si>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</si>
  <si>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</si>
  <si>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</si>
  <si>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</si>
  <si>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</si>
  <si>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</si>
  <si>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</si>
  <si>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</si>
  <si>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</si>
  <si>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</si>
  <si>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</si>
  <si>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</si>
  <si>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</si>
  <si>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</si>
  <si>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</si>
  <si>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</si>
  <si>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</si>
  <si>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</si>
  <si>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</si>
  <si>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</si>
  <si>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</si>
  <si>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</si>
  <si>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</si>
  <si>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</si>
  <si>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</si>
  <si>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</si>
  <si>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</si>
  <si>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</si>
  <si>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</si>
  <si>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</si>
  <si>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</si>
  <si>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</si>
  <si>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</si>
  <si>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</si>
  <si>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</si>
  <si>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</si>
  <si>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</si>
  <si>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</si>
  <si>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</si>
  <si>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</si>
  <si>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</si>
  <si>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</si>
  <si>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</si>
  <si>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</si>
  <si>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</si>
  <si>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</si>
  <si>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</si>
  <si>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</si>
  <si>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</si>
  <si>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</si>
  <si>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</si>
  <si>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</si>
  <si>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</si>
  <si>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</si>
  <si>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</si>
  <si>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</si>
  <si>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</si>
  <si>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t>3001</t>
  </si>
  <si>
    <r>
      <t xml:space="preserve">Detracciones: </t>
    </r>
    <r>
      <rPr>
        <sz val="10"/>
        <color rgb="FF000000"/>
        <rFont val="Calibri"/>
        <family val="2"/>
        <scheme val="minor"/>
      </rPr>
      <t>NUMERO DE CTA EN EL BN</t>
    </r>
  </si>
  <si>
    <t>3002</t>
  </si>
  <si>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</si>
  <si>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</si>
  <si>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t>3004</t>
  </si>
  <si>
    <r>
      <t xml:space="preserve">Detracciones: </t>
    </r>
    <r>
      <rPr>
        <sz val="10"/>
        <color rgb="FF000000"/>
        <rFont val="Calibri"/>
        <family val="2"/>
        <scheme val="minor"/>
      </rPr>
      <t>Recursos Hidrobiológicos -Lugar de descarga</t>
    </r>
  </si>
  <si>
    <t>3005</t>
  </si>
  <si>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</si>
  <si>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</si>
  <si>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</si>
  <si>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t>3008</t>
  </si>
  <si>
    <r>
      <t xml:space="preserve">Detracciones: </t>
    </r>
    <r>
      <rPr>
        <sz val="10"/>
        <color rgb="FF000000"/>
        <rFont val="Calibri"/>
        <family val="2"/>
        <scheme val="minor"/>
      </rPr>
      <t>Transporte Bienes vía terrestre – punto de origen</t>
    </r>
  </si>
  <si>
    <t>3009</t>
  </si>
  <si>
    <r>
      <t xml:space="preserve">Detracciones: </t>
    </r>
    <r>
      <rPr>
        <sz val="10"/>
        <color rgb="FF000000"/>
        <rFont val="Calibri"/>
        <family val="2"/>
        <scheme val="minor"/>
      </rPr>
      <t>Transporte Bienes vía terrestre – punto destino</t>
    </r>
  </si>
  <si>
    <t>3010</t>
  </si>
  <si>
    <r>
      <t xml:space="preserve">Detracciones: </t>
    </r>
    <r>
      <rPr>
        <sz val="10"/>
        <color rgb="FF000000"/>
        <rFont val="Calibri"/>
        <family val="2"/>
        <scheme val="minor"/>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</si>
  <si>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</si>
  <si>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</si>
  <si>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</si>
  <si>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</si>
  <si>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</si>
  <si>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</si>
  <si>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</si>
  <si>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</si>
  <si>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</si>
  <si>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</si>
  <si>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</si>
  <si>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</si>
  <si>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</si>
  <si>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</si>
  <si>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</si>
  <si>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</si>
  <si>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</si>
  <si>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</si>
  <si>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</si>
  <si>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</si>
  <si>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</si>
  <si>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</si>
  <si>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</si>
  <si>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</si>
  <si>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</si>
  <si>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</si>
  <si>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</si>
  <si>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</si>
  <si>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</si>
  <si>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</si>
  <si>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</si>
  <si>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</si>
  <si>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</si>
  <si>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</si>
  <si>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</si>
  <si>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</si>
  <si>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</si>
  <si>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</si>
  <si>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</si>
  <si>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</si>
  <si>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</si>
  <si>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</si>
  <si>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</si>
  <si>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</si>
  <si>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</si>
  <si>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</si>
  <si>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</si>
  <si>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</si>
  <si>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</si>
  <si>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</si>
  <si>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</si>
  <si>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</si>
  <si>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</si>
  <si>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</si>
  <si>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</si>
  <si>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</si>
  <si>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</si>
  <si>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</si>
  <si>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</si>
  <si>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</si>
  <si>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</si>
  <si>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</si>
  <si>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</si>
  <si>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</si>
  <si>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</si>
  <si>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</si>
  <si>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</si>
  <si>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</si>
  <si>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</si>
  <si>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</si>
  <si>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</si>
  <si>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</si>
  <si>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</si>
  <si>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</si>
  <si>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</si>
  <si>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</si>
  <si>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</si>
  <si>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</si>
  <si>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Venta con entrega a terceros</t>
  </si>
  <si>
    <t>Traslado entre establecimientos de la misma empresa</t>
  </si>
  <si>
    <t>Consignación</t>
  </si>
  <si>
    <t>Devolución</t>
  </si>
  <si>
    <t>Recojo de bienes transformados</t>
  </si>
  <si>
    <t>Importación</t>
  </si>
  <si>
    <t xml:space="preserve">Venta sujeta a confirmación del comprador   </t>
  </si>
  <si>
    <t>Traslado de bienes para transformación</t>
  </si>
  <si>
    <t>Traslado emisor itinerante CP</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</si>
  <si>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</si>
  <si>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</si>
  <si>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</si>
  <si>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</si>
  <si>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</si>
  <si>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</si>
  <si>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</si>
  <si>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</si>
  <si>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</si>
  <si>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</si>
  <si>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</si>
  <si>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</si>
  <si>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</si>
  <si>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</si>
  <si>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</si>
  <si>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</si>
  <si>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</si>
  <si>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</si>
  <si>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</si>
  <si>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</si>
  <si>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</si>
  <si>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</si>
  <si>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</si>
  <si>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</si>
  <si>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</si>
  <si>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</si>
  <si>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</si>
  <si>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</si>
  <si>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</si>
  <si>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</si>
  <si>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</si>
  <si>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</si>
  <si>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</si>
  <si>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</si>
  <si>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</si>
  <si>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</si>
  <si>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</si>
  <si>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</si>
  <si>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</si>
  <si>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</si>
  <si>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</si>
  <si>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</si>
  <si>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</si>
  <si>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</si>
  <si>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</si>
  <si>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</si>
  <si>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</si>
  <si>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</si>
  <si>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</si>
  <si>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</si>
  <si>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</si>
  <si>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</si>
  <si>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</si>
  <si>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</si>
  <si>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</si>
  <si>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</si>
  <si>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</si>
  <si>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</si>
  <si>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</si>
  <si>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</si>
  <si>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</si>
  <si>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</si>
  <si>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</si>
  <si>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</si>
  <si>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</si>
  <si>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</si>
  <si>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</si>
  <si>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</si>
  <si>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</si>
  <si>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</si>
  <si>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</si>
  <si>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</si>
  <si>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</si>
  <si>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</si>
  <si>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</si>
  <si>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</si>
  <si>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</si>
  <si>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</si>
  <si>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</si>
  <si>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</si>
  <si>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</si>
  <si>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</si>
  <si>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</si>
  <si>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</si>
  <si>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</si>
  <si>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</si>
  <si>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</si>
  <si>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</si>
  <si>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</si>
  <si>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</si>
  <si>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</si>
  <si>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</si>
  <si>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</si>
  <si>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</si>
  <si>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</si>
  <si>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</si>
  <si>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</si>
  <si>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</si>
  <si>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</si>
  <si>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</si>
  <si>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</si>
  <si>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</si>
  <si>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</si>
  <si>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</si>
  <si>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</si>
  <si>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</si>
  <si>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</si>
  <si>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</si>
  <si>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</si>
  <si>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</si>
  <si>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</si>
  <si>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</si>
  <si>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</si>
  <si>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</si>
  <si>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</si>
  <si>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</si>
  <si>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</si>
  <si>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</si>
  <si>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</si>
  <si>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</si>
  <si>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</si>
  <si>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</si>
  <si>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</si>
  <si>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</si>
  <si>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</si>
  <si>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</si>
  <si>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</si>
  <si>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</si>
  <si>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</si>
  <si>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</si>
  <si>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</si>
  <si>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</si>
  <si>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</si>
  <si>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</si>
  <si>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</si>
  <si>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</si>
  <si>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</si>
  <si>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</si>
  <si>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</si>
  <si>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</si>
  <si>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</si>
  <si>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</si>
  <si>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</si>
  <si>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</si>
  <si>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</si>
  <si>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</si>
  <si>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</si>
  <si>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</si>
  <si>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</si>
  <si>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</si>
  <si>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</si>
  <si>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</si>
  <si>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</si>
  <si>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</si>
  <si>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</si>
  <si>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</si>
  <si>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</si>
  <si>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</si>
  <si>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</si>
  <si>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</si>
  <si>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</si>
  <si>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</si>
  <si>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</si>
  <si>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</si>
  <si>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</si>
  <si>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</si>
  <si>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</si>
  <si>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</si>
  <si>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</si>
  <si>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</si>
  <si>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</si>
  <si>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</si>
  <si>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</si>
  <si>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</si>
  <si>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</si>
  <si>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</si>
  <si>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</si>
  <si>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</si>
  <si>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</si>
  <si>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</si>
  <si>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</si>
  <si>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</si>
  <si>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</si>
  <si>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</si>
  <si>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</si>
  <si>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</si>
  <si>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</si>
  <si>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</si>
  <si>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</si>
  <si>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</si>
  <si>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</si>
  <si>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</si>
  <si>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</si>
  <si>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</si>
  <si>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</si>
  <si>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</si>
  <si>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</si>
  <si>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</si>
  <si>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</si>
  <si>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</si>
  <si>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</si>
  <si>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</si>
  <si>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2012</t>
  </si>
  <si>
    <t>Observaciones relacionadas con el traslado de mercaderías</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</si>
  <si>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</si>
  <si>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</si>
  <si>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</si>
  <si>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</si>
  <si>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</si>
  <si>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</si>
  <si>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</si>
  <si>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</si>
  <si>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</si>
  <si>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</si>
  <si>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</si>
  <si>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</si>
  <si>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</si>
  <si>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</si>
  <si>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</si>
  <si>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</si>
  <si>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</si>
  <si>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</si>
  <si>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</si>
  <si>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</si>
  <si>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</si>
  <si>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</si>
  <si>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</si>
  <si>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</si>
  <si>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</si>
  <si>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</si>
  <si>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</si>
  <si>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</si>
  <si>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</si>
  <si>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</si>
  <si>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</si>
  <si>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</si>
  <si>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</si>
  <si>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</si>
  <si>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</si>
  <si>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</si>
  <si>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</si>
  <si>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</si>
  <si>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</si>
  <si>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</si>
  <si>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</si>
  <si>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</si>
  <si>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</si>
  <si>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</si>
  <si>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</si>
  <si>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</si>
  <si>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</si>
  <si>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</si>
  <si>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</si>
  <si>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</si>
  <si>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</si>
  <si>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</si>
  <si>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</si>
  <si>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</si>
  <si>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</si>
  <si>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</si>
  <si>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</si>
  <si>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</si>
  <si>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</si>
  <si>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</si>
  <si>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</si>
  <si>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</si>
  <si>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</si>
  <si>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</si>
  <si>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</si>
  <si>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</si>
  <si>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</si>
  <si>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</si>
  <si>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</si>
  <si>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</si>
  <si>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</si>
  <si>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</si>
  <si>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</si>
  <si>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</si>
  <si>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</si>
  <si>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</si>
  <si>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</si>
  <si>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</si>
  <si>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</si>
  <si>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</si>
  <si>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</si>
  <si>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</si>
  <si>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</si>
  <si>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</si>
  <si>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</si>
  <si>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</si>
  <si>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</si>
  <si>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</si>
  <si>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</si>
  <si>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</si>
  <si>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</si>
  <si>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</si>
  <si>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</si>
  <si>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</si>
  <si>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</si>
  <si>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</si>
  <si>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</si>
  <si>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</si>
  <si>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</si>
  <si>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</si>
  <si>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</si>
  <si>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</si>
  <si>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</si>
  <si>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</si>
  <si>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</si>
  <si>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</si>
  <si>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</si>
  <si>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</si>
  <si>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</si>
  <si>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</si>
  <si>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</si>
  <si>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</si>
  <si>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</si>
  <si>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</si>
  <si>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</si>
  <si>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</si>
  <si>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</si>
  <si>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</si>
  <si>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</si>
  <si>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</si>
  <si>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</si>
  <si>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</si>
  <si>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</si>
  <si>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</si>
  <si>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</si>
  <si>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</si>
  <si>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</si>
  <si>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</si>
  <si>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</si>
  <si>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</si>
  <si>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</si>
  <si>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</si>
  <si>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</si>
  <si>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</si>
  <si>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</si>
  <si>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</si>
  <si>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</si>
  <si>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</si>
  <si>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</si>
  <si>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</si>
  <si>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</si>
  <si>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</si>
  <si>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</si>
  <si>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</si>
  <si>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</si>
  <si>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</si>
  <si>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</si>
  <si>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</si>
  <si>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</si>
  <si>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</si>
  <si>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</si>
  <si>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</si>
  <si>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</si>
  <si>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</si>
  <si>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</si>
  <si>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</si>
  <si>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</si>
  <si>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</si>
  <si>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</si>
  <si>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</si>
  <si>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</si>
  <si>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</si>
  <si>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</si>
  <si>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</si>
  <si>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</si>
  <si>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</si>
  <si>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</si>
  <si>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</si>
  <si>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</si>
  <si>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</si>
  <si>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</si>
  <si>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</si>
  <si>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</si>
  <si>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</si>
  <si>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</si>
  <si>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</si>
  <si>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</si>
  <si>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</si>
  <si>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</si>
  <si>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</si>
  <si>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</si>
  <si>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</si>
  <si>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</si>
  <si>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</si>
  <si>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</si>
  <si>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</si>
  <si>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</si>
  <si>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</si>
  <si>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</si>
  <si>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</si>
  <si>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</si>
  <si>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</si>
  <si>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</si>
  <si>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</si>
  <si>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</si>
  <si>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</si>
  <si>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</si>
  <si>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</si>
  <si>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</si>
  <si>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</si>
  <si>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</si>
  <si>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</si>
  <si>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</si>
  <si>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</si>
  <si>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</si>
  <si>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</si>
  <si>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</si>
  <si>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</si>
  <si>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</si>
  <si>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</si>
  <si>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</si>
  <si>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</si>
  <si>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</si>
  <si>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</si>
  <si>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</si>
  <si>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</si>
  <si>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</si>
  <si>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</si>
  <si>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</si>
  <si>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</si>
  <si>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</si>
  <si>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</si>
  <si>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</si>
  <si>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</si>
  <si>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</si>
  <si>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</si>
  <si>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</si>
  <si>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</si>
  <si>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</si>
  <si>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</si>
  <si>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</si>
  <si>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</si>
  <si>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</si>
  <si>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</si>
  <si>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</si>
  <si>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</si>
  <si>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</si>
  <si>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</si>
  <si>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</si>
  <si>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</si>
  <si>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</si>
  <si>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</si>
  <si>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</si>
  <si>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</si>
  <si>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</si>
  <si>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</si>
  <si>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</si>
  <si>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</si>
  <si>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</si>
  <si>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</si>
  <si>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</si>
  <si>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</si>
  <si>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</si>
  <si>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</si>
  <si>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</si>
  <si>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</si>
  <si>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</si>
  <si>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</si>
  <si>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</si>
  <si>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</si>
  <si>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</si>
  <si>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</si>
  <si>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</si>
  <si>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</si>
  <si>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</si>
  <si>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</si>
  <si>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</si>
  <si>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</si>
  <si>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</si>
  <si>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</si>
  <si>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</si>
  <si>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</si>
  <si>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</si>
  <si>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</si>
  <si>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</si>
  <si>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</si>
  <si>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</si>
  <si>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</si>
  <si>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</si>
  <si>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</si>
  <si>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</si>
  <si>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</si>
  <si>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</si>
  <si>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</si>
  <si>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</si>
  <si>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</si>
  <si>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</si>
  <si>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</si>
  <si>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</si>
  <si>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</si>
  <si>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</si>
  <si>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Partida arancelaria</t>
  </si>
  <si>
    <t>7021</t>
  </si>
  <si>
    <t>Numero de declaracion aduanera (DAM)</t>
  </si>
  <si>
    <t>7022</t>
  </si>
  <si>
    <t>Indicador de bien normalizado</t>
  </si>
  <si>
    <t>7023</t>
  </si>
  <si>
    <t>Numero de serie en la DAM o DS</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</si>
  <si>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</si>
  <si>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</si>
  <si>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</si>
  <si>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</si>
  <si>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</si>
  <si>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</si>
  <si>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</si>
  <si>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</si>
  <si>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</si>
  <si>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</si>
  <si>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</si>
  <si>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</si>
  <si>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</si>
  <si>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</si>
  <si>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</si>
  <si>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</si>
  <si>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</si>
  <si>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</si>
  <si>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</si>
  <si>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</si>
  <si>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</si>
  <si>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</si>
  <si>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</si>
  <si>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</si>
  <si>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</si>
  <si>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</si>
  <si>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</si>
  <si>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</si>
  <si>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</si>
  <si>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</si>
  <si>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</si>
  <si>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</si>
  <si>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</si>
  <si>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</si>
  <si>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</si>
  <si>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</si>
  <si>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</si>
  <si>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</si>
  <si>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</si>
  <si>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</si>
  <si>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</si>
  <si>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</si>
  <si>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</si>
  <si>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</si>
  <si>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</si>
  <si>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</si>
  <si>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</si>
  <si>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</si>
  <si>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</si>
  <si>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</si>
  <si>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</si>
  <si>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</si>
  <si>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</si>
  <si>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</si>
  <si>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Documentos relacionados al transporte de mercancías</t>
  </si>
  <si>
    <t>GRE Aplicable</t>
  </si>
  <si>
    <t>remitente, transportista</t>
  </si>
  <si>
    <t>Boleta de Venta</t>
  </si>
  <si>
    <t>Liquidación de Compra</t>
  </si>
  <si>
    <t>Guía de Remisión Remitente</t>
  </si>
  <si>
    <t>Ticket o cinta emitido por máquina registradora</t>
  </si>
  <si>
    <t>Guía de Remisión Transportista</t>
  </si>
  <si>
    <t>solo transportista</t>
  </si>
  <si>
    <t>Comprobante de Operaciones – Ley N° 29972</t>
  </si>
  <si>
    <t>Constancia de Depósito - IVAP (Ley 28211)</t>
  </si>
  <si>
    <t>solo remitente</t>
  </si>
  <si>
    <t>Declaración Aduanera de Mercancías</t>
  </si>
  <si>
    <t>Declaración Simplificada (DS)</t>
  </si>
  <si>
    <t>Autorización de Circulación para transportar MATPEL – Callao</t>
  </si>
  <si>
    <t>Autorización de Circulación para transporte de carga y mercancías en Lima Metropolitana</t>
  </si>
  <si>
    <t>Permiso de Operación Especial para el servicio de transporte de MATPEL - MTC</t>
  </si>
  <si>
    <t>Habilitación Sanitaria de Transporte Terrestre de Productos Pesqueros y Acuícolas</t>
  </si>
  <si>
    <t>Permiso / Autorización de operación de transporte de mercancías</t>
  </si>
  <si>
    <t>Resolución de Adjudicación de bienes – SUNAT</t>
  </si>
  <si>
    <t>Resolución de Comiso de bienes – SUNAT</t>
  </si>
  <si>
    <t>Guía de Transporte Forestal o de Fauna - SERFOR</t>
  </si>
  <si>
    <t>Guía de Tránsito – SUCAMEC</t>
  </si>
  <si>
    <t xml:space="preserve">Autorización para operar como empresa de Saneamiento Ambiental – MINSA - </t>
  </si>
  <si>
    <t>Autorización para manejo y recojo de residuos sólidos peligrosos y no peligrosos</t>
  </si>
  <si>
    <t xml:space="preserve">Certificado fitosanitario la movilización de plantas, productos vegetales, y otros artículos reglamentados </t>
  </si>
  <si>
    <t>Registro Único de Usuarios y Transportistas de Alcohol Etílico</t>
  </si>
  <si>
    <t>Constancia de Depósito – Detracción</t>
  </si>
  <si>
    <t>Código de autorización emitida por el SCOP</t>
  </si>
  <si>
    <t>Declaración jurada de mudanza</t>
  </si>
  <si>
    <t>Bienes normalizados</t>
  </si>
  <si>
    <t>Azúcar de caña</t>
  </si>
  <si>
    <t>Los demás azúcares de caña</t>
  </si>
  <si>
    <t>Con adición de aromatizante o colorante</t>
  </si>
  <si>
    <t>1701999000</t>
  </si>
  <si>
    <t>Los demás</t>
  </si>
  <si>
    <t>Melaza de caña</t>
  </si>
  <si>
    <t>Alcohol etílico sin desnaturalizar con grado alcohólico volumétrico superior o igual al 80 % vol</t>
  </si>
  <si>
    <t>Alcohol carburante</t>
  </si>
  <si>
    <t>Alcohol etílico sin desnaturalizar con grado alcohólico volumétrico inferior al 80% vol</t>
  </si>
  <si>
    <t>Arroz descascarillado (arroz cargo o arroz pardo)</t>
  </si>
  <si>
    <t>Arroz semiblanqueado o blanqueado, incluso pulido o glaseado</t>
  </si>
  <si>
    <t>Arroz partido</t>
  </si>
  <si>
    <t>No vigente</t>
  </si>
  <si>
    <t>Puertos del Perú</t>
  </si>
  <si>
    <t>PUB</t>
  </si>
  <si>
    <t>Bayóvar</t>
  </si>
  <si>
    <t>CLL</t>
  </si>
  <si>
    <t>Callao</t>
  </si>
  <si>
    <t>070101</t>
  </si>
  <si>
    <t>CON</t>
  </si>
  <si>
    <t>Conchán</t>
  </si>
  <si>
    <t>CHY</t>
  </si>
  <si>
    <t>Chancay</t>
  </si>
  <si>
    <t>CHM</t>
  </si>
  <si>
    <t>Chimbote</t>
  </si>
  <si>
    <t>021801</t>
  </si>
  <si>
    <t>EEN</t>
  </si>
  <si>
    <t>Eten</t>
  </si>
  <si>
    <t>HCO</t>
  </si>
  <si>
    <t>Huacho</t>
  </si>
  <si>
    <t>HUY</t>
  </si>
  <si>
    <t>Huarmey</t>
  </si>
  <si>
    <t>021101</t>
  </si>
  <si>
    <t>ILQ</t>
  </si>
  <si>
    <t>Ilo</t>
  </si>
  <si>
    <t>IQT</t>
  </si>
  <si>
    <t>Iquitos</t>
  </si>
  <si>
    <t>MRI</t>
  </si>
  <si>
    <t>Matarani</t>
  </si>
  <si>
    <t>040701</t>
  </si>
  <si>
    <t>PAI</t>
  </si>
  <si>
    <t>Paita</t>
  </si>
  <si>
    <t>PIO</t>
  </si>
  <si>
    <t>Pisco</t>
  </si>
  <si>
    <t>PCL</t>
  </si>
  <si>
    <t>Pucallpa</t>
  </si>
  <si>
    <t>PUN</t>
  </si>
  <si>
    <t>Puno</t>
  </si>
  <si>
    <t>SVY</t>
  </si>
  <si>
    <t>Salaverry</t>
  </si>
  <si>
    <t>SNX</t>
  </si>
  <si>
    <t>San Nicolas</t>
  </si>
  <si>
    <t>SUP</t>
  </si>
  <si>
    <t>Supe</t>
  </si>
  <si>
    <t>TYL</t>
  </si>
  <si>
    <t>Talara</t>
  </si>
  <si>
    <t>YMS</t>
  </si>
  <si>
    <t>Yurimaguas</t>
  </si>
  <si>
    <t>ZOR</t>
  </si>
  <si>
    <t>Zorritos</t>
  </si>
  <si>
    <t>Aeropuertos del Perú</t>
  </si>
  <si>
    <t>AQP</t>
  </si>
  <si>
    <t>Rodríguez Ballón</t>
  </si>
  <si>
    <t>040104</t>
  </si>
  <si>
    <t>ANS</t>
  </si>
  <si>
    <t>Andahuaylas</t>
  </si>
  <si>
    <t>030201</t>
  </si>
  <si>
    <t>ATA</t>
  </si>
  <si>
    <t>Comandante FAP Germán Arias Graciani</t>
  </si>
  <si>
    <t>020604</t>
  </si>
  <si>
    <t>AYP</t>
  </si>
  <si>
    <t>Coronel FAP Alfredo Mendívil Duarte</t>
  </si>
  <si>
    <t>050113</t>
  </si>
  <si>
    <t>CJA</t>
  </si>
  <si>
    <t>Mayor Gral. FAP Armando Revoredo Iglesias</t>
  </si>
  <si>
    <t>060108</t>
  </si>
  <si>
    <t>Tnte. FAP Jaime De Montruil M.</t>
  </si>
  <si>
    <t>021809</t>
  </si>
  <si>
    <t>CUZ</t>
  </si>
  <si>
    <t>Alejandro Velazco Astete</t>
  </si>
  <si>
    <t>080108</t>
  </si>
  <si>
    <t>CHH</t>
  </si>
  <si>
    <t>Chachapoyas</t>
  </si>
  <si>
    <t>010101</t>
  </si>
  <si>
    <t>CIX</t>
  </si>
  <si>
    <t>Capitán FAP José Quiñones G.</t>
  </si>
  <si>
    <t>HUU</t>
  </si>
  <si>
    <t>Alférez FAP David Figueroa Fernandini</t>
  </si>
  <si>
    <t>ILO</t>
  </si>
  <si>
    <t>Coronel FAP Francisco Secada Vignetta</t>
  </si>
  <si>
    <t>JAE</t>
  </si>
  <si>
    <t>Jaén - Shumba</t>
  </si>
  <si>
    <t>060802</t>
  </si>
  <si>
    <t>JJI</t>
  </si>
  <si>
    <t>Juanjuí</t>
  </si>
  <si>
    <t>JUL</t>
  </si>
  <si>
    <t>Manco Cápac</t>
  </si>
  <si>
    <t>JAU</t>
  </si>
  <si>
    <t>Francisco Carlé</t>
  </si>
  <si>
    <t>LIM</t>
  </si>
  <si>
    <t>Internacional Jorge Chávez</t>
  </si>
  <si>
    <t>MBP</t>
  </si>
  <si>
    <t>Moyobamba</t>
  </si>
  <si>
    <t>Capitán FAP Renán Elías Olivera</t>
  </si>
  <si>
    <t>PIU</t>
  </si>
  <si>
    <t>Capitán FAP Carlos Concha Iberico</t>
  </si>
  <si>
    <t>Capitán FAP David Abensur Rengifo</t>
  </si>
  <si>
    <t>PEM</t>
  </si>
  <si>
    <t>Padre Aldamiz</t>
  </si>
  <si>
    <t>RIJ</t>
  </si>
  <si>
    <t>Juan Simons Vela - Rioja</t>
  </si>
  <si>
    <t>TCQ</t>
  </si>
  <si>
    <t>Coronel FAP Carlos Ciriani Santa Rosa</t>
  </si>
  <si>
    <t>Capitán FAP Montes Arias</t>
  </si>
  <si>
    <t>TPP</t>
  </si>
  <si>
    <t>Cadete FAP Guillermo del Castillo Paredes</t>
  </si>
  <si>
    <t>TIG</t>
  </si>
  <si>
    <t>Tingo María</t>
  </si>
  <si>
    <t>TRU</t>
  </si>
  <si>
    <t>Capitán FAP Carlos Martínez Pinillos</t>
  </si>
  <si>
    <t>TBP</t>
  </si>
  <si>
    <t>Capitán FAP Pedro Canga Rodríguez</t>
  </si>
  <si>
    <t>ATG</t>
  </si>
  <si>
    <t>Atalaya - Tnte. Gral. Gerardo Pérez Pinedo</t>
  </si>
  <si>
    <t>Moisés Benzaquen Rengifo</t>
  </si>
  <si>
    <t xml:space="preserve"> Código de unidades de medida (para uso solo para la GRE en DAM o DS)</t>
  </si>
  <si>
    <t>DOCENA POR 10**6</t>
  </si>
  <si>
    <t>12U</t>
  </si>
  <si>
    <t>DOCENA</t>
  </si>
  <si>
    <t>2U</t>
  </si>
  <si>
    <t>PAR</t>
  </si>
  <si>
    <t>2U6</t>
  </si>
  <si>
    <t>PAR POR 10**6</t>
  </si>
  <si>
    <t>AM</t>
  </si>
  <si>
    <t>AMPOLLA</t>
  </si>
  <si>
    <t>BAL</t>
  </si>
  <si>
    <t>BALDE</t>
  </si>
  <si>
    <t>BID</t>
  </si>
  <si>
    <t>BIDONES</t>
  </si>
  <si>
    <t>BLS</t>
  </si>
  <si>
    <t>BOLSA</t>
  </si>
  <si>
    <t>BOB</t>
  </si>
  <si>
    <t>BOBINAS</t>
  </si>
  <si>
    <t>BOT</t>
  </si>
  <si>
    <t>BOTELLAS</t>
  </si>
  <si>
    <t>BRR</t>
  </si>
  <si>
    <t>BARRILES</t>
  </si>
  <si>
    <t>CAJ</t>
  </si>
  <si>
    <t>CAJA</t>
  </si>
  <si>
    <t>CIL</t>
  </si>
  <si>
    <t>CILINDRO</t>
  </si>
  <si>
    <t>CM</t>
  </si>
  <si>
    <t>CENTIMETRO LINEAL</t>
  </si>
  <si>
    <t>CM2</t>
  </si>
  <si>
    <t>CENTIMETRO CUADRADO</t>
  </si>
  <si>
    <t>CM3</t>
  </si>
  <si>
    <t>CENTIMETRO CUBICO</t>
  </si>
  <si>
    <t>CONOS</t>
  </si>
  <si>
    <t>CRT</t>
  </si>
  <si>
    <t>CARTONES</t>
  </si>
  <si>
    <t>FDO</t>
  </si>
  <si>
    <t>FARDO</t>
  </si>
  <si>
    <t>FRC</t>
  </si>
  <si>
    <t>FRASCOS</t>
  </si>
  <si>
    <t>GAL</t>
  </si>
  <si>
    <t>US GALON (3,7843 L)</t>
  </si>
  <si>
    <t>GLE</t>
  </si>
  <si>
    <t>GALON INGLES (4,545956L)</t>
  </si>
  <si>
    <t>GR</t>
  </si>
  <si>
    <t>GRAMO</t>
  </si>
  <si>
    <t>GRU</t>
  </si>
  <si>
    <t>GRUESA</t>
  </si>
  <si>
    <t>HL</t>
  </si>
  <si>
    <t>HECTOLITRO</t>
  </si>
  <si>
    <t>HOJ</t>
  </si>
  <si>
    <t>HOJA</t>
  </si>
  <si>
    <t>JGS</t>
  </si>
  <si>
    <t>JUEGO</t>
  </si>
  <si>
    <t>KG</t>
  </si>
  <si>
    <t>KILOGRAMO</t>
  </si>
  <si>
    <t>KG3</t>
  </si>
  <si>
    <t>KILOGRAMO POR 10**3 (TM)</t>
  </si>
  <si>
    <t>KG6</t>
  </si>
  <si>
    <t>KILOGRAMO POR 10**6</t>
  </si>
  <si>
    <t>KGA</t>
  </si>
  <si>
    <t>KILOGRAMO INGREDIENTE ACTIVO</t>
  </si>
  <si>
    <t>KI</t>
  </si>
  <si>
    <t>QUILATE</t>
  </si>
  <si>
    <t>KI6</t>
  </si>
  <si>
    <t>QUILATE 10**6</t>
  </si>
  <si>
    <t>KIT</t>
  </si>
  <si>
    <t>KL6</t>
  </si>
  <si>
    <t>KILOS X 10 EXP - 6 (MG)</t>
  </si>
  <si>
    <t>KL9</t>
  </si>
  <si>
    <t>KILOS X 10 EXP -9</t>
  </si>
  <si>
    <t>KM</t>
  </si>
  <si>
    <t>KILOMETRO</t>
  </si>
  <si>
    <t>KW3</t>
  </si>
  <si>
    <t>KILOVATIO HORA POR 10**3 (1000KWH)</t>
  </si>
  <si>
    <t>KW6</t>
  </si>
  <si>
    <t>KILOVATIO HORA POR 10**6</t>
  </si>
  <si>
    <t>KWH</t>
  </si>
  <si>
    <t>KILOVATIO HORA</t>
  </si>
  <si>
    <t>L</t>
  </si>
  <si>
    <t>LITRO</t>
  </si>
  <si>
    <t>L 6</t>
  </si>
  <si>
    <t>LITRO POR 10**6</t>
  </si>
  <si>
    <t>LAT</t>
  </si>
  <si>
    <t>LATAS</t>
  </si>
  <si>
    <t>LB</t>
  </si>
  <si>
    <t>LIBRAS</t>
  </si>
  <si>
    <t>METRO</t>
  </si>
  <si>
    <t>M 6</t>
  </si>
  <si>
    <t>METRO POR 10**6</t>
  </si>
  <si>
    <t>M2</t>
  </si>
  <si>
    <t>METRO CUADRADO</t>
  </si>
  <si>
    <t>M26</t>
  </si>
  <si>
    <t>METRO CUADRADO POR 10**6</t>
  </si>
  <si>
    <t>M3</t>
  </si>
  <si>
    <t>METRO CUBICO</t>
  </si>
  <si>
    <t>M36</t>
  </si>
  <si>
    <t>METRO CUBICO POR 10**6</t>
  </si>
  <si>
    <t>MGA</t>
  </si>
  <si>
    <t>MILIGRAMO ACTIVO</t>
  </si>
  <si>
    <t>MGR</t>
  </si>
  <si>
    <t>MILIGRAMOS</t>
  </si>
  <si>
    <t>ML</t>
  </si>
  <si>
    <t>MILILITRO</t>
  </si>
  <si>
    <t>MLL</t>
  </si>
  <si>
    <t>MILLARES</t>
  </si>
  <si>
    <t>MM</t>
  </si>
  <si>
    <t>MILIMETRO</t>
  </si>
  <si>
    <t>MM2</t>
  </si>
  <si>
    <t>MILIMETRO CUADRADO</t>
  </si>
  <si>
    <t>MM3</t>
  </si>
  <si>
    <t>MILIMETRO CUBICO</t>
  </si>
  <si>
    <t>MU</t>
  </si>
  <si>
    <t>MUESTRAS</t>
  </si>
  <si>
    <t>MWH</t>
  </si>
  <si>
    <t>MEGAWATT HORA</t>
  </si>
  <si>
    <t>OZ</t>
  </si>
  <si>
    <t>ONZAS</t>
  </si>
  <si>
    <t>PAILAS</t>
  </si>
  <si>
    <t>PAL</t>
  </si>
  <si>
    <t>PALETAS</t>
  </si>
  <si>
    <t>PAQ</t>
  </si>
  <si>
    <t>PAQUETE</t>
  </si>
  <si>
    <t>PL</t>
  </si>
  <si>
    <t>PLACAS</t>
  </si>
  <si>
    <t>PLC</t>
  </si>
  <si>
    <t>PLANCHAS</t>
  </si>
  <si>
    <t>PLG</t>
  </si>
  <si>
    <t>PLIEGO</t>
  </si>
  <si>
    <t>PS</t>
  </si>
  <si>
    <t>PIES</t>
  </si>
  <si>
    <t>PS2</t>
  </si>
  <si>
    <t>PIES CUADRADOS</t>
  </si>
  <si>
    <t>PS3</t>
  </si>
  <si>
    <t>PIES CUBICOS</t>
  </si>
  <si>
    <t>PST</t>
  </si>
  <si>
    <t>PIES TABLARES(MADERA)</t>
  </si>
  <si>
    <t>PUL</t>
  </si>
  <si>
    <t>PULGADAS</t>
  </si>
  <si>
    <t>PZA</t>
  </si>
  <si>
    <t>PIEZAS</t>
  </si>
  <si>
    <t>QQ</t>
  </si>
  <si>
    <t>QUINTAL METRICO (100 KG)</t>
  </si>
  <si>
    <t>QUT</t>
  </si>
  <si>
    <t>QUINTAL USA (100 LB)</t>
  </si>
  <si>
    <t>RAM</t>
  </si>
  <si>
    <t>RAMOS</t>
  </si>
  <si>
    <t>RES</t>
  </si>
  <si>
    <t>RESMA</t>
  </si>
  <si>
    <t>ROL</t>
  </si>
  <si>
    <t>ROLLOS</t>
  </si>
  <si>
    <t>SAC</t>
  </si>
  <si>
    <t>SACO</t>
  </si>
  <si>
    <t>SET</t>
  </si>
  <si>
    <t>TAM</t>
  </si>
  <si>
    <t>TAMBOR</t>
  </si>
  <si>
    <t>TC</t>
  </si>
  <si>
    <t>TONELADA CORTA</t>
  </si>
  <si>
    <t>TCS</t>
  </si>
  <si>
    <t>TONELADA CORTA SECA</t>
  </si>
  <si>
    <t>TIR</t>
  </si>
  <si>
    <t>TIRAS</t>
  </si>
  <si>
    <t>TL</t>
  </si>
  <si>
    <t>TONELADA LARGA</t>
  </si>
  <si>
    <t>TLS</t>
  </si>
  <si>
    <t>TONELADA LARGA SECA</t>
  </si>
  <si>
    <t>TM</t>
  </si>
  <si>
    <t>TONELADAS</t>
  </si>
  <si>
    <t>TM3</t>
  </si>
  <si>
    <t>TONELADA CUBICA</t>
  </si>
  <si>
    <t>TMS</t>
  </si>
  <si>
    <t>TONELADA METRICA SECA</t>
  </si>
  <si>
    <t>TUB</t>
  </si>
  <si>
    <t>TUBOS</t>
  </si>
  <si>
    <t>U</t>
  </si>
  <si>
    <t>UNIDAD</t>
  </si>
  <si>
    <t>U 3</t>
  </si>
  <si>
    <t>UNIDAD POR 10**3</t>
  </si>
  <si>
    <t>U 6</t>
  </si>
  <si>
    <t>UNIDAD PO 10**6</t>
  </si>
  <si>
    <t>U2</t>
  </si>
  <si>
    <t>CIENTO DE UNIDADES</t>
  </si>
  <si>
    <t>U3</t>
  </si>
  <si>
    <t>MILES DE UNIDADES</t>
  </si>
  <si>
    <t>U6</t>
  </si>
  <si>
    <t>MILLON DE UNIDADES</t>
  </si>
  <si>
    <t>YD</t>
  </si>
  <si>
    <t>YARDA</t>
  </si>
  <si>
    <t>YD2</t>
  </si>
  <si>
    <t>YARDA CUADRADA</t>
  </si>
  <si>
    <t>Descripción de Error u Observación</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</si>
  <si>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</si>
  <si>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</si>
  <si>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</si>
  <si>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</si>
  <si>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</si>
  <si>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</si>
  <si>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</si>
  <si>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</si>
  <si>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</si>
  <si>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</si>
  <si>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</si>
  <si>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</si>
  <si>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</si>
  <si>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</si>
  <si>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</si>
  <si>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</si>
  <si>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</si>
  <si>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</si>
  <si>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</si>
  <si>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</si>
  <si>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</si>
  <si>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</si>
  <si>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</si>
  <si>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</si>
  <si>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</si>
  <si>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</si>
  <si>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</si>
  <si>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</si>
  <si>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</si>
  <si>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</si>
  <si>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</si>
  <si>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</si>
  <si>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</si>
  <si>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</si>
  <si>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</si>
  <si>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</si>
  <si>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</si>
  <si>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</si>
  <si>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un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</si>
  <si>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</si>
  <si>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</si>
  <si>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</si>
  <si>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</si>
  <si>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</si>
  <si>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</si>
  <si>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</si>
  <si>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</si>
  <si>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</si>
  <si>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</si>
  <si>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</si>
  <si>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</si>
  <si>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</si>
  <si>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</si>
  <si>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</si>
  <si>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</si>
  <si>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</si>
  <si>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</si>
  <si>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</si>
  <si>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</si>
  <si>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</si>
  <si>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</si>
  <si>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</si>
  <si>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</si>
  <si>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</si>
  <si>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</si>
  <si>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</si>
  <si>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</si>
  <si>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</si>
  <si>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</si>
  <si>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</si>
  <si>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</si>
  <si>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</si>
  <si>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</si>
  <si>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</si>
  <si>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</si>
  <si>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</si>
  <si>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</si>
  <si>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</si>
  <si>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</si>
  <si>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</si>
  <si>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</si>
  <si>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</si>
  <si>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</si>
  <si>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</si>
  <si>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</si>
  <si>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</si>
  <si>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</si>
  <si>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</si>
  <si>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</si>
  <si>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</si>
  <si>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</si>
  <si>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</si>
  <si>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</si>
  <si>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</si>
  <si>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</si>
  <si>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</si>
  <si>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</si>
  <si>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</si>
  <si>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</si>
  <si>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</si>
  <si>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</si>
  <si>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</si>
  <si>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</si>
  <si>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</si>
  <si>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</si>
  <si>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</si>
  <si>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</si>
  <si>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</si>
  <si>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</si>
  <si>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</si>
  <si>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</si>
  <si>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</si>
  <si>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</si>
  <si>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</si>
  <si>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</si>
  <si>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</si>
  <si>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</si>
  <si>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</si>
  <si>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</si>
  <si>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</si>
  <si>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</si>
  <si>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</si>
  <si>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</si>
  <si>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</si>
  <si>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</si>
  <si>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</si>
  <si>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</si>
  <si>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</si>
  <si>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</si>
  <si>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</si>
  <si>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</si>
  <si>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</si>
  <si>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</si>
  <si>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</si>
  <si>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</si>
  <si>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</si>
  <si>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</si>
  <si>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</si>
  <si>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</si>
  <si>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</si>
  <si>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</si>
  <si>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</si>
  <si>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</si>
  <si>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</si>
  <si>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</si>
  <si>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</si>
  <si>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</si>
  <si>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</si>
  <si>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</si>
  <si>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</si>
  <si>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</si>
  <si>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</si>
  <si>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</si>
  <si>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</si>
  <si>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</si>
  <si>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</si>
  <si>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</si>
  <si>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</si>
  <si>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</si>
  <si>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</si>
  <si>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</si>
  <si>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</si>
  <si>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</si>
  <si>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</si>
  <si>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</si>
  <si>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</si>
  <si>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</si>
  <si>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</si>
  <si>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</si>
  <si>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</si>
  <si>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</si>
  <si>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</si>
  <si>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</si>
  <si>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</si>
  <si>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</si>
  <si>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</si>
  <si>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</si>
  <si>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</si>
  <si>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</si>
  <si>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</si>
  <si>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</si>
  <si>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</si>
  <si>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</si>
  <si>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</si>
  <si>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</si>
  <si>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</si>
  <si>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</si>
  <si>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</si>
  <si>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</si>
  <si>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</si>
  <si>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</si>
  <si>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</si>
  <si>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</si>
  <si>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</si>
  <si>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</si>
  <si>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</si>
  <si>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</si>
  <si>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</si>
  <si>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Comprobante de contingencia ya fue informado por su resumen, si desea modificarse debe realizarse por su primer canal de presentación</t>
  </si>
  <si>
    <t>Debe enviar las guias de remisión por el nuevo sistema de recepción de guias electronicas</t>
  </si>
  <si>
    <t>El contribuyente no esta activo</t>
  </si>
  <si>
    <t>El contribuyente no esta habido</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</si>
  <si>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</si>
  <si>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</si>
  <si>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</si>
  <si>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</si>
  <si>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</si>
  <si>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</si>
  <si>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</si>
  <si>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</si>
  <si>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</si>
  <si>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</si>
  <si>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</si>
  <si>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</si>
  <si>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</si>
  <si>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</si>
  <si>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</si>
  <si>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</si>
  <si>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</si>
  <si>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</si>
  <si>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</si>
  <si>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</si>
  <si>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</si>
  <si>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</si>
  <si>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</si>
  <si>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</si>
  <si>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</si>
  <si>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</si>
  <si>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</si>
  <si>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</si>
  <si>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</si>
  <si>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</si>
  <si>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</si>
  <si>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</si>
  <si>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</si>
  <si>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</si>
  <si>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</si>
  <si>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</si>
  <si>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</si>
  <si>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</si>
  <si>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</si>
  <si>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</si>
  <si>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</si>
  <si>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</si>
  <si>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</si>
  <si>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</si>
  <si>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</si>
  <si>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</si>
  <si>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</si>
  <si>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</si>
  <si>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</si>
  <si>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</si>
  <si>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</si>
  <si>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</si>
  <si>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</si>
  <si>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</si>
  <si>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</si>
  <si>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</si>
  <si>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</si>
  <si>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</si>
  <si>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</si>
  <si>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</si>
  <si>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</si>
  <si>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</si>
  <si>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</si>
  <si>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</si>
  <si>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</si>
  <si>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</si>
  <si>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</si>
  <si>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</si>
  <si>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</si>
  <si>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</si>
  <si>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</si>
  <si>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</si>
  <si>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</si>
  <si>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</si>
  <si>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</si>
  <si>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</si>
  <si>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</si>
  <si>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</si>
  <si>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</si>
  <si>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</si>
  <si>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</si>
  <si>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</si>
  <si>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</si>
  <si>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</si>
  <si>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</si>
  <si>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</si>
  <si>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</si>
  <si>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</si>
  <si>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</si>
  <si>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</si>
  <si>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</si>
  <si>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</si>
  <si>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</si>
  <si>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</si>
  <si>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</si>
  <si>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</si>
  <si>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</si>
  <si>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</si>
  <si>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</si>
  <si>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</si>
  <si>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</si>
  <si>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</si>
  <si>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</si>
  <si>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</si>
  <si>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</si>
  <si>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</si>
  <si>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</si>
  <si>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</si>
  <si>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</si>
  <si>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</si>
  <si>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</si>
  <si>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</si>
  <si>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</si>
  <si>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</si>
  <si>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</si>
  <si>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</si>
  <si>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</si>
  <si>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</si>
  <si>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</si>
  <si>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</si>
  <si>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</si>
  <si>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</si>
  <si>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</si>
  <si>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</si>
  <si>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</si>
  <si>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</si>
  <si>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</si>
  <si>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</si>
  <si>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</si>
  <si>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</si>
  <si>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</si>
  <si>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</si>
  <si>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</si>
  <si>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</si>
  <si>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</si>
  <si>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</si>
  <si>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</si>
  <si>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</si>
  <si>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</si>
  <si>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</si>
  <si>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</si>
  <si>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</si>
  <si>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</si>
  <si>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</si>
  <si>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</si>
  <si>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</si>
  <si>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</si>
  <si>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</si>
  <si>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</si>
  <si>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</si>
  <si>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</si>
  <si>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</si>
  <si>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</si>
  <si>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</si>
  <si>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</si>
  <si>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</si>
  <si>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</si>
  <si>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</si>
  <si>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</si>
  <si>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</si>
  <si>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</si>
  <si>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</si>
  <si>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</si>
  <si>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</si>
  <si>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</si>
  <si>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</si>
  <si>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</si>
  <si>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</si>
  <si>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</si>
  <si>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</si>
  <si>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</si>
  <si>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</si>
  <si>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</si>
  <si>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</si>
  <si>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</si>
  <si>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</si>
  <si>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</si>
  <si>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</si>
  <si>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</si>
  <si>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</si>
  <si>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</si>
  <si>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</si>
  <si>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</si>
  <si>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</si>
  <si>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</si>
  <si>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</si>
  <si>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</si>
  <si>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</si>
  <si>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</si>
  <si>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</si>
  <si>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</si>
  <si>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</si>
  <si>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</si>
  <si>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</si>
  <si>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</si>
  <si>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</si>
  <si>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</si>
  <si>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</si>
  <si>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</si>
  <si>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</si>
  <si>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</si>
  <si>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</si>
  <si>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</si>
  <si>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</si>
  <si>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</si>
  <si>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</si>
  <si>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</si>
  <si>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</si>
  <si>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</si>
  <si>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</si>
  <si>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</si>
  <si>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</si>
  <si>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</si>
  <si>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</si>
  <si>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</si>
  <si>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</si>
  <si>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</si>
  <si>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</si>
  <si>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</si>
  <si>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</si>
  <si>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</si>
  <si>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</si>
  <si>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</si>
  <si>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</si>
  <si>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</si>
  <si>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</si>
  <si>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</si>
  <si>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</si>
  <si>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</si>
  <si>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</si>
  <si>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</si>
  <si>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</si>
  <si>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</si>
  <si>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</si>
  <si>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</si>
  <si>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</si>
  <si>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</si>
  <si>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</si>
  <si>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</si>
  <si>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</si>
  <si>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</si>
  <si>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</si>
  <si>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</si>
  <si>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</si>
  <si>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</si>
  <si>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</si>
  <si>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</si>
  <si>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</si>
  <si>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</si>
  <si>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</si>
  <si>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</si>
  <si>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</si>
  <si>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</si>
  <si>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</si>
  <si>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</si>
  <si>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</si>
  <si>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</si>
  <si>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</si>
  <si>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</si>
  <si>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</si>
  <si>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</si>
  <si>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</si>
  <si>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</si>
  <si>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</si>
  <si>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</si>
  <si>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</si>
  <si>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</si>
  <si>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</si>
  <si>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</si>
  <si>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</si>
  <si>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</si>
  <si>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</si>
  <si>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</si>
  <si>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</si>
  <si>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</si>
  <si>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</si>
  <si>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</si>
  <si>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</si>
  <si>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</si>
  <si>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</si>
  <si>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</si>
  <si>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</si>
  <si>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</si>
  <si>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</si>
  <si>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</si>
  <si>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</si>
  <si>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</si>
  <si>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</si>
  <si>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</si>
  <si>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</si>
  <si>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</si>
  <si>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</si>
  <si>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</si>
  <si>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</si>
  <si>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</si>
  <si>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</si>
  <si>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</si>
  <si>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</si>
  <si>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</si>
  <si>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</si>
  <si>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</si>
  <si>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</si>
  <si>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</si>
  <si>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</si>
  <si>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</si>
  <si>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</si>
  <si>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</si>
  <si>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</si>
  <si>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</si>
  <si>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</si>
  <si>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</si>
  <si>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</si>
  <si>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</si>
  <si>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</si>
  <si>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</si>
  <si>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</si>
  <si>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</si>
  <si>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</si>
  <si>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</si>
  <si>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</si>
  <si>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</si>
  <si>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</si>
  <si>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</si>
  <si>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</si>
  <si>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</si>
  <si>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</si>
  <si>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</si>
  <si>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</si>
  <si>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</si>
  <si>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</si>
  <si>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</si>
  <si>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</si>
  <si>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</si>
  <si>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</si>
  <si>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</si>
  <si>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</si>
  <si>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</si>
  <si>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</si>
  <si>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</si>
  <si>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</si>
  <si>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</si>
  <si>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</si>
  <si>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</si>
  <si>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</si>
  <si>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</si>
  <si>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</si>
  <si>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</si>
  <si>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</si>
  <si>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</si>
  <si>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</si>
  <si>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</si>
  <si>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</si>
  <si>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</si>
  <si>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</si>
  <si>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</si>
  <si>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</si>
  <si>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</si>
  <si>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</si>
  <si>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</si>
  <si>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</si>
  <si>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</si>
  <si>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</si>
  <si>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</si>
  <si>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</si>
  <si>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</si>
  <si>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</si>
  <si>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</si>
  <si>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</si>
  <si>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</si>
  <si>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</si>
  <si>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</si>
  <si>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</si>
  <si>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</si>
  <si>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</si>
  <si>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</si>
  <si>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</si>
  <si>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</si>
  <si>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</si>
  <si>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</si>
  <si>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</si>
  <si>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</si>
  <si>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</si>
  <si>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</si>
  <si>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</si>
  <si>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</si>
  <si>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</si>
  <si>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</si>
  <si>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</si>
  <si>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</si>
  <si>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</si>
  <si>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</si>
  <si>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</si>
  <si>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</si>
  <si>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</si>
  <si>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</si>
  <si>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</si>
  <si>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</si>
  <si>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</si>
  <si>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</si>
  <si>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</si>
  <si>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</si>
  <si>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</si>
  <si>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</si>
  <si>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</si>
  <si>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</si>
  <si>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</si>
  <si>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</si>
  <si>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</si>
  <si>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</si>
  <si>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</si>
  <si>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</si>
  <si>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</si>
  <si>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</si>
  <si>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</si>
  <si>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</si>
  <si>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</si>
  <si>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</si>
  <si>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</si>
  <si>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</si>
  <si>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</si>
  <si>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</si>
  <si>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</si>
  <si>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</si>
  <si>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</si>
  <si>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</si>
  <si>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</si>
  <si>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</si>
  <si>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</si>
  <si>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</si>
  <si>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</si>
  <si>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</si>
  <si>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</si>
  <si>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</si>
  <si>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</si>
  <si>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</si>
  <si>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</si>
  <si>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</si>
  <si>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</si>
  <si>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</si>
  <si>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</si>
  <si>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</si>
  <si>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</si>
  <si>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</si>
  <si>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</si>
  <si>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</si>
  <si>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</si>
  <si>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</si>
  <si>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</si>
  <si>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</si>
  <si>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</si>
  <si>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</si>
  <si>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</si>
  <si>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</si>
  <si>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</si>
  <si>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</si>
  <si>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</si>
  <si>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</si>
  <si>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</si>
  <si>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</si>
  <si>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</si>
  <si>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</si>
  <si>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</si>
  <si>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</si>
  <si>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</si>
  <si>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</si>
  <si>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</si>
  <si>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</si>
  <si>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</si>
  <si>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</si>
  <si>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</si>
  <si>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</si>
  <si>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</si>
  <si>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</si>
  <si>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</si>
  <si>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</si>
  <si>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</si>
  <si>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</si>
  <si>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</si>
  <si>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</si>
  <si>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</si>
  <si>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</si>
  <si>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</si>
  <si>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</si>
  <si>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</si>
  <si>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</si>
  <si>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</si>
  <si>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</si>
  <si>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</si>
  <si>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</si>
  <si>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</si>
  <si>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</si>
  <si>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</si>
  <si>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</si>
  <si>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documento a dar de baja se encuentra rechazado</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</si>
  <si>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</si>
  <si>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</si>
  <si>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</si>
  <si>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</si>
  <si>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</si>
  <si>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</si>
  <si>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</si>
  <si>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</si>
  <si>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</si>
  <si>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</si>
  <si>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</si>
  <si>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</si>
  <si>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</si>
  <si>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</si>
  <si>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</si>
  <si>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</si>
  <si>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</si>
  <si>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</si>
  <si>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</si>
  <si>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</si>
  <si>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</si>
  <si>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</si>
  <si>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</si>
  <si>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</si>
  <si>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</si>
  <si>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</si>
  <si>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</si>
  <si>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</si>
  <si>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</si>
  <si>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</si>
  <si>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</si>
  <si>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</si>
  <si>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</si>
  <si>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</si>
  <si>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</si>
  <si>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</si>
  <si>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</si>
  <si>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</si>
  <si>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</si>
  <si>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</si>
  <si>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</si>
  <si>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</si>
  <si>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</si>
  <si>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</si>
  <si>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</si>
  <si>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</si>
  <si>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</si>
  <si>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</si>
  <si>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</si>
  <si>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</si>
  <si>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</si>
  <si>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</si>
  <si>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</si>
  <si>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</si>
  <si>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</si>
  <si>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</si>
  <si>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</si>
  <si>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</si>
  <si>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</si>
  <si>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</si>
  <si>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</si>
  <si>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</si>
  <si>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</si>
  <si>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</si>
  <si>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</si>
  <si>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</si>
  <si>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</si>
  <si>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</si>
  <si>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</si>
  <si>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</si>
  <si>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</si>
  <si>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</si>
  <si>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</si>
  <si>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</si>
  <si>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</si>
  <si>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</si>
  <si>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</si>
  <si>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</si>
  <si>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</si>
  <si>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</si>
  <si>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</si>
  <si>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</si>
  <si>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</si>
  <si>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</si>
  <si>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</si>
  <si>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</si>
  <si>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</si>
  <si>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</si>
  <si>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</si>
  <si>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</si>
  <si>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</si>
  <si>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</si>
  <si>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</si>
  <si>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</si>
  <si>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</si>
  <si>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</si>
  <si>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</si>
  <si>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</si>
  <si>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</si>
  <si>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</si>
  <si>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</si>
  <si>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</si>
  <si>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</si>
  <si>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</si>
  <si>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</si>
  <si>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</si>
  <si>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</si>
  <si>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</si>
  <si>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</si>
  <si>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</si>
  <si>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</si>
  <si>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</si>
  <si>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</si>
  <si>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</si>
  <si>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</si>
  <si>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</si>
  <si>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</si>
  <si>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</si>
  <si>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</si>
  <si>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</si>
  <si>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</si>
  <si>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</si>
  <si>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</si>
  <si>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</si>
  <si>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</si>
  <si>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</si>
  <si>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</si>
  <si>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</si>
  <si>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</si>
  <si>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</si>
  <si>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</si>
  <si>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</si>
  <si>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</si>
  <si>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</si>
  <si>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</si>
  <si>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</si>
  <si>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</si>
  <si>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</si>
  <si>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</si>
  <si>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</si>
  <si>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</si>
  <si>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</si>
  <si>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</si>
  <si>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</si>
  <si>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</si>
  <si>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</si>
  <si>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</si>
  <si>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</si>
  <si>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</si>
  <si>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</si>
  <si>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</si>
  <si>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</si>
  <si>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</si>
  <si>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</si>
  <si>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</si>
  <si>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</si>
  <si>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</si>
  <si>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</si>
  <si>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</si>
  <si>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</si>
  <si>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</si>
  <si>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</si>
  <si>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</si>
  <si>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</si>
  <si>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</si>
  <si>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</si>
  <si>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</si>
  <si>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</si>
  <si>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</si>
  <si>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</si>
  <si>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</si>
  <si>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</si>
  <si>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</si>
  <si>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</si>
  <si>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</si>
  <si>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</si>
  <si>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</si>
  <si>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</si>
  <si>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La serie y numero de la GRE consignada como documento relacionado no se encuentra registrado con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</si>
  <si>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</si>
  <si>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</si>
  <si>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</si>
  <si>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</si>
  <si>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</si>
  <si>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</si>
  <si>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</si>
  <si>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</si>
  <si>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</si>
  <si>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</si>
  <si>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</si>
  <si>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</si>
  <si>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</si>
  <si>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</si>
  <si>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</si>
  <si>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</si>
  <si>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</si>
  <si>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</si>
  <si>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</si>
  <si>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</si>
  <si>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</si>
  <si>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</si>
  <si>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</si>
  <si>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</si>
  <si>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</si>
  <si>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</si>
  <si>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</si>
  <si>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</si>
  <si>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</si>
  <si>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</si>
  <si>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</si>
  <si>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</si>
  <si>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</si>
  <si>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</si>
  <si>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</si>
  <si>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</si>
  <si>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</si>
  <si>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</si>
  <si>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</si>
  <si>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</si>
  <si>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</si>
  <si>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</si>
  <si>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</si>
  <si>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</si>
  <si>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</si>
  <si>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</si>
  <si>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</si>
  <si>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</si>
  <si>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</si>
  <si>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</si>
  <si>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</si>
  <si>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</si>
  <si>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</si>
  <si>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</si>
  <si>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</si>
  <si>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</si>
  <si>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</si>
  <si>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</si>
  <si>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</si>
  <si>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</si>
  <si>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</si>
  <si>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</si>
  <si>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</si>
  <si>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</si>
  <si>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</si>
  <si>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</si>
  <si>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</si>
  <si>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</si>
  <si>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</si>
  <si>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</si>
  <si>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</si>
  <si>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</si>
  <si>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</si>
  <si>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</si>
  <si>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</si>
  <si>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</si>
  <si>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</si>
  <si>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</si>
  <si>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</si>
  <si>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</si>
  <si>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</si>
  <si>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</si>
  <si>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</si>
  <si>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</si>
  <si>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</si>
  <si>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</si>
  <si>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</si>
  <si>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</si>
  <si>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</si>
  <si>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</si>
  <si>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</si>
  <si>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</si>
  <si>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</si>
  <si>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</si>
  <si>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</si>
  <si>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</si>
  <si>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</si>
  <si>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</si>
  <si>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</si>
  <si>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</si>
  <si>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</si>
  <si>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</si>
  <si>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</si>
  <si>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</si>
  <si>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</si>
  <si>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</si>
  <si>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</si>
  <si>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</si>
  <si>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</si>
  <si>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</si>
  <si>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</si>
  <si>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</si>
  <si>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</si>
  <si>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</si>
  <si>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</si>
  <si>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</si>
  <si>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</si>
  <si>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</si>
  <si>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</si>
  <si>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</si>
  <si>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</si>
  <si>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</si>
  <si>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</si>
  <si>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</si>
  <si>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</si>
  <si>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</si>
  <si>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</si>
  <si>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</si>
  <si>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</si>
  <si>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</si>
  <si>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</si>
  <si>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</si>
  <si>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</si>
  <si>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</si>
  <si>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</si>
  <si>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</si>
  <si>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</si>
  <si>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</si>
  <si>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</si>
  <si>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</si>
  <si>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</si>
  <si>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</si>
  <si>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</si>
  <si>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</si>
  <si>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</si>
  <si>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</si>
  <si>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</si>
  <si>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</si>
  <si>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</si>
  <si>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</si>
  <si>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</si>
  <si>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</si>
  <si>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</si>
  <si>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</si>
  <si>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</si>
  <si>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</si>
  <si>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</si>
  <si>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</si>
  <si>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</si>
  <si>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</si>
  <si>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</si>
  <si>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</si>
  <si>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</si>
  <si>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</si>
  <si>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</si>
  <si>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</si>
  <si>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</si>
  <si>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</si>
  <si>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</si>
  <si>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</si>
  <si>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</si>
  <si>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</si>
  <si>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</si>
  <si>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</si>
  <si>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</si>
  <si>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</si>
  <si>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</si>
  <si>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</si>
  <si>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</si>
  <si>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</si>
  <si>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</si>
  <si>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</si>
  <si>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</si>
  <si>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</si>
  <si>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</si>
  <si>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</si>
  <si>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</si>
  <si>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</si>
  <si>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</si>
  <si>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</si>
  <si>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</si>
  <si>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</si>
  <si>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</si>
  <si>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</si>
  <si>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</si>
  <si>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</si>
  <si>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</si>
  <si>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</si>
  <si>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</si>
  <si>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</si>
  <si>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</si>
  <si>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</si>
  <si>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</si>
  <si>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</si>
  <si>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</si>
  <si>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</si>
  <si>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</si>
  <si>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</si>
  <si>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</si>
  <si>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</si>
  <si>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</si>
  <si>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</si>
  <si>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</si>
  <si>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</si>
  <si>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</si>
  <si>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</si>
  <si>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</si>
  <si>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</si>
  <si>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</si>
  <si>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</si>
  <si>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</si>
  <si>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</si>
  <si>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</si>
  <si>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</si>
  <si>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</si>
  <si>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</si>
  <si>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</si>
  <si>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</si>
  <si>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</si>
  <si>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</si>
  <si>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</si>
  <si>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</si>
  <si>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</si>
  <si>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</si>
  <si>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</si>
  <si>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</si>
  <si>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</si>
  <si>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</si>
  <si>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</si>
  <si>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</si>
  <si>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</si>
  <si>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</si>
  <si>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</si>
  <si>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</si>
  <si>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</si>
  <si>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</si>
  <si>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</si>
  <si>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</si>
  <si>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</si>
  <si>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</si>
  <si>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</si>
  <si>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</si>
  <si>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</si>
  <si>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</si>
  <si>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</si>
  <si>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</si>
  <si>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</si>
  <si>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</si>
  <si>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</si>
  <si>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</si>
  <si>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</si>
  <si>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</si>
  <si>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</si>
  <si>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</si>
  <si>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</si>
  <si>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</si>
  <si>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</si>
  <si>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</si>
  <si>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</si>
  <si>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</si>
  <si>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</si>
  <si>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</si>
  <si>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</si>
  <si>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</si>
  <si>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</si>
  <si>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</si>
  <si>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</si>
  <si>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</si>
  <si>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</si>
  <si>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</si>
  <si>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</si>
  <si>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</si>
  <si>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</si>
  <si>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</si>
  <si>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</si>
  <si>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</si>
  <si>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</si>
  <si>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</si>
  <si>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</si>
  <si>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</si>
  <si>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</si>
  <si>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</si>
  <si>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</si>
  <si>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</si>
  <si>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</si>
  <si>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</si>
  <si>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</si>
  <si>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</si>
  <si>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</si>
  <si>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</si>
  <si>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</si>
  <si>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</si>
  <si>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</si>
  <si>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</si>
  <si>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</si>
  <si>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</si>
  <si>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</si>
  <si>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</si>
  <si>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</si>
  <si>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</si>
  <si>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</si>
  <si>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</si>
  <si>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</si>
  <si>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</si>
  <si>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</si>
  <si>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</si>
  <si>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</si>
  <si>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</si>
  <si>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</si>
  <si>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</si>
  <si>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</si>
  <si>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</si>
  <si>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</si>
  <si>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</si>
  <si>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</si>
  <si>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</si>
  <si>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</si>
  <si>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</si>
  <si>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</si>
  <si>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</si>
  <si>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</si>
  <si>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</si>
  <si>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</si>
  <si>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</si>
  <si>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</si>
  <si>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</si>
  <si>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</si>
  <si>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</si>
  <si>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</si>
  <si>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</si>
  <si>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</si>
  <si>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</si>
  <si>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</si>
  <si>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</si>
  <si>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</si>
  <si>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</si>
  <si>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</si>
  <si>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</si>
  <si>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</si>
  <si>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</si>
  <si>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</si>
  <si>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</si>
  <si>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</si>
  <si>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</si>
  <si>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</si>
  <si>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</si>
  <si>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</si>
  <si>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</si>
  <si>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</si>
  <si>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</si>
  <si>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</si>
  <si>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</si>
  <si>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</si>
  <si>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</si>
  <si>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</si>
  <si>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</si>
  <si>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</si>
  <si>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</si>
  <si>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</si>
  <si>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</si>
  <si>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</si>
  <si>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</si>
  <si>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</si>
  <si>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</si>
  <si>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</si>
  <si>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</si>
  <si>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</si>
  <si>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</si>
  <si>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</si>
  <si>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</si>
  <si>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</si>
  <si>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</si>
  <si>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</si>
  <si>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</si>
  <si>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</si>
  <si>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</si>
  <si>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</si>
  <si>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</si>
  <si>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</si>
  <si>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</si>
  <si>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</si>
  <si>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</si>
  <si>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</si>
  <si>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</si>
  <si>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</si>
  <si>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</si>
  <si>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</si>
  <si>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</si>
  <si>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</si>
  <si>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</si>
  <si>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</si>
  <si>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</si>
  <si>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</si>
  <si>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</si>
  <si>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</si>
  <si>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</si>
  <si>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</si>
  <si>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</si>
  <si>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</si>
  <si>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</si>
  <si>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</si>
  <si>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</si>
  <si>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</si>
  <si>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</si>
  <si>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</si>
  <si>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</si>
  <si>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</si>
  <si>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</si>
  <si>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</si>
  <si>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</si>
  <si>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</si>
  <si>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</si>
  <si>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</si>
  <si>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</si>
  <si>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</si>
  <si>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</si>
  <si>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</si>
  <si>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</si>
  <si>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</si>
  <si>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</si>
  <si>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</si>
  <si>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</si>
  <si>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</si>
  <si>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</si>
  <si>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</si>
  <si>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</si>
  <si>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</si>
  <si>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</si>
  <si>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</si>
  <si>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</si>
  <si>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</si>
  <si>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</si>
  <si>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</si>
  <si>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</si>
  <si>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</si>
  <si>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</si>
  <si>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</si>
  <si>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</si>
  <si>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</si>
  <si>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</si>
  <si>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</si>
  <si>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</si>
  <si>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</si>
  <si>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</si>
  <si>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</si>
  <si>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</si>
  <si>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</si>
  <si>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</si>
  <si>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</si>
  <si>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</si>
  <si>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</si>
  <si>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</si>
  <si>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</si>
  <si>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</si>
  <si>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</si>
  <si>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</si>
  <si>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</si>
  <si>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</si>
  <si>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</si>
  <si>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</si>
  <si>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</si>
  <si>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</si>
  <si>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</si>
  <si>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</si>
  <si>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</si>
  <si>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</si>
  <si>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</si>
  <si>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</si>
  <si>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</si>
  <si>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</si>
  <si>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</si>
  <si>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</si>
  <si>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</si>
  <si>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</si>
  <si>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</si>
  <si>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</si>
  <si>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</si>
  <si>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</si>
  <si>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</si>
  <si>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</si>
  <si>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</si>
  <si>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</si>
  <si>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</si>
  <si>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</si>
  <si>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</si>
  <si>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</si>
  <si>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</si>
  <si>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</si>
  <si>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</si>
  <si>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</si>
  <si>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</si>
  <si>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</si>
  <si>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</si>
  <si>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</si>
  <si>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</si>
  <si>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</si>
  <si>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</si>
  <si>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</si>
  <si>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</si>
  <si>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</si>
  <si>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</si>
  <si>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</si>
  <si>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</si>
  <si>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</si>
  <si>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</si>
  <si>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</si>
  <si>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</si>
  <si>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</si>
  <si>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</si>
  <si>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</si>
  <si>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</si>
  <si>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</si>
  <si>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</si>
  <si>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</si>
  <si>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</si>
  <si>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</si>
  <si>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</si>
  <si>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</si>
  <si>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</si>
  <si>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</si>
  <si>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</si>
  <si>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</si>
  <si>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</si>
  <si>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</si>
  <si>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</si>
  <si>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</si>
  <si>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</si>
  <si>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</si>
  <si>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</si>
  <si>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</si>
  <si>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</si>
  <si>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</si>
  <si>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</si>
  <si>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</si>
  <si>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</si>
  <si>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</si>
  <si>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</si>
  <si>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</si>
  <si>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</si>
  <si>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</si>
  <si>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</si>
  <si>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</si>
  <si>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</si>
  <si>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</si>
  <si>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</si>
  <si>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</si>
  <si>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</si>
  <si>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</si>
  <si>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</si>
  <si>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</si>
  <si>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</si>
  <si>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</si>
  <si>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</si>
  <si>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</si>
  <si>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</si>
  <si>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</si>
  <si>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</si>
  <si>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</si>
  <si>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</si>
  <si>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</si>
  <si>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</si>
  <si>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</si>
  <si>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</si>
  <si>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</si>
  <si>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</si>
  <si>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</si>
  <si>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</si>
  <si>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</si>
  <si>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</si>
  <si>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</si>
  <si>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</si>
  <si>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</si>
  <si>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</si>
  <si>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</si>
  <si>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</si>
  <si>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</si>
  <si>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</si>
  <si>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</si>
  <si>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</si>
  <si>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</si>
  <si>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</si>
  <si>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</si>
  <si>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</si>
  <si>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</si>
  <si>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</si>
  <si>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</si>
  <si>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</si>
  <si>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</si>
  <si>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</si>
  <si>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</si>
  <si>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</si>
  <si>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</si>
  <si>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</si>
  <si>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</si>
  <si>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</si>
  <si>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</si>
  <si>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</si>
  <si>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</si>
  <si>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</si>
  <si>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</si>
  <si>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</si>
  <si>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</si>
  <si>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</si>
  <si>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</si>
  <si>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</si>
  <si>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</si>
  <si>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</si>
  <si>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</si>
  <si>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</si>
  <si>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</si>
  <si>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</si>
  <si>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</si>
  <si>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</si>
  <si>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</si>
  <si>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</si>
  <si>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</si>
  <si>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</si>
  <si>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</si>
  <si>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</si>
  <si>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</si>
  <si>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</si>
  <si>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</si>
  <si>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</si>
  <si>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</si>
  <si>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</si>
  <si>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</si>
  <si>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</si>
  <si>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</si>
  <si>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</si>
  <si>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</si>
  <si>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</si>
  <si>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</si>
  <si>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</si>
  <si>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</si>
  <si>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</si>
  <si>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</si>
  <si>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</si>
  <si>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</si>
  <si>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</si>
  <si>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</si>
  <si>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</si>
  <si>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</si>
  <si>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</si>
  <si>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</si>
  <si>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</si>
  <si>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</si>
  <si>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</si>
  <si>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</si>
  <si>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</si>
  <si>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</si>
  <si>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</si>
  <si>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</si>
  <si>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</si>
  <si>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</si>
  <si>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</si>
  <si>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</si>
  <si>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</si>
  <si>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</si>
  <si>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</si>
  <si>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</si>
  <si>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</si>
  <si>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</si>
  <si>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</si>
  <si>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</si>
  <si>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</si>
  <si>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</si>
  <si>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</si>
  <si>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</si>
  <si>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</si>
  <si>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</si>
  <si>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</si>
  <si>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</si>
  <si>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</si>
  <si>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</si>
  <si>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</si>
  <si>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</si>
  <si>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</si>
  <si>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</si>
  <si>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</si>
  <si>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</si>
  <si>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</si>
  <si>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</si>
  <si>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</si>
  <si>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</si>
  <si>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</si>
  <si>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</si>
  <si>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</si>
  <si>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</si>
  <si>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</si>
  <si>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</si>
  <si>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</si>
  <si>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</si>
  <si>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</si>
  <si>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</si>
  <si>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</si>
  <si>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</si>
  <si>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</si>
  <si>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</si>
  <si>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</si>
  <si>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</si>
  <si>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</si>
  <si>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</si>
  <si>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</si>
  <si>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</si>
  <si>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</si>
  <si>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</si>
  <si>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</si>
  <si>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</si>
  <si>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</si>
  <si>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</si>
  <si>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</si>
  <si>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</si>
  <si>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</si>
  <si>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</si>
  <si>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</si>
  <si>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</si>
  <si>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</si>
  <si>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</si>
  <si>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</si>
  <si>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</si>
  <si>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</si>
  <si>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</si>
  <si>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</si>
  <si>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</si>
  <si>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</si>
  <si>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</si>
  <si>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</si>
  <si>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</si>
  <si>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</si>
  <si>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</si>
  <si>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</si>
  <si>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</si>
  <si>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</si>
  <si>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</si>
  <si>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</si>
  <si>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</si>
  <si>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</si>
  <si>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</si>
  <si>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</si>
  <si>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</si>
  <si>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</si>
  <si>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</si>
  <si>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</si>
  <si>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</si>
  <si>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</si>
  <si>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</si>
  <si>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</si>
  <si>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</si>
  <si>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</si>
  <si>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</si>
  <si>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</si>
  <si>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</si>
  <si>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</si>
  <si>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</si>
  <si>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</si>
  <si>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</si>
  <si>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</si>
  <si>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</si>
  <si>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</si>
  <si>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</si>
  <si>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</si>
  <si>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</si>
  <si>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</si>
  <si>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</si>
  <si>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</si>
  <si>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</si>
  <si>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</si>
  <si>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</si>
  <si>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</si>
  <si>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</si>
  <si>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</si>
  <si>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</si>
  <si>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</si>
  <si>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</si>
  <si>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</si>
  <si>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</si>
  <si>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</si>
  <si>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</si>
  <si>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</si>
  <si>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</si>
  <si>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</si>
  <si>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</si>
  <si>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</si>
  <si>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</si>
  <si>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</si>
  <si>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</si>
  <si>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</si>
  <si>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</si>
  <si>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</si>
  <si>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</si>
  <si>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</si>
  <si>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</si>
  <si>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</si>
  <si>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</si>
  <si>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</si>
  <si>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</si>
  <si>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</si>
  <si>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</si>
  <si>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</si>
  <si>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</si>
  <si>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</si>
  <si>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</si>
  <si>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</si>
  <si>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</si>
  <si>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</si>
  <si>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</si>
  <si>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</si>
  <si>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</si>
  <si>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</si>
  <si>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</si>
  <si>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</si>
  <si>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</si>
  <si>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</si>
  <si>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</si>
  <si>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</si>
  <si>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</si>
  <si>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</si>
  <si>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</si>
  <si>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</si>
  <si>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</si>
  <si>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</si>
  <si>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</si>
  <si>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</si>
  <si>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</si>
  <si>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</si>
  <si>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</si>
  <si>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</si>
  <si>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</si>
  <si>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</si>
  <si>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</si>
  <si>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</si>
  <si>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</si>
  <si>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</si>
  <si>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</si>
  <si>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</si>
  <si>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</si>
  <si>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</si>
  <si>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</si>
  <si>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</si>
  <si>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</si>
  <si>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</si>
  <si>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</si>
  <si>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</si>
  <si>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</si>
  <si>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</si>
  <si>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</si>
  <si>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</si>
  <si>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</si>
  <si>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</si>
  <si>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</si>
  <si>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</si>
  <si>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</si>
  <si>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</si>
  <si>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</si>
  <si>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</si>
  <si>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</si>
  <si>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</si>
  <si>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</si>
  <si>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</si>
  <si>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</si>
  <si>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</si>
  <si>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</si>
  <si>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</si>
  <si>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</si>
  <si>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</si>
  <si>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</si>
  <si>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</si>
  <si>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</si>
  <si>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</si>
  <si>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</si>
  <si>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</si>
  <si>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</si>
  <si>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</si>
  <si>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</si>
  <si>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</si>
  <si>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</si>
  <si>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</si>
  <si>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</si>
  <si>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</si>
  <si>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</si>
  <si>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</si>
  <si>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</si>
  <si>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</si>
  <si>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</si>
  <si>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</si>
  <si>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</si>
  <si>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</si>
  <si>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</si>
  <si>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</si>
  <si>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</si>
  <si>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</si>
  <si>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</si>
  <si>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</si>
  <si>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</si>
  <si>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</si>
  <si>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</si>
  <si>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</si>
  <si>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</si>
  <si>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</si>
  <si>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</si>
  <si>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</si>
  <si>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</si>
  <si>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</si>
  <si>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</si>
  <si>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</si>
  <si>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</si>
  <si>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</si>
  <si>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</si>
  <si>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</si>
  <si>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</si>
  <si>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</si>
  <si>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</si>
  <si>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</si>
  <si>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</si>
  <si>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</si>
  <si>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</si>
  <si>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</si>
  <si>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</si>
  <si>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</si>
  <si>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</si>
  <si>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</si>
  <si>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</si>
  <si>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</si>
  <si>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</si>
  <si>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</si>
  <si>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</si>
  <si>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</si>
  <si>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</si>
  <si>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</si>
  <si>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</si>
  <si>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</si>
  <si>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</si>
  <si>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</si>
  <si>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</si>
  <si>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</si>
  <si>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</si>
  <si>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</si>
  <si>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</si>
  <si>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</si>
  <si>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</si>
  <si>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</si>
  <si>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</si>
  <si>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</si>
  <si>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</si>
  <si>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</si>
  <si>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</si>
  <si>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</si>
  <si>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</si>
  <si>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</si>
  <si>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</si>
  <si>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</si>
  <si>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</si>
  <si>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</si>
  <si>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</si>
  <si>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</si>
  <si>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</si>
  <si>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</si>
  <si>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</si>
  <si>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</si>
  <si>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</si>
  <si>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</si>
  <si>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</si>
  <si>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</si>
  <si>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</si>
  <si>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</si>
  <si>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</si>
  <si>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</si>
  <si>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</si>
  <si>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</si>
  <si>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</si>
  <si>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</si>
  <si>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</si>
  <si>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</si>
  <si>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</si>
  <si>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</si>
  <si>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</si>
  <si>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</si>
  <si>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</si>
  <si>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</si>
  <si>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</si>
  <si>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</si>
  <si>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</si>
  <si>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</si>
  <si>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</si>
  <si>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</si>
  <si>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</si>
  <si>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</si>
  <si>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</si>
  <si>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</si>
  <si>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</si>
  <si>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</si>
  <si>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</si>
  <si>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</si>
  <si>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</si>
  <si>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</si>
  <si>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3331</t>
  </si>
  <si>
    <t>El XML no contiene el tag o no existe informacion del tipo de documento identidad del Comprador</t>
  </si>
  <si>
    <t>3332</t>
  </si>
  <si>
    <t>El tipo de documento de identidad del Comprador es invalido</t>
  </si>
  <si>
    <t>3333</t>
  </si>
  <si>
    <t>El XML no contiene el tag o no existe informacion del numero de documento de identidad del Comprador</t>
  </si>
  <si>
    <t>3334</t>
  </si>
  <si>
    <t>El tipo y numero de documento de identidad del Remitente no puede ser es el mismo que el Comprador</t>
  </si>
  <si>
    <t>3335</t>
  </si>
  <si>
    <t>El tipo y numero de documento de identidad del Destinatario no debe ser es el mismo que el Comprador</t>
  </si>
  <si>
    <t>3336</t>
  </si>
  <si>
    <t>Numero de RUC del Comprador no existe</t>
  </si>
  <si>
    <t>3337</t>
  </si>
  <si>
    <t>El valor ingresado como documento de identidad del Comprador es incorrecto</t>
  </si>
  <si>
    <t>3338</t>
  </si>
  <si>
    <t>Numero de DNI del Comprador no existe</t>
  </si>
  <si>
    <t>3339</t>
  </si>
  <si>
    <t>El XML no contiene el tag o no existe informacion del nombre o razon social del Comprador</t>
  </si>
  <si>
    <t>3340</t>
  </si>
  <si>
    <t>El documento relacionado al traslado de mercancias se encuentra duplicado</t>
  </si>
  <si>
    <t>3341</t>
  </si>
  <si>
    <t>No existe el numero de Declaracion Aduanera de Mercancias (DAM) o el Declaracion Simplificada (DS)</t>
  </si>
  <si>
    <t>3342</t>
  </si>
  <si>
    <t>La Constancia de Deposito ingresada ya ha sido referenciada en otra GRE emitida</t>
  </si>
  <si>
    <t>3343</t>
  </si>
  <si>
    <t>La Fecha de inicio del traslado debe ser mayor o igual a la Fecha de emision del documento</t>
  </si>
  <si>
    <t>3344</t>
  </si>
  <si>
    <t>El indicador no debe repetirse</t>
  </si>
  <si>
    <t>3345</t>
  </si>
  <si>
    <t>Solo corresponde ingresar hasta dos 2 documentos relacionados si uno de los tipos de documentos relacionados es "31", "65", "66", "67", "68" o "69"</t>
  </si>
  <si>
    <t>3346</t>
  </si>
  <si>
    <t>Solo corresponde ingresar mas de 1 documento relacionado si uno de los tipos de documentos relacionados es "31", "65", "66", "67", "68" o "69", o "09" (solo guia electronica)</t>
  </si>
  <si>
    <t>3347</t>
  </si>
  <si>
    <t>No debe consignar los datos del transportista para una operacion de Transporte Privado</t>
  </si>
  <si>
    <t>3348</t>
  </si>
  <si>
    <t>El Numero de RUC del Transportista no existe</t>
  </si>
  <si>
    <t>3349</t>
  </si>
  <si>
    <t>El RUC del Transportista no esta activo</t>
  </si>
  <si>
    <t>3350</t>
  </si>
  <si>
    <t>El RUC del Transportista no esta habido</t>
  </si>
  <si>
    <t>3351</t>
  </si>
  <si>
    <t>El RUC del Transportista no esta afecto a los tributos autorizados</t>
  </si>
  <si>
    <t>3352</t>
  </si>
  <si>
    <t>Si ingreso un documento relacionado tipo "49" (solo en caso de GRE-Remitente) u "80", debe existir al menos un item con Partida arancelaria</t>
  </si>
  <si>
    <t>3353</t>
  </si>
  <si>
    <t>Solo debe consignar un Numero de autorizacion</t>
  </si>
  <si>
    <t>3354</t>
  </si>
  <si>
    <t>No debe ingresar informacion de vehiculo principal</t>
  </si>
  <si>
    <t>3355</t>
  </si>
  <si>
    <t>El Numero de Constancia de Inscripcion Vehicular o Certificado de Habilitacion Vehicular o la TUC (fisica o electronica) no cumple con el formato establecido</t>
  </si>
  <si>
    <t>3356</t>
  </si>
  <si>
    <t>Solo debe consignar un Numero de autorizacion del vehiculo</t>
  </si>
  <si>
    <t>3357</t>
  </si>
  <si>
    <t>Debe consignar informacion del conductor principal</t>
  </si>
  <si>
    <t>3358</t>
  </si>
  <si>
    <t>Solo debe existir informacion de un conductor principal</t>
  </si>
  <si>
    <t>3359</t>
  </si>
  <si>
    <t>El numero de DNI del conductor no existe</t>
  </si>
  <si>
    <t>3360</t>
  </si>
  <si>
    <t>Debe consignar informacion de los nombres del conductor</t>
  </si>
  <si>
    <t>3361</t>
  </si>
  <si>
    <t>Debe consignar informacion de los apellidos del conductor</t>
  </si>
  <si>
    <t>3362</t>
  </si>
  <si>
    <t>No debe repetirse la informacion de conductores</t>
  </si>
  <si>
    <t>3363</t>
  </si>
  <si>
    <t>El codigo de ubigeo del punto de partida no existe</t>
  </si>
  <si>
    <t>3364</t>
  </si>
  <si>
    <t>El codigo de ubigeo no corresponde a la direccion del puerto/aeropuerto consignado</t>
  </si>
  <si>
    <t>3365</t>
  </si>
  <si>
    <t>El codigo de establecimiento anexo del punto de partida no existe o no contiene informacion</t>
  </si>
  <si>
    <t>3366</t>
  </si>
  <si>
    <t>El codigo de establecimiento anexo del punto de partida no esta declarado en SUNAT</t>
  </si>
  <si>
    <t>3367</t>
  </si>
  <si>
    <t>El codigo de establecimiento anexo del punto de partida no coincide con el ubigeo de partida consignado</t>
  </si>
  <si>
    <t>3368</t>
  </si>
  <si>
    <t>El codigo de ubigeo del punto de llegada no existe</t>
  </si>
  <si>
    <t>3369</t>
  </si>
  <si>
    <t>El codigo de establecimiento anexo del punto de llegada no existe o no contiene informacion</t>
  </si>
  <si>
    <t>3370</t>
  </si>
  <si>
    <t>El codigo de establecimiento anexo del punto de llegada no esta declarado en SUNAT</t>
  </si>
  <si>
    <t>3371</t>
  </si>
  <si>
    <t>El codigo de establecimiento anexo del punto de llegada no coincide con el ubigeo de llegada consignado</t>
  </si>
  <si>
    <t>3372</t>
  </si>
  <si>
    <t>Si el bien es regulado por SUNAT (existe Indicador de bien normalizado), debe indicar el Codigo de producto SUNAT</t>
  </si>
  <si>
    <t>3373</t>
  </si>
  <si>
    <t>El Codigo de Producto SUNAT no se encuentra en el listado</t>
  </si>
  <si>
    <t>3374</t>
  </si>
  <si>
    <t>No debe consignar el el Tipo de evento</t>
  </si>
  <si>
    <t>3375</t>
  </si>
  <si>
    <t>El Codigo de Producto GTIN no cumple con el formato establecido</t>
  </si>
  <si>
    <t>3376</t>
  </si>
  <si>
    <t>El XML no contiene el tag o no existe informacion del Codigo de tipo de documento relacionado</t>
  </si>
  <si>
    <t>3377</t>
  </si>
  <si>
    <t>La Partida arancelaria no cumple con el formato establecido</t>
  </si>
  <si>
    <t>3378</t>
  </si>
  <si>
    <t>La Partida arancelaria no se encuentra en el listado</t>
  </si>
  <si>
    <t>3379</t>
  </si>
  <si>
    <t>Debe consignar un documento relacionado igual a '49' (solo en caso de GRE-Remitente) u '80' para un traslado que comprende un bien normalizado</t>
  </si>
  <si>
    <t>3380</t>
  </si>
  <si>
    <t>Debe consignar el RUC del emisor del documento relacionado</t>
  </si>
  <si>
    <t>3381</t>
  </si>
  <si>
    <t>El RUC del emisor del documento relacionado no corresponde</t>
  </si>
  <si>
    <t>3382</t>
  </si>
  <si>
    <t>El Tipo de documento del emisor del documento relacionado debe ser Numero de RUC</t>
  </si>
  <si>
    <t>3383</t>
  </si>
  <si>
    <t>Debe consignar el Numero de documento de identidad del Remitente</t>
  </si>
  <si>
    <t>3384</t>
  </si>
  <si>
    <t>El Numero de documento de identidad del Remitente no cumple con el formato establecido</t>
  </si>
  <si>
    <t>3385</t>
  </si>
  <si>
    <t>El Numero de RUC del Remitente no existe</t>
  </si>
  <si>
    <t>3386</t>
  </si>
  <si>
    <t>El Numero de DNI del Remitente no existe</t>
  </si>
  <si>
    <t>3387</t>
  </si>
  <si>
    <t>Debe consignar el Nombre o razon social del Remitente</t>
  </si>
  <si>
    <t>3388</t>
  </si>
  <si>
    <t>El indicador no cumple con el formato establecido</t>
  </si>
  <si>
    <t>3389</t>
  </si>
  <si>
    <t>El Numero de RUC del subcontratador no existe</t>
  </si>
  <si>
    <t>3390</t>
  </si>
  <si>
    <t>El tipo y numero de documento de identidad del subcontratador es el mismo que del Transportista</t>
  </si>
  <si>
    <t>3391</t>
  </si>
  <si>
    <t>El Tipo de documento de identidad del subcontratador debe ser 6-Numero de RUC</t>
  </si>
  <si>
    <t>3392</t>
  </si>
  <si>
    <t>El Indicador de traslado total de la DAM o la DS solo se consigna cuando el motivo de traslado es 08-Importacion o 09 - Exportacion</t>
  </si>
  <si>
    <t>3393</t>
  </si>
  <si>
    <t>El tipo y numero de documento de identidad del Proveedor no debe ser el mismo que del Destinatario</t>
  </si>
  <si>
    <t>3394</t>
  </si>
  <si>
    <t>Si existe mas de una DAM o DS, deben coincidir los tipos y numeros de documento de identidad del importador o exportador consignados en dichos documentos</t>
  </si>
  <si>
    <t>3395</t>
  </si>
  <si>
    <t>Si el motivo de traslado no es 08-Importacion ni 09-Exportacion, no debe consignar el campo 'Peso bruto total de los items seleccionados'</t>
  </si>
  <si>
    <t>3396</t>
  </si>
  <si>
    <t>El Indicador de bien normalizado es invalido</t>
  </si>
  <si>
    <t>3397</t>
  </si>
  <si>
    <t>El dato ingresado como 'Peso bruto total de los items seleccionados' no cumple con el formato establecido</t>
  </si>
  <si>
    <t>3398</t>
  </si>
  <si>
    <t>La unidad de medida del 'Peso bruto total de los items seleccionados' debe ser kilogramos (KGM)</t>
  </si>
  <si>
    <t>3399</t>
  </si>
  <si>
    <t>El Tipo de documento de identidad de quien paga el servicio es invalido</t>
  </si>
  <si>
    <t>3400</t>
  </si>
  <si>
    <t>El Numero de documento de identidad de quien paga el servicio no cumple con el formato establecido</t>
  </si>
  <si>
    <t>3401</t>
  </si>
  <si>
    <t>El Numero de DNI de quien paga el servicio no existe</t>
  </si>
  <si>
    <t>3402</t>
  </si>
  <si>
    <t>El Numero de RUC de quien paga el servicio no existe</t>
  </si>
  <si>
    <t>3403</t>
  </si>
  <si>
    <t>El XML no contiene el tag o no existe informacion del numero de documento relacionado</t>
  </si>
  <si>
    <t>3404</t>
  </si>
  <si>
    <t>El XML no contiene el tag o no existe informacion del motivo de traslado</t>
  </si>
  <si>
    <t>3405</t>
  </si>
  <si>
    <t>El valor ingresado como motivo de traslado no es valido</t>
  </si>
  <si>
    <t>3406</t>
  </si>
  <si>
    <t>El XML no contiene el tag o no existe informacion de la fecha de inicio de traslado o fecha de entrega del bien al Transportista</t>
  </si>
  <si>
    <t>3407</t>
  </si>
  <si>
    <t>El valor ingresado  como fecha de inicio o fecha de entrega al Transportista no cumple con el estandar (YYYY-MM-DD)</t>
  </si>
  <si>
    <t>3408</t>
  </si>
  <si>
    <t>El Numero de RUC del emisor del documento relacionado no existe</t>
  </si>
  <si>
    <t>3409</t>
  </si>
  <si>
    <t>El Numero de RUC no cumple con el formato establecido</t>
  </si>
  <si>
    <t>3410</t>
  </si>
  <si>
    <t>Debe indicar el Numero de RUC al cual pertenece el Codigo de establecimiento anexo del punto de partida/llegada</t>
  </si>
  <si>
    <t>3411</t>
  </si>
  <si>
    <t>El Numero de RUC  asociado al punto de partida/llegada no debe ser el igual al Numero de RUC del remitente</t>
  </si>
  <si>
    <t>3412</t>
  </si>
  <si>
    <t>El Numero de RUC aociado al establecimiento del punto de partida/llegada no existe</t>
  </si>
  <si>
    <t>3413</t>
  </si>
  <si>
    <t>El valor ingresado como Punto de georreferencia no cumple con el formato establecido</t>
  </si>
  <si>
    <t>3414</t>
  </si>
  <si>
    <t>El Numero de RUC  asociado al punto de partida/llegada debe ser el igual al Numero de RUC del remitente</t>
  </si>
  <si>
    <t>3415</t>
  </si>
  <si>
    <t>Si el Motivo de traslado es 09-Exportacion, y el punto de llegada no es un puerto, el Numero de Ruc del establecimiento debe corresponder al numero de RUC del deposito temporal consignado en la DAM o DS</t>
  </si>
  <si>
    <t>3416</t>
  </si>
  <si>
    <t>No corresponde informar codigo de establecimiento del punto de llegada</t>
  </si>
  <si>
    <t>3417</t>
  </si>
  <si>
    <t>Para el motivo de traslado 05, 06 y 17 el tipo de documento de identidad del destinatario debe ser 6-RUC</t>
  </si>
  <si>
    <t>3418</t>
  </si>
  <si>
    <t>Si el motivo de traslado no es 08-Importacion ni 09-Exportacion, no debe consignar el campo 'Sustento de la diferencia del Peso bruto total de la carga'</t>
  </si>
  <si>
    <t>3419</t>
  </si>
  <si>
    <t>Si el Motivo de traslado es 08-Importacion o 09-Exportacion, debe consignar algun 'Numero de contenedor' o el 'Numero de Bultos o Pallets'</t>
  </si>
  <si>
    <t>3420</t>
  </si>
  <si>
    <t>Solo se pueden consignar como maximo dos contenedores</t>
  </si>
  <si>
    <t>3421</t>
  </si>
  <si>
    <t>El Numero de contenedor no debe repetirse</t>
  </si>
  <si>
    <t>3422</t>
  </si>
  <si>
    <t>Si existe Numero de contenedor debe indicarse el Numero de precinto</t>
  </si>
  <si>
    <t>3423</t>
  </si>
  <si>
    <t>El Numero de precinto no debe repetirse</t>
  </si>
  <si>
    <t>3424</t>
  </si>
  <si>
    <t>Si el Motivo de traslado es 08-Importacion, y el punto de partida no es un puerto ni aeropuerto, el Numero de Ruc del establecimiento debe corresponder al numero de RUC del deposito temporal consignado en la DAM o DS</t>
  </si>
  <si>
    <t>3425</t>
  </si>
  <si>
    <t>El Codigo de producto SUNAT no esta en el listado de bienes normalizados</t>
  </si>
  <si>
    <t>3426</t>
  </si>
  <si>
    <t>Si se trata de un bien normalizado por SUNAT, debe indicarse la Partida arancelaria</t>
  </si>
  <si>
    <t>3427</t>
  </si>
  <si>
    <t>Si el Motivo de traslado es 08-Importacion o 09-Exportacion y no es un Traslado Total de la DAM o DS, debe consignar la Numeracion de la DAM o DS</t>
  </si>
  <si>
    <t>3428</t>
  </si>
  <si>
    <t>Si el Motivo de traslado es 08-Importacion o 09-Exportacion y no es un Traslado Total de la DAM o DS, debe consignar la Numero de serie en la DAM o DS</t>
  </si>
  <si>
    <t>3429</t>
  </si>
  <si>
    <t>La Partida arancelaria no esta en el listado de bienes normalizados</t>
  </si>
  <si>
    <t>3430</t>
  </si>
  <si>
    <t>La Numeracion de la DAM o DS no se encuentra consignado como documento relacionado</t>
  </si>
  <si>
    <t>3431</t>
  </si>
  <si>
    <t>El Numero de la serie en la DAM o DS no cumple con el formato establecido</t>
  </si>
  <si>
    <t>3432</t>
  </si>
  <si>
    <t>El Numero de la serie en la DAM o DS no coincide con algun numero de serie de la DAM o DS consignada</t>
  </si>
  <si>
    <t>3433</t>
  </si>
  <si>
    <t>La GRE remitente no existe</t>
  </si>
  <si>
    <t>3434</t>
  </si>
  <si>
    <t>Si existe una GRE Remitente como documento relacionado, el tipo y numero de documento de identidad del Destinatario deben ser los mismos que del destinatario consignado en la GRE Remitente</t>
  </si>
  <si>
    <t>3435</t>
  </si>
  <si>
    <t>Debe consignar el detalle de los bienes a transportar</t>
  </si>
  <si>
    <t>3436</t>
  </si>
  <si>
    <t>El campo de fecha de emision no cumple con el formato establecido</t>
  </si>
  <si>
    <t>3437</t>
  </si>
  <si>
    <t>No existe informacion en el campo de hora de emision</t>
  </si>
  <si>
    <t>3438</t>
  </si>
  <si>
    <t>El campo de hora de emision no cumple con el formato establecido</t>
  </si>
  <si>
    <t>3439</t>
  </si>
  <si>
    <t>El RUC no esta afecto a los tributos autorizados</t>
  </si>
  <si>
    <t>3440</t>
  </si>
  <si>
    <t>No se ha ingresado el tipo Declaracion Aduanera de Mercancias (DAM) o el Declaracion Simplificada (DS)  para el motivo de traslado selecionado</t>
  </si>
  <si>
    <t>3441</t>
  </si>
  <si>
    <t>El numero de documento relacionado al traslado de mercancias no cumple con el formato establecido</t>
  </si>
  <si>
    <t>3442</t>
  </si>
  <si>
    <t>El Numero de RUC del Proveedor debe coincidir con alguno de los Numero de RUC emisor de los documentos relacionados</t>
  </si>
  <si>
    <t>3443</t>
  </si>
  <si>
    <t>El Numero de RUC del Destinatario no existe</t>
  </si>
  <si>
    <t>3444</t>
  </si>
  <si>
    <t>El Numero de DNI del Destinatario no existe</t>
  </si>
  <si>
    <t>3445</t>
  </si>
  <si>
    <t>El tipo de documento relacionado no corresponde para motivo de traslado seleccionado</t>
  </si>
  <si>
    <t>3446</t>
  </si>
  <si>
    <t>3447</t>
  </si>
  <si>
    <t>El tipo de documento de identidad del Proveedor es invalido</t>
  </si>
  <si>
    <t>3448</t>
  </si>
  <si>
    <t>El tipo y numero de documento de identidad del Remitente no puede ser es el mismo que el Proveedor</t>
  </si>
  <si>
    <t>3449</t>
  </si>
  <si>
    <t>El XML no contiene el tag o no existe informacion del nombre o razon social del Proveedor</t>
  </si>
  <si>
    <t>3450</t>
  </si>
  <si>
    <t>Para la modalidad de traslado Privado no debe consignarse el 'Indicador de registro de vehiculos y conductores del transportista'</t>
  </si>
  <si>
    <t>3451</t>
  </si>
  <si>
    <t>Para la modalidad de traslado Publico no debe consignarse simultaneamente los indicadores 'Indicador de registro de vehiculos y conductores del transportista' e 'Indicador de traslado en vehiculos de categoria M1 o L'</t>
  </si>
  <si>
    <t>3452</t>
  </si>
  <si>
    <t>No debe ingresar informacion adicional de vehiculos (registros y/o autorizaciones)</t>
  </si>
  <si>
    <t>3453</t>
  </si>
  <si>
    <t>No debe ingresar informacion de vehiculos secundarios</t>
  </si>
  <si>
    <t>3454</t>
  </si>
  <si>
    <t>No debe ingresar informacion adicional de vehiculos secundarios</t>
  </si>
  <si>
    <t>3455</t>
  </si>
  <si>
    <t>No debe ingresar informacion del conductor principal</t>
  </si>
  <si>
    <t>3456</t>
  </si>
  <si>
    <t>No debe ingresar informacion del conductores secundarios</t>
  </si>
  <si>
    <t>3457</t>
  </si>
  <si>
    <t>El XML no contiene el atributo o no existe informacion en descripcion del motivo de traslado.</t>
  </si>
  <si>
    <t>3458</t>
  </si>
  <si>
    <t>El numero de item debe ser mayor a cero. Solo se permite colocar cero para consignar una anotacion opcional sobre los bienes a transportar.</t>
  </si>
  <si>
    <t>3459</t>
  </si>
  <si>
    <t>El dato ingresado como codigo del puerto no corresponde a un valor esperado</t>
  </si>
  <si>
    <t>3460</t>
  </si>
  <si>
    <t>El dato ingresado como codigo del aeropuerto no corresponde a un valor esperado</t>
  </si>
  <si>
    <t>La forma de pago y/o número de cuota no pueden estar contenidos en el mismo cac:PaymentTerms</t>
  </si>
  <si>
    <t>La tasa del IGV debe ser la misma en todas las líneas o ítems del documento y debe corresponder con una tasa vigente.</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</si>
  <si>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</si>
  <si>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</si>
  <si>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</si>
  <si>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</si>
  <si>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</si>
  <si>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</si>
  <si>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</si>
  <si>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</si>
  <si>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</si>
  <si>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</si>
  <si>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</si>
  <si>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</si>
  <si>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</si>
  <si>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</si>
  <si>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</si>
  <si>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</si>
  <si>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</si>
  <si>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</si>
  <si>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</si>
  <si>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</si>
  <si>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</si>
  <si>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</si>
  <si>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</si>
  <si>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</si>
  <si>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</si>
  <si>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</si>
  <si>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</si>
  <si>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</si>
  <si>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</si>
  <si>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</si>
  <si>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</si>
  <si>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</si>
  <si>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</si>
  <si>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</si>
  <si>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</si>
  <si>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</si>
  <si>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</si>
  <si>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</si>
  <si>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</si>
  <si>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</si>
  <si>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</si>
  <si>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</si>
  <si>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</si>
  <si>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</si>
  <si>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</si>
  <si>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</si>
  <si>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</si>
  <si>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</si>
  <si>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</si>
  <si>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</si>
  <si>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</si>
  <si>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</si>
  <si>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</si>
  <si>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</si>
  <si>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</si>
  <si>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</si>
  <si>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</si>
  <si>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</si>
  <si>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</si>
  <si>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</si>
  <si>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</si>
  <si>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</si>
  <si>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</si>
  <si>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</si>
  <si>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</si>
  <si>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</si>
  <si>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</si>
  <si>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</si>
  <si>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</si>
  <si>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</si>
  <si>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</si>
  <si>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</si>
  <si>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</si>
  <si>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</si>
  <si>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</si>
  <si>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</si>
  <si>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</si>
  <si>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</si>
  <si>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</si>
  <si>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</si>
  <si>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</si>
  <si>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</si>
  <si>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</si>
  <si>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</si>
  <si>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</si>
  <si>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</si>
  <si>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</si>
  <si>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</si>
  <si>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</si>
  <si>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</si>
  <si>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</si>
  <si>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</si>
  <si>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</si>
  <si>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</si>
  <si>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</si>
  <si>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</si>
  <si>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</si>
  <si>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</si>
  <si>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</si>
  <si>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</si>
  <si>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</si>
  <si>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</si>
  <si>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</si>
  <si>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</si>
  <si>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</si>
  <si>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</si>
  <si>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</si>
  <si>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</si>
  <si>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</si>
  <si>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</si>
  <si>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</si>
  <si>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</si>
  <si>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</si>
  <si>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</si>
  <si>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</si>
  <si>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</si>
  <si>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</si>
  <si>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</si>
  <si>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</si>
  <si>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</si>
  <si>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</si>
  <si>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</si>
  <si>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</si>
  <si>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</si>
  <si>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</si>
  <si>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</si>
  <si>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</si>
  <si>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</si>
  <si>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</si>
  <si>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</si>
  <si>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</si>
  <si>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</si>
  <si>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</si>
  <si>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</si>
  <si>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</si>
  <si>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</si>
  <si>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</si>
  <si>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</si>
  <si>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</si>
  <si>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</si>
  <si>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</si>
  <si>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</si>
  <si>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</si>
  <si>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</si>
  <si>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</si>
  <si>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</si>
  <si>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</si>
  <si>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</si>
  <si>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</si>
  <si>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</si>
  <si>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</si>
  <si>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</si>
  <si>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</si>
  <si>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</si>
  <si>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</si>
  <si>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</si>
  <si>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</si>
  <si>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</si>
  <si>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</si>
  <si>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</si>
  <si>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</si>
  <si>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</si>
  <si>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</si>
  <si>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</si>
  <si>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</si>
  <si>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</si>
  <si>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</si>
  <si>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</si>
  <si>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</si>
  <si>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</si>
  <si>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</si>
  <si>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</si>
  <si>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</si>
  <si>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</si>
  <si>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</si>
  <si>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</si>
  <si>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</si>
  <si>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</si>
  <si>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</si>
  <si>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</si>
  <si>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</si>
  <si>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</si>
  <si>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</si>
  <si>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</si>
  <si>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</si>
  <si>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</si>
  <si>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</si>
  <si>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</si>
  <si>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</si>
  <si>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</si>
  <si>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</si>
  <si>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</si>
  <si>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</si>
  <si>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</si>
  <si>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</si>
  <si>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</si>
  <si>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</si>
  <si>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</si>
  <si>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</si>
  <si>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</si>
  <si>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</si>
  <si>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</si>
  <si>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</si>
  <si>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</si>
  <si>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</si>
  <si>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</si>
  <si>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</si>
  <si>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</si>
  <si>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</si>
  <si>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</si>
  <si>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</si>
  <si>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</si>
  <si>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</si>
  <si>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</si>
  <si>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</si>
  <si>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</si>
  <si>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</si>
  <si>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</si>
  <si>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</si>
  <si>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</si>
  <si>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</si>
  <si>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</si>
  <si>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</si>
  <si>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</si>
  <si>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</si>
  <si>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</si>
  <si>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</si>
  <si>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</si>
  <si>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</si>
  <si>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</si>
  <si>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</si>
  <si>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</si>
  <si>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</si>
  <si>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</si>
  <si>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</si>
  <si>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</si>
  <si>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</si>
  <si>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</si>
  <si>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</si>
  <si>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</si>
  <si>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</si>
  <si>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</si>
  <si>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</si>
  <si>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</si>
  <si>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</si>
  <si>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</si>
  <si>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</si>
  <si>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</si>
  <si>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</si>
  <si>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</si>
  <si>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</si>
  <si>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</si>
  <si>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</si>
  <si>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</si>
  <si>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</si>
  <si>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</si>
  <si>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</si>
  <si>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</si>
  <si>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</si>
  <si>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</si>
  <si>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</si>
  <si>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</si>
  <si>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4197</t>
  </si>
  <si>
    <t>4201</t>
  </si>
  <si>
    <t>EL monto del ISC se debe detallar a nivel de línea</t>
  </si>
  <si>
    <t>El valor ingresado como numero de DAM no cumple con el estandar</t>
  </si>
  <si>
    <t>Comprobante físico no se encuentra autorizado como comprobante de contingencia</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</si>
  <si>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</si>
  <si>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</si>
  <si>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</si>
  <si>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</si>
  <si>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</si>
  <si>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</si>
  <si>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</si>
  <si>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</si>
  <si>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</si>
  <si>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</si>
  <si>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</si>
  <si>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</si>
  <si>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</si>
  <si>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</si>
  <si>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</si>
  <si>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</si>
  <si>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</si>
  <si>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</si>
  <si>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</si>
  <si>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</si>
  <si>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</si>
  <si>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</si>
  <si>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</si>
  <si>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</si>
  <si>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</si>
  <si>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</si>
  <si>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</si>
  <si>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</si>
  <si>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</si>
  <si>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</si>
  <si>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</si>
  <si>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</si>
  <si>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</si>
  <si>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</si>
  <si>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</si>
  <si>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</si>
  <si>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</si>
  <si>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</si>
  <si>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</si>
  <si>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</si>
  <si>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</si>
  <si>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</si>
  <si>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</si>
  <si>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</si>
  <si>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</si>
  <si>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</si>
  <si>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</si>
  <si>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</si>
  <si>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</si>
  <si>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</si>
  <si>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</si>
  <si>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</si>
  <si>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</si>
  <si>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</si>
  <si>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</si>
  <si>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</si>
  <si>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</si>
  <si>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</si>
  <si>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</si>
  <si>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</si>
  <si>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</si>
  <si>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</si>
  <si>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</si>
  <si>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</si>
  <si>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</si>
  <si>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</si>
  <si>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</si>
  <si>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</si>
  <si>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</si>
  <si>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</si>
  <si>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</si>
  <si>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</si>
  <si>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</si>
  <si>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</si>
  <si>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</si>
  <si>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</si>
  <si>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</si>
  <si>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</si>
  <si>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</si>
  <si>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</si>
  <si>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</si>
  <si>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</si>
  <si>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</si>
  <si>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</si>
  <si>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</si>
  <si>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</si>
  <si>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</si>
  <si>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</si>
  <si>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</si>
  <si>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</si>
  <si>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</si>
  <si>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</si>
  <si>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</si>
  <si>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</si>
  <si>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</si>
  <si>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</si>
  <si>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</si>
  <si>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</si>
  <si>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</si>
  <si>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</si>
  <si>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</si>
  <si>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</si>
  <si>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</si>
  <si>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</si>
  <si>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</si>
  <si>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</si>
  <si>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</si>
  <si>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</si>
  <si>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</si>
  <si>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</si>
  <si>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</si>
  <si>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</si>
  <si>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</si>
  <si>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</si>
  <si>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</si>
  <si>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</si>
  <si>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</si>
  <si>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</si>
  <si>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</si>
  <si>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</si>
  <si>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</si>
  <si>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</si>
  <si>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</si>
  <si>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</si>
  <si>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</si>
  <si>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</si>
  <si>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</si>
  <si>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</si>
  <si>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</si>
  <si>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</si>
  <si>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4369</t>
  </si>
  <si>
    <t>El dato ingresado como numero de autorizacion del Remitente no cumple con el formato establecido</t>
  </si>
  <si>
    <t>4370</t>
  </si>
  <si>
    <t>El XML no contiene el tag o no existe informacion del nombre o razon social de quien paga el servicio</t>
  </si>
  <si>
    <t>4371</t>
  </si>
  <si>
    <t>El XML no contiene el tag o no existe informacion de la descripcion del tipo de documento relacionado</t>
  </si>
  <si>
    <t>4372</t>
  </si>
  <si>
    <t>La descripcion del tipo de documento relacionado no cumple con el estandar</t>
  </si>
  <si>
    <t>4373</t>
  </si>
  <si>
    <t>El RUC del Destinatario no esta activo</t>
  </si>
  <si>
    <t>4374</t>
  </si>
  <si>
    <t>El RUC del destinatario no esta habido</t>
  </si>
  <si>
    <t>4375</t>
  </si>
  <si>
    <t>Corresponde ingresar informacion del Proveedor</t>
  </si>
  <si>
    <t>4376</t>
  </si>
  <si>
    <t>Solo debe consignar informacion de hasta dos conductores secundarios</t>
  </si>
  <si>
    <t>4377</t>
  </si>
  <si>
    <t>Para el motivo de traslado no corresponde consignar informacion del Comprador</t>
  </si>
  <si>
    <t>4378</t>
  </si>
  <si>
    <t>Para el motivo de traslado debe existir informacion del Comprador</t>
  </si>
  <si>
    <t>4379</t>
  </si>
  <si>
    <t>El RUC del Comprador no esta activo</t>
  </si>
  <si>
    <t>4380</t>
  </si>
  <si>
    <t>El RUC del Comprador no esta habido</t>
  </si>
  <si>
    <t>4381</t>
  </si>
  <si>
    <t>El nombre o razon social del Comprador no cumple con el formato establecido</t>
  </si>
  <si>
    <t>4382</t>
  </si>
  <si>
    <t>El numero de comprobante consignado como documento relacionado no existe</t>
  </si>
  <si>
    <t>4383</t>
  </si>
  <si>
    <t>Si el motivo de traslado es Importacion o Exportacion y no se trata de un traslado total de la DAM o DS, debe indicar el Peso bruto total de los items seleccionados</t>
  </si>
  <si>
    <t>4384</t>
  </si>
  <si>
    <t>El valor ingresado como numero de bultos o pallets no cumple con el estandar</t>
  </si>
  <si>
    <t>4385</t>
  </si>
  <si>
    <t>No ha ingresado el campo de “Fecha de entrega de bienes al transportista” o esta vacio</t>
  </si>
  <si>
    <t>4386</t>
  </si>
  <si>
    <t>La Fecha de entrega de bienes al transportista debe ser mayor o igual a la Fecha de emision del documento</t>
  </si>
  <si>
    <t>4387</t>
  </si>
  <si>
    <t>Si el motivo de traslado es Importacion o Exportacion y no se trata de un traslado total de la DAM o DS, debe indicar el Sustento de la diferencia del Peso bruto total de la carga</t>
  </si>
  <si>
    <t>4388</t>
  </si>
  <si>
    <t>Debe consignar el Indicador de pagador de flete</t>
  </si>
  <si>
    <t>4389</t>
  </si>
  <si>
    <t>Solo corresponde consignar hasta dos vehiculos secundarios</t>
  </si>
  <si>
    <t>4390</t>
  </si>
  <si>
    <t>Debe consignar la Constancia de Deposito el tratarse de un bien normalizado</t>
  </si>
  <si>
    <t>4391</t>
  </si>
  <si>
    <t>El Numero de Registro MTC del transportista no existe o no contiene informacion</t>
  </si>
  <si>
    <t>4392</t>
  </si>
  <si>
    <t>El Numero de Registro MTC del transportista no cumple con el formato establecido</t>
  </si>
  <si>
    <t>4393</t>
  </si>
  <si>
    <t>El Numero de Registro MTC del transportista no se encuentra en las bases consultadas</t>
  </si>
  <si>
    <t>4394</t>
  </si>
  <si>
    <t>Debe indicar la entidad autorizadora de la autorizacion especial</t>
  </si>
  <si>
    <t>4395</t>
  </si>
  <si>
    <t>El Codigo de entidad autorizadora es invalido</t>
  </si>
  <si>
    <t>4396</t>
  </si>
  <si>
    <t>El Numero de autorizacion del transportista no cumple con el formato establecido</t>
  </si>
  <si>
    <t>4397</t>
  </si>
  <si>
    <t>SI existe el Codigo de entidad autorizadora, debe consignar el Numero de autorizacion especial de la empresa</t>
  </si>
  <si>
    <t>4398</t>
  </si>
  <si>
    <t>El Numero de placa no se encuentra en las bases consultadas</t>
  </si>
  <si>
    <t>4399</t>
  </si>
  <si>
    <t>No ha consignado el Numero de Constancia de Inscripcion Vehicular o Certificado de Habilitacion Vehicular o la TUC (fisica o electronica)</t>
  </si>
  <si>
    <t>4400</t>
  </si>
  <si>
    <t>El Numero de Constancia de Inscripcion Vehicular o Certificado de Habilitacion Vehicular o la TUC (fisica o electronica) no se encuentra en las bases consultadas</t>
  </si>
  <si>
    <t>4401</t>
  </si>
  <si>
    <t>El XML no contiene el tag o no existe informacion del tipo de documento de identidad de quien paga el servicio</t>
  </si>
  <si>
    <t>4402</t>
  </si>
  <si>
    <t>El XML no contiene el atributo o no existe informacion del numero de documento de identidad de quien paga el servicio</t>
  </si>
  <si>
    <t>4403</t>
  </si>
  <si>
    <t>Debe indicar la entidad autorizadora del vehiculo</t>
  </si>
  <si>
    <t>4404</t>
  </si>
  <si>
    <t xml:space="preserve">La SUNAT no cuenta con la informacion en los ultimos 15 dias de la Constancia de Deposito en sus sistemas </t>
  </si>
  <si>
    <t>4405</t>
  </si>
  <si>
    <t>Si existe el Codigo de entidad autorizadora, debe consignar el Numero de autorizacion especial del vehiculo</t>
  </si>
  <si>
    <t>4406</t>
  </si>
  <si>
    <t>El Numero de autorizacion del vehiculo no cumple con el formato establecido</t>
  </si>
  <si>
    <t>4407</t>
  </si>
  <si>
    <t>El Codigo de entidad autorizadora del vehiculo no corresponde a un valor esperado</t>
  </si>
  <si>
    <t>4408</t>
  </si>
  <si>
    <t>Si consigna datos del vehiculo secundario, debe existir datos del vehiculo principal</t>
  </si>
  <si>
    <t>4409</t>
  </si>
  <si>
    <t>Los nombres y/o apellidos del conductor no cumplen con el formato establecido</t>
  </si>
  <si>
    <t>4410</t>
  </si>
  <si>
    <t>Si existe descripcion del documento relacionado debe existir informacion del codigo y numero del documento relacionado</t>
  </si>
  <si>
    <t>4411</t>
  </si>
  <si>
    <t>Si consigna datos del conductor secundario, debe existir datos del conductor principal</t>
  </si>
  <si>
    <t>4412</t>
  </si>
  <si>
    <t>El Numero de licencia de conducir no se encuentra en las bases consultadas</t>
  </si>
  <si>
    <t>4413</t>
  </si>
  <si>
    <t>SI ingresa el Tipo de locacion debe consignar el Codigo de puerto/aeropuerto</t>
  </si>
  <si>
    <t>4414</t>
  </si>
  <si>
    <t>El dato ingresado como Codigo del puerto no corresponde a un valor esperado</t>
  </si>
  <si>
    <t>4415</t>
  </si>
  <si>
    <t>SI ingresa el Codigo del puerto/aeropuerto debe consignar el Tipo de locacion</t>
  </si>
  <si>
    <t>4416</t>
  </si>
  <si>
    <t>El dato ingresado como Tipo de locacion no corresponde a un valor esperado</t>
  </si>
  <si>
    <t>4417</t>
  </si>
  <si>
    <t>El dato ingresado como Codigo del aeropuerto no corresponde a un valor esperado</t>
  </si>
  <si>
    <t>4418</t>
  </si>
  <si>
    <t>El Nombre del Puerto o Aeropuerto no existe o no contiene informacion</t>
  </si>
  <si>
    <t>4419</t>
  </si>
  <si>
    <t>La Partida arancelaria para bienes regulados por SUNAT (Indicador de bien normalizado) no contiene informacion o no existe</t>
  </si>
  <si>
    <t>4420</t>
  </si>
  <si>
    <t>El Numero de RUC del Remitente no esta activo</t>
  </si>
  <si>
    <t>4421</t>
  </si>
  <si>
    <t>El Numero de RUC del Remitente no esta habido</t>
  </si>
  <si>
    <t>4422</t>
  </si>
  <si>
    <t>El nombre o razon social del Remitente no cumple con el formato establecido</t>
  </si>
  <si>
    <t>4423</t>
  </si>
  <si>
    <t>El nombre o razon social de quien paga el servicio no cumple con el formato establecido</t>
  </si>
  <si>
    <t>4424</t>
  </si>
  <si>
    <t>El XML no contiene el tag o no existe informacion del numero de documento de identidad del subcontratador</t>
  </si>
  <si>
    <t>4425</t>
  </si>
  <si>
    <t>El XML no contiene el atributo o no existe informacion del tipo de documento de identidad del subcontratador</t>
  </si>
  <si>
    <t>4426</t>
  </si>
  <si>
    <t>El XML no contiene el atributo o no existe informacion del nombre o razon social del subcontratador</t>
  </si>
  <si>
    <t>4427</t>
  </si>
  <si>
    <t>El nombre/razon social del subcontratador no cumple con el formato establecido</t>
  </si>
  <si>
    <t>4428</t>
  </si>
  <si>
    <t>El Sustento de la diferencia del Peso bruto total de la carga no cumple con el formato establecido</t>
  </si>
  <si>
    <t>4429</t>
  </si>
  <si>
    <t>La anotacion opcional sobre los bienes a transportar no existe o no contiene informacion</t>
  </si>
  <si>
    <t>4430</t>
  </si>
  <si>
    <t>La anotacion opcional sobre los bienes a transportar no cumple con el formato establecido</t>
  </si>
  <si>
    <t>4431</t>
  </si>
  <si>
    <t>Si en caso el motivo de traslado de la guia remision remitente es Traslado emisor itinerante CP no corresponde informar codigo de ubigeo del punto de llegada</t>
  </si>
  <si>
    <t>4432</t>
  </si>
  <si>
    <t>La Constancia de Deposito ingresada ya ha sido referenciada en otra GRE emitida por el mismo remitente</t>
  </si>
  <si>
    <t>4433</t>
  </si>
  <si>
    <t>Si el motivo de traslado de la guia remitente es 18 - Traslado emisor itinerante CP no corresponde informar la direccion detalla del punto de llegada</t>
  </si>
  <si>
    <t>4434</t>
  </si>
  <si>
    <t>No corresponde consignar el detalle de los bienes a transportar</t>
  </si>
  <si>
    <t>4435</t>
  </si>
  <si>
    <t>El tipo y numero de documento de identidad del destinatario es diferente al del importador que figura en la(s) DAM / DS</t>
  </si>
  <si>
    <t>4436</t>
  </si>
  <si>
    <t>Ya se ha emitido una GRE por esta DAM o DS. La generacion de la GRE sera bajo su responsabilidad pues no se cuenta con saldo suficiente para este tipo de traslado</t>
  </si>
  <si>
    <t>4437</t>
  </si>
  <si>
    <t>El control de los saldos pendientes de traslado es responsabilidad del contribuyente</t>
  </si>
  <si>
    <t>4439</t>
  </si>
  <si>
    <t>El emisor no se encuentra en el Padrón de IGV 10%</t>
  </si>
  <si>
    <t>4440</t>
  </si>
  <si>
    <t>Listado de contribuyentes</t>
  </si>
  <si>
    <t>Alcance:</t>
  </si>
  <si>
    <t>Todo los contribuyentes</t>
  </si>
  <si>
    <t>Campo</t>
  </si>
  <si>
    <t>PK</t>
  </si>
  <si>
    <t>Tipo</t>
  </si>
  <si>
    <t>Formato</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</si>
  <si>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</si>
  <si>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</si>
  <si>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</si>
  <si>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</si>
  <si>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</si>
  <si>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</si>
  <si>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</si>
  <si>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</si>
  <si>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</si>
  <si>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</si>
  <si>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</si>
  <si>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14:  Inscrito en el Registro de Establecimientos Autorizados (REA) 
</t>
  </si>
  <si>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</si>
  <si>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</si>
  <si>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</si>
  <si>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</si>
  <si>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</si>
  <si>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</si>
  <si>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</si>
  <si>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</si>
  <si>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</si>
  <si>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</si>
  <si>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</si>
  <si>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</si>
  <si>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</si>
  <si>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</si>
  <si>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</si>
  <si>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</si>
  <si>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</si>
  <si>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</si>
  <si>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</si>
  <si>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</si>
  <si>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</si>
  <si>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</si>
  <si>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</si>
  <si>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</si>
  <si>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</si>
  <si>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</si>
  <si>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</si>
  <si>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</si>
  <si>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</si>
  <si>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</si>
  <si>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</si>
  <si>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</si>
  <si>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</si>
  <si>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</si>
  <si>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</si>
  <si>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</si>
  <si>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</si>
  <si>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</si>
  <si>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</si>
  <si>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</si>
  <si>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</si>
  <si>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</si>
  <si>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</si>
  <si>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</si>
  <si>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</si>
  <si>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</si>
  <si>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</si>
  <si>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</si>
  <si>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</si>
  <si>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</si>
  <si>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</si>
  <si>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</si>
  <si>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</si>
  <si>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</si>
  <si>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</si>
  <si>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(envío individual)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</si>
  <si>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</si>
  <si>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</si>
  <si>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</si>
  <si>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</si>
  <si>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</si>
  <si>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</si>
  <si>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</si>
  <si>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</si>
  <si>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</si>
  <si>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</si>
  <si>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</si>
  <si>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</si>
  <si>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</si>
  <si>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</si>
  <si>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</si>
  <si>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</si>
  <si>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</si>
  <si>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</si>
  <si>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</si>
  <si>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</si>
  <si>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</si>
  <si>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</si>
  <si>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</si>
  <si>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Listado de padrones con vigencia</t>
  </si>
  <si>
    <t> </t>
  </si>
  <si>
    <t>Tipo de padrón</t>
  </si>
  <si>
    <t>fec_inivig</t>
  </si>
  <si>
    <t>Fecha de inicio de vigencia</t>
  </si>
  <si>
    <t>fec_finvig</t>
  </si>
  <si>
    <t>Fecha de fin de vigencia</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</si>
  <si>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</si>
  <si>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</si>
  <si>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</si>
  <si>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</si>
  <si>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</si>
  <si>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</si>
  <si>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</si>
  <si>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</si>
  <si>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</si>
  <si>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</si>
  <si>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</si>
  <si>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</si>
  <si>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</si>
  <si>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</si>
  <si>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</si>
  <si>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</si>
  <si>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</si>
  <si>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</si>
  <si>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</si>
  <si>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</si>
  <si>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</si>
  <si>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</si>
  <si>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</si>
  <si>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</si>
  <si>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</si>
  <si>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</si>
  <si>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</si>
  <si>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</si>
  <si>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</si>
  <si>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</si>
  <si>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</si>
  <si>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</si>
  <si>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</si>
  <si>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</si>
  <si>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</si>
  <si>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</si>
  <si>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</si>
  <si>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</si>
  <si>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</si>
  <si>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</si>
  <si>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</si>
  <si>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</si>
  <si>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t xml:space="preserve">016: Catálogo 13 </t>
  </si>
  <si>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</si>
  <si>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</si>
  <si>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</si>
  <si>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</si>
  <si>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</si>
  <si>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</si>
  <si>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</si>
  <si>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</si>
  <si>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</si>
  <si>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</si>
  <si>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</si>
  <si>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</si>
  <si>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</si>
  <si>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</si>
  <si>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</si>
  <si>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</si>
  <si>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</si>
  <si>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</si>
  <si>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</si>
  <si>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</si>
  <si>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</si>
  <si>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</si>
  <si>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</si>
  <si>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</si>
  <si>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</si>
  <si>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</si>
  <si>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</si>
  <si>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</si>
  <si>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30/06/2018</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</si>
  <si>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</si>
  <si>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</si>
  <si>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</si>
  <si>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</si>
  <si>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</si>
  <si>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</si>
  <si>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</si>
  <si>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</si>
  <si>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</si>
  <si>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</si>
  <si>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ERRORES
2045,3231,2784,
2602,2785,2786,
2797,2788,2789,
2790,2798,2792,
2793,2794,2799,
2796</t>
  </si>
  <si>
    <t>Modificación del texto de la validación</t>
  </si>
  <si>
    <t>ERR-3231, ERR-2790</t>
  </si>
  <si>
    <t>Eliminación de validación</t>
  </si>
  <si>
    <t>ERR-2797</t>
  </si>
  <si>
    <t>ERRORES
2784, 2602, 2785
2786, 2797, 2788,
2789, 2798, 2792,
2793, 2794, 2799,
2796</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</si>
  <si>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</si>
  <si>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</si>
  <si>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</si>
  <si>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</si>
  <si>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</si>
  <si>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</si>
  <si>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</si>
  <si>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</si>
  <si>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</si>
  <si>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Detracciones
Beneficio Hospedaje
Ventas al sector público</t>
  </si>
  <si>
    <t>OBS-4314 y OBS-4316</t>
  </si>
  <si>
    <t>Datos de la Retención del CRE -
Monto para  redondeo</t>
  </si>
  <si>
    <t>Adición del campo: Monto para redondeo con las OBS-4314 y OBS-4316</t>
  </si>
  <si>
    <t>ERR-2629</t>
  </si>
  <si>
    <t>Datos de la Retención del CRE -
Importe total Pagado</t>
  </si>
  <si>
    <t>OBS-3229 y OBS-2742</t>
  </si>
  <si>
    <t>Datos de la Retención (4) -
Monto para  redondeo</t>
  </si>
  <si>
    <t>Se reubica /Retention/cbc:PayableRoundingAmount</t>
  </si>
  <si>
    <t>ERR-2623</t>
  </si>
  <si>
    <t>Datos de la Retención (4) -
Importe total a pagar (neto)</t>
  </si>
  <si>
    <t>ERR-2915</t>
  </si>
  <si>
    <t>Domicilio fiscal del cliente: Distrito</t>
  </si>
  <si>
    <t>Datos de la Percepción del CPE -
Monto para  redondeo</t>
  </si>
  <si>
    <t>ERR-2668</t>
  </si>
  <si>
    <t>Datos de la Percepción del CPE -
Importe total Cobrado</t>
  </si>
  <si>
    <t>ERR-3229 y ERR-2742</t>
  </si>
  <si>
    <t>Datos de la percepción (4) -
Monto para  redondeo</t>
  </si>
  <si>
    <t>Se reubica /Perception/cbc:PayableRoundingAmount</t>
  </si>
  <si>
    <t>ERR-2608</t>
  </si>
  <si>
    <t>Datos de la percepción (4) -
Importe total a cobrar (neto)</t>
  </si>
  <si>
    <t>ERR-2600</t>
  </si>
  <si>
    <t>Información de percepción</t>
  </si>
  <si>
    <t>Resumen Diario</t>
  </si>
  <si>
    <t xml:space="preserve">ERR-3094, ERR-3095, ERR-3096, ERR-2605, OBS-4089, OBS-4986, OBS-4090, ERR-2893, ERR-2601, ERR-2897 </t>
  </si>
  <si>
    <t>Varios</t>
  </si>
  <si>
    <t>Aclaración</t>
  </si>
  <si>
    <t>Monto de la percepción
Monto total a cobrar incluida la percepción</t>
  </si>
  <si>
    <t>Eliminación parcial de la validación</t>
  </si>
  <si>
    <t>ERR-2893, ERR-2895 y ERR-2897</t>
  </si>
  <si>
    <t>Monto de la percepción
Monto total a cobrar incluida la percepción
Base imponible percepción</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</si>
  <si>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</si>
  <si>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</si>
  <si>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</si>
  <si>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</si>
  <si>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</si>
  <si>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</si>
  <si>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</si>
  <si>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</si>
  <si>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</si>
  <si>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</si>
  <si>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</si>
  <si>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</si>
  <si>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</si>
  <si>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</si>
  <si>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</si>
  <si>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</si>
  <si>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</si>
  <si>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</si>
  <si>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</si>
  <si>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</si>
  <si>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</si>
  <si>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</si>
  <si>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</si>
  <si>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</si>
  <si>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</si>
  <si>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</si>
  <si>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</si>
  <si>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Total Valor de Venta - Exportación
 Total valor de venta - operaciones inafectas
 Total valor de venta - operaciones exoneradas</t>
  </si>
  <si>
    <t>Modificación de Condición</t>
  </si>
  <si>
    <t>Se uniformizó todo el grupo a condicional</t>
  </si>
  <si>
    <t>BOL y NC</t>
  </si>
  <si>
    <t>Afectación al IGV por la línea
Afectación IVAP por la línea
 Total Valor de venta – Operaciones Gravadas
 Total IGV</t>
  </si>
  <si>
    <t>Total valor de venta - operaciones inafectas
 Total valor de venta - operaciones exoneradas</t>
  </si>
  <si>
    <t>Servicios Públicos</t>
  </si>
  <si>
    <t>Datos del cliente o receptor</t>
  </si>
  <si>
    <t>ERR-3207, ERR-3219</t>
  </si>
  <si>
    <t>Numeración, conformada por serie y número correlativo
Anticipos</t>
  </si>
  <si>
    <t>ERR-3207, ERR-2404</t>
  </si>
  <si>
    <t>Numeración, conformada por serie y número correlativo
Serie y Número de documento que modifica</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</si>
  <si>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</si>
  <si>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</si>
  <si>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</si>
  <si>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</si>
  <si>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</si>
  <si>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</si>
  <si>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</si>
  <si>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</si>
  <si>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</si>
  <si>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</si>
  <si>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</si>
  <si>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</si>
  <si>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</si>
  <si>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</si>
  <si>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</si>
  <si>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</si>
  <si>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</si>
  <si>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</si>
  <si>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26/07/2018</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</si>
  <si>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</si>
  <si>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</si>
  <si>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</si>
  <si>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</si>
  <si>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</si>
  <si>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</si>
  <si>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</si>
  <si>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</si>
  <si>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</si>
  <si>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</si>
  <si>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</si>
  <si>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</si>
  <si>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</si>
  <si>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</si>
  <si>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</si>
  <si>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</si>
  <si>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</si>
  <si>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</si>
  <si>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</si>
  <si>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</si>
  <si>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</si>
  <si>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</si>
  <si>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</si>
  <si>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</si>
  <si>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</si>
  <si>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</si>
  <si>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</si>
  <si>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</si>
  <si>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</si>
  <si>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</si>
  <si>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</si>
  <si>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</si>
  <si>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</si>
  <si>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</si>
  <si>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</si>
  <si>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24/06/2019</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</si>
  <si>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</si>
  <si>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</si>
  <si>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</si>
  <si>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</si>
  <si>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</si>
  <si>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</si>
  <si>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</si>
  <si>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</si>
  <si>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</si>
  <si>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</si>
  <si>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</si>
  <si>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</si>
  <si>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</si>
  <si>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</si>
  <si>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</si>
  <si>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</si>
  <si>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</si>
  <si>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</si>
  <si>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</si>
  <si>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</si>
  <si>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</si>
  <si>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</si>
  <si>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</si>
  <si>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</si>
  <si>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</si>
  <si>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</si>
  <si>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</si>
  <si>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</si>
  <si>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</si>
  <si>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</si>
  <si>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</si>
  <si>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</si>
  <si>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</si>
  <si>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</si>
  <si>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</si>
  <si>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</si>
  <si>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</si>
  <si>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</si>
  <si>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</si>
  <si>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</si>
  <si>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</si>
  <si>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</si>
  <si>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</si>
  <si>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</si>
  <si>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</si>
  <si>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</si>
  <si>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</si>
  <si>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</si>
  <si>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</si>
  <si>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</si>
  <si>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</si>
  <si>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</si>
  <si>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</si>
  <si>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</si>
  <si>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</si>
  <si>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</si>
  <si>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</si>
  <si>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</si>
  <si>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</si>
  <si>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</si>
  <si>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</si>
  <si>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</si>
  <si>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</si>
  <si>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</si>
  <si>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</si>
  <si>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</si>
  <si>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</si>
  <si>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</si>
  <si>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</si>
  <si>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</si>
  <si>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</si>
  <si>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</si>
  <si>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</si>
  <si>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</si>
  <si>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</si>
  <si>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</si>
  <si>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</si>
  <si>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</si>
  <si>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</si>
  <si>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</si>
  <si>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</si>
  <si>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</si>
  <si>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</si>
  <si>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</si>
  <si>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</si>
  <si>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</si>
  <si>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</si>
  <si>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</si>
  <si>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</si>
  <si>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</si>
  <si>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</si>
  <si>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</si>
  <si>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</si>
  <si>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</si>
  <si>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</si>
  <si>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</si>
  <si>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</si>
  <si>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</si>
  <si>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</si>
  <si>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</si>
  <si>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</si>
  <si>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</si>
  <si>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</si>
  <si>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</si>
  <si>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</si>
  <si>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</si>
  <si>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</si>
  <si>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</si>
  <si>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</si>
  <si>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</si>
  <si>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Total valor de venta - exportación</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</si>
  <si>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</si>
  <si>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</si>
  <si>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</si>
  <si>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</si>
  <si>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</si>
  <si>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</si>
  <si>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</si>
  <si>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</si>
  <si>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</si>
  <si>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</si>
  <si>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</si>
  <si>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</si>
  <si>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</si>
  <si>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</si>
  <si>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</si>
  <si>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</si>
  <si>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</si>
  <si>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</si>
  <si>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</si>
  <si>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</si>
  <si>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</si>
  <si>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</si>
  <si>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</si>
  <si>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</si>
  <si>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</si>
  <si>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</si>
  <si>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</si>
  <si>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</si>
  <si>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</si>
  <si>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</si>
  <si>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</si>
  <si>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</si>
  <si>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</si>
  <si>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</si>
  <si>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</si>
  <si>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</si>
  <si>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</si>
  <si>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</si>
  <si>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</si>
  <si>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</si>
  <si>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</si>
  <si>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</si>
  <si>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</si>
  <si>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</si>
  <si>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</si>
  <si>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</si>
  <si>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</si>
  <si>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</si>
  <si>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</si>
  <si>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</si>
  <si>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</si>
  <si>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</si>
  <si>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</si>
  <si>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</si>
  <si>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</si>
  <si>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</si>
  <si>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</si>
  <si>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</si>
  <si>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</si>
  <si>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</si>
  <si>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</si>
  <si>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</si>
  <si>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</si>
  <si>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</si>
  <si>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</si>
  <si>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</si>
  <si>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30/10/2019</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</si>
  <si>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</si>
  <si>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</si>
  <si>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</si>
  <si>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</si>
  <si>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</si>
  <si>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</si>
  <si>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</si>
  <si>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</si>
  <si>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</si>
  <si>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</si>
  <si>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</si>
  <si>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</si>
  <si>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</si>
  <si>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</si>
  <si>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</si>
  <si>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</si>
  <si>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</si>
  <si>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</si>
  <si>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</si>
  <si>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</si>
  <si>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</si>
  <si>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</si>
  <si>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</si>
  <si>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</si>
  <si>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</si>
  <si>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</si>
  <si>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</si>
  <si>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</si>
  <si>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</si>
  <si>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</si>
  <si>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</si>
  <si>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</si>
  <si>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</si>
  <si>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</si>
  <si>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</si>
  <si>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</si>
  <si>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</si>
  <si>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</si>
  <si>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</si>
  <si>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</si>
  <si>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</si>
  <si>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</si>
  <si>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</si>
  <si>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</si>
  <si>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</si>
  <si>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</si>
  <si>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CDR-OSE- Comprobante</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</si>
  <si>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</si>
  <si>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</si>
  <si>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</si>
  <si>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</si>
  <si>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</si>
  <si>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</si>
  <si>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</si>
  <si>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</si>
  <si>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</si>
  <si>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</si>
  <si>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</si>
  <si>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</si>
  <si>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</si>
  <si>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</si>
  <si>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</si>
  <si>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</si>
  <si>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</si>
  <si>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</si>
  <si>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</si>
  <si>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</si>
  <si>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</si>
  <si>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</si>
  <si>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</si>
  <si>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</si>
  <si>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</si>
  <si>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</si>
  <si>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</si>
  <si>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</si>
  <si>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</si>
  <si>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</si>
  <si>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</si>
  <si>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</si>
  <si>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</si>
  <si>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</si>
  <si>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</si>
  <si>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</si>
  <si>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</si>
  <si>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</si>
  <si>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</si>
  <si>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</si>
  <si>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</si>
  <si>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</si>
  <si>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</si>
  <si>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</si>
  <si>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</si>
  <si>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</si>
  <si>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</si>
  <si>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</si>
  <si>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</si>
  <si>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</si>
  <si>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</si>
  <si>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</si>
  <si>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generaliza la validación</t>
  </si>
  <si>
    <t>ERR-2205, ERR-2209, ERR-2207 y ERR-2208</t>
  </si>
  <si>
    <t>ERR-2308</t>
  </si>
  <si>
    <t>RS N° 013-2019 -DAE
Se agrega el tipo de documento 30, 34 y 42</t>
  </si>
  <si>
    <t>ERR-2310</t>
  </si>
  <si>
    <t>RS N° 013-2019 -DAE
Se agrega el tipo de documento 36
Cambio no aplica para OSE</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</si>
  <si>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</si>
  <si>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</si>
  <si>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</si>
  <si>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</si>
  <si>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</si>
  <si>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</si>
  <si>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</si>
  <si>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</si>
  <si>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</si>
  <si>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</si>
  <si>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</si>
  <si>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</si>
  <si>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</si>
  <si>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</si>
  <si>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</si>
  <si>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</si>
  <si>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</si>
  <si>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</si>
  <si>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</si>
  <si>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</si>
  <si>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</si>
  <si>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</si>
  <si>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</si>
  <si>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</si>
  <si>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Se retira el tipo de documento "0"</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</si>
  <si>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</si>
  <si>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</si>
  <si>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</si>
  <si>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</si>
  <si>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</si>
  <si>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</si>
  <si>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</si>
  <si>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</si>
  <si>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</si>
  <si>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</si>
  <si>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</si>
  <si>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</si>
  <si>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</si>
  <si>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</si>
  <si>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</si>
  <si>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</si>
  <si>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</si>
  <si>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</si>
  <si>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</si>
  <si>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</si>
  <si>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</si>
  <si>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</si>
  <si>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</si>
  <si>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</si>
  <si>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</si>
  <si>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</si>
  <si>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</si>
  <si>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</si>
  <si>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30/09/2019</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</si>
  <si>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</si>
  <si>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</si>
  <si>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</si>
  <si>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</si>
  <si>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</si>
  <si>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</si>
  <si>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</si>
  <si>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</si>
  <si>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</si>
  <si>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</si>
  <si>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</si>
  <si>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</si>
  <si>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</si>
  <si>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</si>
  <si>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</si>
  <si>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</si>
  <si>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</si>
  <si>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</si>
  <si>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</si>
  <si>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</si>
  <si>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</si>
  <si>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</si>
  <si>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</si>
  <si>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</si>
  <si>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</si>
  <si>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</si>
  <si>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</si>
  <si>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</si>
  <si>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</si>
  <si>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20/12/2019</t>
  </si>
  <si>
    <t>RS N° 252-2019:
Se reubica y cambia de nombre al rubro: "Información adicional a nivel de ítem - gastos por intereses de créditos hipotecarios"
Nuevo nombre es:
"Información adicional  a nivel de ítem -  comprobante emitido por empresas financieras"</t>
  </si>
  <si>
    <t>RS N° 252-2019:
Se agrega el campo "Monto del crédito otorgado (capital)" en el rubro "Información adicional  a nivel de ítem -  comprobante emitido por empresas financieras"</t>
  </si>
  <si>
    <t>FAC, NC y ND</t>
  </si>
  <si>
    <t>RS-252-2019:
Se agrega los tags para declarar la Información adicional  a nivel de ítem -  comprobante emitido por empresas financieras</t>
  </si>
  <si>
    <t>RS-252-2019:
Se agrega los tags para declarar la "Información adicional a nivel de ítem - comprobante emitido por empresas del sistema de seguros"</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</si>
  <si>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</si>
  <si>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</si>
  <si>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</si>
  <si>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</si>
  <si>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</si>
  <si>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RS N° 244-2019 - Liquidación de Compra:
Se incluye:
- Deducción de Retención de renta por anticipos</t>
  </si>
  <si>
    <t>Catálogo No. 60</t>
  </si>
  <si>
    <t>RS N° 244-2019 - Liquidación de Compra:
Se incluye nuevo catálogo: Tipos de dirección.</t>
  </si>
  <si>
    <t>RS N° 013-2019 -DAE:
Se agregan dos hojas nuevas: DAE-Operador y DAE-Adquirente</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</si>
  <si>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</si>
  <si>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</si>
  <si>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</si>
  <si>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</si>
  <si>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</si>
  <si>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</si>
  <si>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</si>
  <si>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</si>
  <si>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</si>
  <si>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</si>
  <si>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</si>
  <si>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</si>
  <si>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</si>
  <si>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21/02/2020</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</si>
  <si>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</si>
  <si>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</si>
  <si>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</si>
  <si>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</si>
  <si>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</si>
  <si>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</si>
  <si>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</si>
  <si>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</si>
  <si>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</si>
  <si>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</si>
  <si>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Se agrega validación para los casos de  documentos 30, 34, y 42</t>
  </si>
  <si>
    <t>ERR-2037</t>
  </si>
  <si>
    <t>ERR-4362</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</si>
  <si>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</si>
  <si>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</si>
  <si>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</si>
  <si>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</si>
  <si>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</si>
  <si>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</si>
  <si>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</si>
  <si>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</si>
  <si>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</si>
  <si>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</si>
  <si>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</si>
  <si>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</si>
  <si>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</si>
  <si>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</si>
  <si>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</si>
  <si>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</si>
  <si>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</si>
  <si>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</si>
  <si>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</si>
  <si>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</si>
  <si>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</si>
  <si>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</si>
  <si>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</si>
  <si>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</si>
  <si>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</si>
  <si>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</si>
  <si>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</si>
  <si>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</si>
  <si>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</si>
  <si>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</si>
  <si>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</si>
  <si>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25/03/2020</t>
  </si>
  <si>
    <t>Se ajusta los formatos por los tipos 16 y 55</t>
  </si>
  <si>
    <t>Se pasa a Mandatorio dato del banco. Campo obligatorio por UBL</t>
  </si>
  <si>
    <t xml:space="preserve">Se corrige la redacción, para que indique la condición es "diferente de 03". </t>
  </si>
  <si>
    <t>26/03/2020</t>
  </si>
  <si>
    <t>Se ajusta la condición de afectación al IVAP para que aplique la validación y se dejan solo dos validaciones</t>
  </si>
  <si>
    <t>21/04/2020</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</si>
  <si>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</si>
  <si>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</si>
  <si>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</si>
  <si>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</si>
  <si>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</si>
  <si>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</si>
  <si>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</si>
  <si>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</si>
  <si>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30/04/2020</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</si>
  <si>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</si>
  <si>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</si>
  <si>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</si>
  <si>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</si>
  <si>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</si>
  <si>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</si>
  <si>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</si>
  <si>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</si>
  <si>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</si>
  <si>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</si>
  <si>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</si>
  <si>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</si>
  <si>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</si>
  <si>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</si>
  <si>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</si>
  <si>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</si>
  <si>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</si>
  <si>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</si>
  <si>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</si>
  <si>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</si>
  <si>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</si>
  <si>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</si>
  <si>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</si>
  <si>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</si>
  <si>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</si>
  <si>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</si>
  <si>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</si>
  <si>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</si>
  <si>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</si>
  <si>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</si>
  <si>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</si>
  <si>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</si>
  <si>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</si>
  <si>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</si>
  <si>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</si>
  <si>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</si>
  <si>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</si>
  <si>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</si>
  <si>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</si>
  <si>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</si>
  <si>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</si>
  <si>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</si>
  <si>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</si>
  <si>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</si>
  <si>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</si>
  <si>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</si>
  <si>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</si>
  <si>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</si>
  <si>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</si>
  <si>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</si>
  <si>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</si>
  <si>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</si>
  <si>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</si>
  <si>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</si>
  <si>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</si>
  <si>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</si>
  <si>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</si>
  <si>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</si>
  <si>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</si>
  <si>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</si>
  <si>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</si>
  <si>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</si>
  <si>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</si>
  <si>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</si>
  <si>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</si>
  <si>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</si>
  <si>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</si>
  <si>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</si>
  <si>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</si>
  <si>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</si>
  <si>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</si>
  <si>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</si>
  <si>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</si>
  <si>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</si>
  <si>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</si>
  <si>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</si>
  <si>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</si>
  <si>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</si>
  <si>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</si>
  <si>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</si>
  <si>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29/01/2021</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</si>
  <si>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</si>
  <si>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</si>
  <si>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</si>
  <si>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</si>
  <si>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</si>
  <si>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</si>
  <si>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</si>
  <si>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</si>
  <si>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26/03/2021</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</si>
  <si>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</si>
  <si>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</si>
  <si>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</si>
  <si>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</si>
  <si>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</si>
  <si>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</si>
  <si>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</si>
  <si>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</si>
  <si>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</si>
  <si>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</si>
  <si>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</si>
  <si>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</si>
  <si>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</si>
  <si>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</si>
  <si>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</si>
  <si>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29/04/2021</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</si>
  <si>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</si>
  <si>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</si>
  <si>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</si>
  <si>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</si>
  <si>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</si>
  <si>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</si>
  <si>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</si>
  <si>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</si>
  <si>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</si>
  <si>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</si>
  <si>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</si>
  <si>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Modificación del código de ERROR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</si>
  <si>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</si>
  <si>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</si>
  <si>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</si>
  <si>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</si>
  <si>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</si>
  <si>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</si>
  <si>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</si>
  <si>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</si>
  <si>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</si>
  <si>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</si>
  <si>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</si>
  <si>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</si>
  <si>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</si>
  <si>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</si>
  <si>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</si>
  <si>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</si>
  <si>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</si>
  <si>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</si>
  <si>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</si>
  <si>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</si>
  <si>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</si>
  <si>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</si>
  <si>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</si>
  <si>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</si>
  <si>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</si>
  <si>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</si>
  <si>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</si>
  <si>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</si>
  <si>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</si>
  <si>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</si>
  <si>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</si>
  <si>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</si>
  <si>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</si>
  <si>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</si>
  <si>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</si>
  <si>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</si>
  <si>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</si>
  <si>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</si>
  <si>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</si>
  <si>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</si>
  <si>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</si>
  <si>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</si>
  <si>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</si>
  <si>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</si>
  <si>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</si>
  <si>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</si>
  <si>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</si>
  <si>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</si>
  <si>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</si>
  <si>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Se modifica la condición para permitir cualquier carácter alfanumerico, excepto 'whitespace character': espacio, salto de línea, fin de línea, tab, etc.</t>
  </si>
  <si>
    <t>OBS-3219</t>
  </si>
  <si>
    <t>OBS-4309, OBS-4310, OBS-4022, OBS-4023, OBS-4024, OBS-4212, OBS-4244, OBS-4307, OBS-4308, OBS-4317, OBS-4322, OBS-4287, OBS-4288, OBS-4289, OBS-4290, OBS-4293</t>
  </si>
  <si>
    <t>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t>
  </si>
  <si>
    <t xml:space="preserve">OBS-4294, OBS-4295, OBS-4296, OBS-4297, OBS-4298, OBS-4299, OBS-4300, OBS-4301, OBS-4302, OBS-4303, OBS-4304, OBS-4305, OBS-4306, OBS-4311, OBS-4312, OBS-4314, OBS-4321, OBS-4322, </t>
  </si>
  <si>
    <t>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t>
  </si>
  <si>
    <t>OBS-4314, OBS-4316</t>
  </si>
  <si>
    <t>Datos de la percepción del CPE
Datos de la retención del CPE</t>
  </si>
  <si>
    <t>A partir del 01/09/2021 las validaciones deben ser de tipo ERROR
Los códigos de ERROR son los siguientes:
OBS-4316 a ERR-3304
OBS-4314 a ERR-3303</t>
  </si>
  <si>
    <t>OBS-4028, OBS-4288, OBS-4290, OBS-4293, OBS-4294, OBS-4295, OBS-4296, OBS-4297, OBS-4298, OBS-4299, OBS-4300, OBS-4301, OBS-4302, OBS-4303, OBS-4304, OBS-4305, OBS-4306, OBS-4312, OBS-4314, OBS-4321</t>
  </si>
  <si>
    <t>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t>
  </si>
  <si>
    <t>OBS-4287, OBS-4288, OBS-4290, OBS-4293, OBS-4294, OBS-4295, OBS-4296, OBS-4297, OBS-4298, OBS-4299, OBS-4300, OBS-4301, OBS-4302, OBS-4303, OBS-4304, OBS-4305, OBS-4306, OBS-4311, OBS-4312, OBS-4314, OBS-4321</t>
  </si>
  <si>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</si>
  <si>
    <t>OBS-4235, ERR-2595,
ERR-2596, OBS-4252,
OBS-4251, OBS-4253,
ERR-3064, OBS-4280,
ERR-2597, OBS-4281</t>
  </si>
  <si>
    <t>Información adicional  a nivel de ítem - comprobante emitido por las AFP</t>
  </si>
  <si>
    <t>Se agrega los tags para declarar la "Información adicional  a nivel de ítem - comprobante emitido por las AFP"</t>
  </si>
  <si>
    <t>Catálogo No. 06
Catálogo No. 51
Catálogo No. 55</t>
  </si>
  <si>
    <t>Se adiciona el tipo de operación 2105 y los códigos para la información de comprobante de AFP</t>
  </si>
  <si>
    <t>Se adiciona los códigos 7017, 7018 y 7019</t>
  </si>
  <si>
    <t>14/07/2021</t>
  </si>
  <si>
    <t>Se modifica la condición del valor 'TRUE' por 'FALSE' código de descuento.</t>
  </si>
  <si>
    <t>ERR-3291</t>
  </si>
  <si>
    <t>Se modifica la condición para que el cálculo del IGV no se vea afectado en los casos de ISC (20).</t>
  </si>
  <si>
    <t>Totales de la Boleta de Venta</t>
  </si>
  <si>
    <t>27/07/2021</t>
  </si>
  <si>
    <t>Cambiar de OBS-4290 a OBS-4302</t>
  </si>
  <si>
    <t>ERR-3244, ERR-3245,
ERR-3246, ERR-3247,
ERR-3248</t>
  </si>
  <si>
    <t>Esta validación debe cambiarse al tipo OBS</t>
  </si>
  <si>
    <t>13/09/2021</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</si>
  <si>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</si>
  <si>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</si>
  <si>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</si>
  <si>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</si>
  <si>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17/12/2021</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</si>
  <si>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</si>
  <si>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</si>
  <si>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</si>
  <si>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</si>
  <si>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</si>
  <si>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</si>
  <si>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</si>
  <si>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</si>
  <si>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</si>
  <si>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</si>
  <si>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</si>
  <si>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18/01/2022</t>
  </si>
  <si>
    <t>Se incorpora 02 campos.</t>
  </si>
  <si>
    <t>13/01/2022</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</si>
  <si>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</si>
  <si>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</si>
  <si>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</si>
  <si>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14/02/2022</t>
  </si>
  <si>
    <r>
      <t xml:space="preserve">Se modifica la validación para asegurar que Boleta de venta soporte el registro de los tipos de documento del Adquiriente </t>
    </r>
    <r>
      <rPr>
        <sz val="9"/>
        <rFont val="Calibri"/>
        <family val="2"/>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</si>
  <si>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</si>
  <si>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</si>
  <si>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</si>
  <si>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</si>
  <si>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</si>
  <si>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</si>
  <si>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</si>
  <si>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</si>
  <si>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t>Validar que el dato del comprobante relacionado del comprobante de percepción corresponde a una factura o boleta de percepción.</t>
    </r>
    <r>
      <rPr>
        <b/>
        <sz val="9"/>
        <color rgb="FF000000"/>
        <rFont val="Calibri"/>
        <family val="2"/>
      </rPr>
      <t xml:space="preserve">
Cambio aplica para OSE</t>
    </r>
  </si>
  <si>
    <t>23/03/2022</t>
  </si>
  <si>
    <t>ERR-3093</t>
  </si>
  <si>
    <t>Validar que la Factura-percepción con forma de pago Contado consigne dato de percepción (cargo con código 51, 52 o 53)</t>
  </si>
  <si>
    <t>13/04/2022</t>
  </si>
  <si>
    <t>ERR-3309</t>
  </si>
  <si>
    <t>Validar que en  operación al Contado se consigne Monto total que incluya percepción</t>
  </si>
  <si>
    <t>ERR-3093
ERR-3309</t>
  </si>
  <si>
    <t>Se uniformiza mensaje para comprobante factura y boleta.</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</si>
  <si>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</si>
  <si>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</si>
  <si>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</si>
  <si>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</si>
  <si>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</si>
  <si>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</si>
  <si>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</si>
  <si>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</si>
  <si>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</si>
  <si>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22/08/2022</t>
  </si>
  <si>
    <t>ERR-3279, ERR-3291
OBS-4290, OBS-4310
ERR-3291, OBS-4290
ERR-3291, OBS-4290
OBS-4019</t>
  </si>
  <si>
    <t>Totales del documento</t>
  </si>
  <si>
    <t>Desactiva validaciones</t>
  </si>
  <si>
    <t>Se desactiva las validaciones a partir del 01-Set-2022 en el supuesto de emisión por parte de las Mypes según Ley 31556.</t>
  </si>
  <si>
    <t>Factura
Boleta
NC
ND
Resumen diario</t>
  </si>
  <si>
    <t>2.1
2.0</t>
  </si>
  <si>
    <t>Catálogo No. 61
Catálogo No. 62
Catálogo No. 63
Catálogo No. 64
Catálogo No. 65
Catálogo No. D-37</t>
  </si>
  <si>
    <t>Guía de remisión: Se incorporan nuevos catálogos</t>
  </si>
  <si>
    <t xml:space="preserve">Catálogo No. 20
Catálogo No. 52
Catálogo No. 55
</t>
  </si>
  <si>
    <t>Guía de remisión</t>
  </si>
  <si>
    <t xml:space="preserve">Catálogo No. 20
</t>
  </si>
  <si>
    <t>Se elimina el código 19</t>
  </si>
  <si>
    <t>54. Número de placa de vehículo que realiza el traslado.
55. Número de placa del camión, remolque, tracto remolcador o semirremolque (para el caso de combinación de transporte)</t>
  </si>
  <si>
    <t>Se elimina los campos de la sección: Datos adicionales para el traslado de bienes</t>
  </si>
  <si>
    <t>67) Modalidad de Transporte. Dato exclusivo para la Factura Guía Remitente (FG Remitente)
68) Dirección punto de llegada - Código de ubigeo
69) Dirección punto de llegada - Dirección completa y detallada
70) Dirección punto de partida - Código de ubigeo
71) Dirección punto de partida - Dirección completa y detallada
72) Información de vehículo principal - Número de placa
73) Información de vehículos secundarios - Número de placa
74) Datos de conductores - Número de documento de identidad
75) Datos de conductores - Tipo de documento
76) Motivo de traslado
77) Peso bruto total de la Factura
78) Fecha de inicio del traslado
79) Datos del destinatario - tipo y número de documento de identidad
80) Datos del destinatario - apellidos y nombres o razón social
81) Datos del Transportista - tipo y número de documento de identidad
82) Datos del Transportista - Apellidos y nombres o razón social
83) Datos del Transportista - Registro del MTC</t>
  </si>
  <si>
    <t>Se elimina los campos de la sección: Información adicional - sustento de traslado de mercaderías
a) Para el caso de la factura electrónica remitente</t>
  </si>
  <si>
    <t>84) Serie y número de la guía de remisión electrónica o la factura electrónica remitente
85) Fecha de inicio del traslado o fecha de entrega de bienes al transportista
86) Datos del transportista contratante - tipo y número de documento de identidad
87) Datos del transportista contratante - Apellidos y nombres o razón social
88) Registro del MTC
89) Número de constancia de inscripción del vehículo o certificado de habilitación vehicular
90) Información de vehículo principal - Número de placa
91) Información de vehículos secundarios - Número de placa
92) Datos de conductores - Número de documento de identidad
93) Datos de conductores - Tipo de documento
94) Indicador de subcontratación</t>
  </si>
  <si>
    <t>Se elimina los campos de la sección: Información adicional - sustento de traslado de mercaderías
b) Para el caso de la factura electrónica transportista</t>
  </si>
  <si>
    <t>Se modifica para que permita serie VAAA, EG03 y EG04 para GRE-Transportista</t>
  </si>
  <si>
    <t>ERR-1085</t>
  </si>
  <si>
    <t>Se agrega control por el nuevo sistema de recepción de guías</t>
  </si>
  <si>
    <t>Datos de la Comunicación de baja</t>
  </si>
  <si>
    <t>Valida que el RUC del emisor se encuentre "habido"</t>
  </si>
  <si>
    <t>ERR-2529</t>
  </si>
  <si>
    <t>Factura
Boleta de venta
LCE</t>
  </si>
  <si>
    <t>Datos del documento que modifica</t>
  </si>
  <si>
    <t>Agrega información</t>
  </si>
  <si>
    <t>Se agrega información en columna de padrones</t>
  </si>
  <si>
    <t>ERR-3461</t>
  </si>
  <si>
    <t>Valida que no exista forma de pago y cuota en el mismo campo cac:PaymentTerms</t>
  </si>
  <si>
    <t>OBS-4019</t>
  </si>
  <si>
    <t>Totales del comprobante - IGV</t>
  </si>
  <si>
    <t>Valida que el monto obtenido corresponda con tasa del 18% o 10%</t>
  </si>
  <si>
    <t xml:space="preserve">ERR-3279
ERR-3291
</t>
  </si>
  <si>
    <t>Valida que el monto obtenido corresponda con tasa del 18% o 10% según la tasa indicada en la línea</t>
  </si>
  <si>
    <t>ERR-3462</t>
  </si>
  <si>
    <t>Valida que todas las líneas del documento tengan la misma tasa del IGV</t>
  </si>
  <si>
    <t>OBS-4438</t>
  </si>
  <si>
    <t>ERR-3291
OBS-4290</t>
  </si>
  <si>
    <t>ERR-3462
OBS-4438</t>
  </si>
  <si>
    <t>OBS-4439</t>
  </si>
  <si>
    <t>Agrega validación contra el Padrón IGV 10%</t>
  </si>
  <si>
    <t>Factura
Boleta de venta
NC
ND</t>
  </si>
  <si>
    <t>Se incorpora nuevo listado</t>
  </si>
  <si>
    <t>ERR-3462
OBS-4290
OBS-4310
OBS-4438</t>
  </si>
  <si>
    <t>H - Carné Permiso Temp.Perman. - CPP</t>
  </si>
  <si>
    <t>Se mejora descripción de campos fec_inivig y fec_finvig</t>
  </si>
  <si>
    <t>RUC que emitio documento de anticipo no existe.</t>
  </si>
  <si>
    <t>Mejora de redacción (se mantiene mensaje previo al último cambio)</t>
  </si>
  <si>
    <t>OBS-4290
OBS-4310</t>
  </si>
  <si>
    <r>
      <t xml:space="preserve">Si el valor del "Indicador de emisión excepcional" es "01" y el valor del tag es "01" (Percepción Venta Interna) y el regimen del documento relacionado es "02" (Percepción a la adquisición de combustible).
</t>
    </r>
    <r>
      <rPr>
        <b/>
        <sz val="9"/>
        <color rgb="FF000000"/>
        <rFont val="Calibri"/>
        <family val="2"/>
      </rPr>
      <t>Validación no aplica para OSE</t>
    </r>
  </si>
  <si>
    <t>95
96
97
98
99
100
101</t>
  </si>
  <si>
    <t>129
130
131
132
133</t>
  </si>
  <si>
    <t>134
135
136
137</t>
  </si>
  <si>
    <t xml:space="preserve">139
140
141
142
</t>
  </si>
  <si>
    <t xml:space="preserve">172
173
</t>
  </si>
  <si>
    <t>an..12
an7</t>
  </si>
  <si>
    <t>La OBS-4438 pasa a ser ERR-3462, y se condiciona para que la validación no aplique en caso de Boleta Venta Interna-NRUS</t>
  </si>
  <si>
    <t>La OBS-4438 pasa a ser ERR-3462</t>
  </si>
  <si>
    <t>Se condiciona para que la validación no aplique en caso de Boleta Venta Interna-NRUS</t>
  </si>
  <si>
    <t>Cambiar de OBS-3219 a OBS-4441. Se agrega el código 4441 en la hoja CódigosRetorno</t>
  </si>
  <si>
    <t>Si la "Tasa del IGV" (/CreditNote/cac:CreditNoteLine/cac:TaxTotal/cac:TaxSubtotal/cac:TaxCategory/cbc:Percent) es igual a 10, no existe ind_padron igual a "01" en el listado para el "Número de RUC" del Emisor y "Fecha de emisión" del comprobante  comprendida en el rango de vigencia</t>
  </si>
  <si>
    <r>
      <rPr>
        <strike/>
        <sz val="9"/>
        <color rgb="FF000000"/>
        <rFont val="Calibri"/>
        <family val="2"/>
        <scheme val="minor"/>
      </rPr>
      <t>OBSERV</t>
    </r>
    <r>
      <rPr>
        <sz val="9"/>
        <color rgb="FF000000"/>
        <rFont val="Calibri"/>
        <family val="2"/>
        <scheme val="minor"/>
      </rPr>
      <t xml:space="preserve">
ERROR</t>
    </r>
  </si>
  <si>
    <r>
      <rPr>
        <strike/>
        <sz val="9"/>
        <color rgb="FF000000"/>
        <rFont val="Calibri"/>
        <family val="2"/>
        <scheme val="minor"/>
      </rPr>
      <t>4438</t>
    </r>
    <r>
      <rPr>
        <sz val="9"/>
        <color rgb="FF000000"/>
        <rFont val="Calibri"/>
        <family val="2"/>
        <scheme val="minor"/>
      </rPr>
      <t xml:space="preserve">
3462</t>
    </r>
  </si>
  <si>
    <t>Si la "Tasa del IGV" (/DebitNote/cac:DebitNoteLine/cac:TaxTotal/cac:TaxSubtotal/cac:TaxCategory/cbc:Percent) es igual a 10, no existe ind_padron igual a "01" en el listado para el "Número de RUC" del Emisor y "Fecha de emisión" del comprobante  comprendida en el rango de vigencia</t>
  </si>
  <si>
    <r>
      <rPr>
        <strike/>
        <sz val="9"/>
        <rFont val="Calibri"/>
        <family val="2"/>
        <scheme val="minor"/>
      </rPr>
      <t>3219</t>
    </r>
    <r>
      <rPr>
        <sz val="9"/>
        <rFont val="Calibri"/>
        <family val="2"/>
        <scheme val="minor"/>
      </rPr>
      <t xml:space="preserve">
4441</t>
    </r>
  </si>
  <si>
    <r>
      <rPr>
        <b/>
        <sz val="9"/>
        <color rgb="FF000000"/>
        <rFont val="Calibri"/>
        <family val="2"/>
      </rPr>
      <t>Si 'Tipo de operación' es diferente a '0113'</t>
    </r>
    <r>
      <rPr>
        <sz val="9"/>
        <color rgb="FF000000"/>
        <rFont val="Calibri"/>
        <family val="2"/>
      </rPr>
      <t xml:space="preserve">,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r>
      <rPr>
        <sz val="9"/>
        <color rgb="FF000000"/>
        <rFont val="Calibri"/>
        <family val="2"/>
      </rPr>
      <t>.</t>
    </r>
  </si>
  <si>
    <r>
      <t xml:space="preserve">Si existe el Tag UBL, y no es una boleta sujeta al IVAP*, </t>
    </r>
    <r>
      <rPr>
        <b/>
        <sz val="9"/>
        <color rgb="FF000000"/>
        <rFont val="Calibri"/>
        <family val="2"/>
      </rPr>
      <t>y 'Tipo de operación' es diferente a '0113'</t>
    </r>
    <r>
      <rPr>
        <sz val="9"/>
        <color rgb="FF000000"/>
        <rFont val="Calibri"/>
        <family val="2"/>
      </rPr>
      <t xml:space="preserve">,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boleta no está sujeta al IVAP si no existe ninguna línea afecta al IVAP, es decir, no debe existir en la línea un cac:TaxSubtotal con cbc:ID igual a '1016' y cbc:TaxableAmount mayor a cero.</t>
    </r>
  </si>
  <si>
    <t>Si existe mas de un campo 'Descripcion de motivo de traslado' solo se considera valido el primer campo</t>
  </si>
  <si>
    <t>4441</t>
  </si>
  <si>
    <t>01: Autorizado a IGV 10%
02: Sujetos sin capacidad operativa (SSCO)</t>
  </si>
  <si>
    <t>Se agrega el padrón 02 - Sujetos sin capacidad operativa (SSCO)</t>
  </si>
  <si>
    <t>Datos del emisor
Número de RUC</t>
  </si>
  <si>
    <t>FAC, NC, ND, LC, DAE-ADQ y DAE-OP</t>
  </si>
  <si>
    <t>Se agrega validación para rechazar emisión de comprobantes de Sujetos sin capacidad operativa (SSCO)</t>
  </si>
  <si>
    <t>El emisor electrónico es un Sujeto sin capacidad operativa (SSCO)</t>
  </si>
  <si>
    <t>Listados de padrones con vigencia</t>
  </si>
  <si>
    <t>1086</t>
  </si>
  <si>
    <t>ERR-1086</t>
  </si>
  <si>
    <t xml:space="preserve">El valor del Tag UBL se encuentra en el listado de Sujetos sin capacidad operativa (ind_padron igual a "02") y "Fecha de emisión" del comprobante comprendida en el rango de vigencia </t>
  </si>
  <si>
    <t xml:space="preserve">Si el 'Tipo de documento que modifica' es '01', el valor del Tag UBL se encuentra en el listado de Sujetos sin capacidad operativa (ind_padron igual a "02") y "Fecha de emisión" del comprobante comprendida en el rango de vigencia </t>
  </si>
  <si>
    <t>ERR-2410</t>
  </si>
  <si>
    <t>ERR-2369</t>
  </si>
  <si>
    <t>El formato del Tag UBL es diferente a alfanumérico de 3 hasta 100 caracteres (se considera cualquier carácter incluido espacio, no se permite ningún otro "whitespace character": salto de línea, tab, fin de línea, etc.)</t>
  </si>
  <si>
    <t>Si existe 'Precio de venta unitario por ítem que modifica' o existe 'Valor referencial unitario por ítem en operaciones gratuitas (no onerosas)' y no existe el Tag UBL o es vacío</t>
  </si>
  <si>
    <t>Código de tipo de precio</t>
  </si>
  <si>
    <t>Resumen de reversiones</t>
  </si>
  <si>
    <t>Resumen Diario, Comunicación de baja y Resumen de reversiones</t>
  </si>
  <si>
    <t>Se establece que el campo debe tener un mínimo de 3 caracteres</t>
  </si>
  <si>
    <t>De existir el campo cac:PricingReference/cac:AlternativeConditionPrice/cbc:PriceAmount, debe existir el campo cbc:PriceTypeCode</t>
  </si>
  <si>
    <t>Se aclara que en caso de valores enteros, no deberán tener ceros a la izquierda</t>
  </si>
  <si>
    <t>El formato del Tag UBL es diferente de decimal positivo de 12 enteros y hasta 10 decimales y diferente de cero.
Nota: En casos de enteros, el valor monetario no debe tener ceros a la izquierda.</t>
  </si>
  <si>
    <t>Si el Tag UBL existe, el formato del Tag UBL es diferente de decimal positivo de 12 enteros y hasta 10 decimales y diferente de cero.
Nota: En casos de enteros, el valor monetario no debe tener ceros a la izquierda.</t>
  </si>
  <si>
    <t>El nombre del archivo enviado no tiene la estructura RRRRRRRRRRR-TT-AAAAMMDD-NNNN.zip o RRRRRRRRRRR-TT-AAAAMMDD-NNNN.ZIP
Donde: RRRRRRRRRR: Número de RUC, TT: Tipo de archivo (RA, RC o RR), AAAAMMDD: Fecha, NNNNN: Número correlativo del archivo
Nota: Se espera un valor mínimo de 1 y máximo de 99999.</t>
  </si>
  <si>
    <t xml:space="preserve">Si serie del documento no inicia con número:
La diferencia entre la fecha de recepción del XML y el valor del Tag UBL es mayor al límite del listado 
</t>
  </si>
  <si>
    <t xml:space="preserve">Si serie del documento no inicia con número:
La diferencia entre la fecha de recepción del XML y el valor del Tag UBL es mayor al límite del listado
</t>
  </si>
  <si>
    <t xml:space="preserve">Si el campo 'Importe total de la venta' es mayor a 700 nuevos soles y no existe el tag
</t>
  </si>
  <si>
    <t xml:space="preserve">Si serie del documento no inicia con número:
La diferencia entre la fecha de recepción del XML y el valor del Tag UBL es mayor al límite del listado  (1 día) 
</t>
  </si>
  <si>
    <t xml:space="preserve">Si el comprobante no existe en el listado y el 'Código de operacion del ítem' es '2' o '3'
</t>
  </si>
  <si>
    <t xml:space="preserve">Si serie empieza con "B":
La diferencia entre la fecha de recepción del XML y el valor del Tag UBL es mayor a 5 días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</si>
  <si>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</si>
  <si>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</si>
  <si>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empieza con "B":
La diferencia entre la fecha de recepción del XML y el valor del Tag UBL es mayor a 5 días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</si>
</sst>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mm/dd/yy;@"/>
  </numFmts>
  <fonts count="54"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9"/>
      <color theme="0"/>
      <name val="Calibri"/>
      <family val="2"/>
      <scheme val="minor"/>
    </font>
    <font>
      <sz val="9"/>
      <color rgb="FFFF0000"/>
      <name val="Calibri"/>
      <family val="2"/>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9"/>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9"/>
      <color indexed="81"/>
      <name val="Tahoma"/>
      <family val="2"/>
    </font>
    <font>
      <b/>
      <i/>
      <sz val="9"/>
      <name val="Calibri"/>
      <family val="2"/>
      <scheme val="minor"/>
    </font>
    <font>
      <b/>
      <sz val="9"/>
      <color rgb="FFFF0000"/>
      <name val="Calibri"/>
      <family val="2"/>
      <scheme val="minor"/>
    </font>
    <font>
      <b/>
      <strike/>
      <sz val="9"/>
      <name val="Calibri"/>
      <family val="2"/>
      <scheme val="minor"/>
    </font>
    <font>
      <sz val="9"/>
      <color rgb="FF000000"/>
      <name val="Calibri"/>
      <family val="2"/>
    </font>
    <font>
      <b/>
      <sz val="9"/>
      <color rgb="FF000000"/>
      <name val="Arial"/>
      <family val="2"/>
    </font>
    <font>
      <sz val="9"/>
      <color rgb="FF000000"/>
      <name val="Calibri"/>
      <family val="2"/>
      <scheme val="minor"/>
    </font>
    <font>
      <b/>
      <sz val="9"/>
      <color rgb="FF000000"/>
      <name val="Calibri"/>
      <family val="2"/>
    </font>
    <font>
      <b/>
      <sz val="9"/>
      <color rgb="FF000000"/>
      <name val="Calibri"/>
      <family val="2"/>
      <scheme val="minor"/>
    </font>
    <font>
      <b/>
      <sz val="9"/>
      <color rgb="FFFF0000"/>
      <name val="Calibri"/>
      <family val="2"/>
    </font>
    <font>
      <strike/>
      <sz val="9"/>
      <color rgb="FF000000"/>
      <name val="Calibri"/>
      <family val="2"/>
    </font>
    <font>
      <b/>
      <sz val="11"/>
      <color rgb="FF000000"/>
      <name val="Calibri"/>
      <family val="2"/>
      <charset val="1"/>
    </font>
    <font>
      <sz val="11"/>
      <color rgb="FF000000"/>
      <name val="Calibri"/>
      <family val="2"/>
      <charset val="1"/>
    </font>
    <font>
      <sz val="9"/>
      <color theme="0"/>
      <name val="Calibri"/>
      <family val="2"/>
      <scheme val="minor"/>
    </font>
    <font>
      <strike/>
      <sz val="9"/>
      <color rgb="FF000000"/>
      <name val="Calibri"/>
      <family val="2"/>
      <scheme val="minor"/>
    </font>
  </fonts>
  <fills count="5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6" tint="0.59999389629810485"/>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rgb="FFFFFF00"/>
        <bgColor rgb="FF000000"/>
      </patternFill>
    </fill>
    <fill>
      <patternFill patternType="solid">
        <fgColor rgb="FFE2EFDA"/>
        <bgColor indexed="64"/>
      </patternFill>
    </fill>
    <fill>
      <patternFill patternType="solid">
        <fgColor rgb="FFCCC0DA"/>
        <bgColor rgb="FF000000"/>
      </patternFill>
    </fill>
    <fill>
      <patternFill patternType="solid">
        <fgColor rgb="FFD8E4BC"/>
        <bgColor rgb="FF000000"/>
      </patternFill>
    </fill>
    <fill>
      <patternFill patternType="solid">
        <fgColor rgb="FFDA9694"/>
        <bgColor rgb="FF000000"/>
      </patternFill>
    </fill>
    <fill>
      <patternFill patternType="solid">
        <fgColor rgb="FFFABF8F"/>
        <bgColor rgb="FF000000"/>
      </patternFill>
    </fill>
    <fill>
      <patternFill patternType="solid">
        <fgColor rgb="FFF7F771"/>
        <bgColor rgb="FF000000"/>
      </patternFill>
    </fill>
    <fill>
      <patternFill patternType="solid">
        <fgColor rgb="FFB7DEE8"/>
        <bgColor rgb="FF000000"/>
      </patternFill>
    </fill>
    <fill>
      <patternFill patternType="solid">
        <fgColor rgb="FFC4BD97"/>
        <bgColor rgb="FF000000"/>
      </patternFill>
    </fill>
    <fill>
      <patternFill patternType="solid">
        <fgColor rgb="FF92D050"/>
        <bgColor rgb="FF000000"/>
      </patternFill>
    </fill>
    <fill>
      <patternFill patternType="solid">
        <fgColor rgb="FFB1A0C7"/>
        <bgColor rgb="FF000000"/>
      </patternFill>
    </fill>
    <fill>
      <patternFill patternType="solid">
        <fgColor rgb="FF92CDDC"/>
        <bgColor rgb="FF000000"/>
      </patternFill>
    </fill>
    <fill>
      <patternFill patternType="solid">
        <fgColor rgb="FF96E97F"/>
        <bgColor rgb="FF000000"/>
      </patternFill>
    </fill>
    <fill>
      <patternFill patternType="solid">
        <fgColor rgb="FFFFCCCC"/>
        <bgColor rgb="FF000000"/>
      </patternFill>
    </fill>
    <fill>
      <patternFill patternType="solid">
        <fgColor rgb="FFF79646"/>
        <bgColor rgb="FF000000"/>
      </patternFill>
    </fill>
    <fill>
      <patternFill patternType="solid">
        <fgColor rgb="FF95B3D7"/>
        <bgColor indexed="64"/>
      </patternFill>
    </fill>
    <fill>
      <patternFill patternType="solid">
        <fgColor rgb="FFDCE6F1"/>
        <bgColor indexed="64"/>
      </patternFill>
    </fill>
    <fill>
      <patternFill patternType="solid">
        <fgColor theme="3" tint="0.79998168889431442"/>
        <bgColor rgb="FF000000"/>
      </patternFill>
    </fill>
    <fill>
      <patternFill patternType="solid">
        <fgColor theme="9" tint="0.59999389629810485"/>
        <bgColor indexed="64"/>
      </patternFill>
    </fill>
    <fill>
      <patternFill patternType="solid">
        <fgColor theme="9" tint="0.59999389629810485"/>
        <bgColor rgb="FF000000"/>
      </patternFill>
    </fill>
  </fills>
  <borders count="42">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rgb="FF000000"/>
      </right>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1128">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6" fillId="0" borderId="3" xfId="0" quotePrefix="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7" fillId="2" borderId="0" xfId="3" applyFont="1" applyFill="1" applyAlignment="1" applyProtection="1">
      <alignment horizontal="center"/>
    </xf>
    <xf numFmtId="0" fontId="17" fillId="2" borderId="0" xfId="3" applyFont="1" applyFill="1" applyAlignment="1" applyProtection="1">
      <alignment horizontal="center" wrapText="1"/>
    </xf>
    <xf numFmtId="0" fontId="11" fillId="18" borderId="8" xfId="0" applyFont="1" applyFill="1" applyBorder="1"/>
    <xf numFmtId="0" fontId="17" fillId="0" borderId="0" xfId="3" applyFont="1" applyAlignment="1" applyProtection="1">
      <alignment horizontal="center"/>
    </xf>
    <xf numFmtId="0" fontId="17"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19"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0" fontId="23" fillId="19" borderId="3" xfId="0" applyFont="1" applyFill="1" applyBorder="1" applyAlignment="1">
      <alignment horizontal="center"/>
    </xf>
    <xf numFmtId="49" fontId="19" fillId="0" borderId="3" xfId="0" applyNumberFormat="1" applyFont="1" applyBorder="1" applyAlignment="1">
      <alignment horizontal="center"/>
    </xf>
    <xf numFmtId="0" fontId="19" fillId="0" borderId="3" xfId="0" applyFont="1" applyBorder="1"/>
    <xf numFmtId="0" fontId="5" fillId="0" borderId="6" xfId="0" quotePrefix="1" applyFont="1" applyBorder="1" applyAlignment="1">
      <alignment horizontal="center" vertical="top" wrapText="1"/>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24" fillId="14" borderId="3" xfId="0" applyFont="1" applyFill="1" applyBorder="1" applyAlignment="1">
      <alignment vertical="top" wrapText="1"/>
    </xf>
    <xf numFmtId="0" fontId="24" fillId="8" borderId="3" xfId="0" quotePrefix="1" applyFont="1" applyFill="1" applyBorder="1" applyAlignment="1">
      <alignment vertical="top" wrapText="1"/>
    </xf>
    <xf numFmtId="0" fontId="24" fillId="8" borderId="3" xfId="0" applyFont="1" applyFill="1" applyBorder="1" applyAlignment="1">
      <alignment vertical="top"/>
    </xf>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horizontal="center" vertical="top"/>
    </xf>
    <xf numFmtId="0" fontId="5" fillId="20" borderId="3" xfId="0" quotePrefix="1" applyFont="1" applyFill="1" applyBorder="1" applyAlignment="1">
      <alignment horizontal="center" vertical="top" wrapText="1"/>
    </xf>
    <xf numFmtId="49" fontId="6" fillId="20" borderId="3" xfId="0" applyNumberFormat="1" applyFont="1" applyFill="1" applyBorder="1" applyAlignment="1">
      <alignment horizontal="center" vertical="top" wrapText="1"/>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7" xfId="0" quotePrefix="1" applyFont="1" applyBorder="1" applyAlignment="1">
      <alignment horizontal="center"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quotePrefix="1" applyFont="1" applyFill="1" applyBorder="1" applyAlignment="1">
      <alignment horizontal="left" vertical="top" wrapText="1"/>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0" fontId="0" fillId="2" borderId="0" xfId="0" applyFill="1"/>
    <xf numFmtId="0" fontId="25"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1" fillId="2" borderId="0" xfId="0" applyFont="1" applyFill="1" applyAlignment="1">
      <alignment horizontal="center" vertical="top" wrapText="1"/>
    </xf>
    <xf numFmtId="0" fontId="22"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2"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0" fillId="18" borderId="3" xfId="0" applyFont="1" applyFill="1" applyBorder="1" applyAlignment="1">
      <alignment horizontal="center" vertical="center"/>
    </xf>
    <xf numFmtId="14" fontId="20" fillId="18" borderId="3" xfId="0" applyNumberFormat="1" applyFont="1" applyFill="1" applyBorder="1" applyAlignment="1">
      <alignment horizontal="center" vertical="center" wrapText="1"/>
    </xf>
    <xf numFmtId="0" fontId="6" fillId="2" borderId="0" xfId="0" applyFont="1" applyFill="1" applyAlignment="1">
      <alignment horizontal="center" vertical="top"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5" fillId="2" borderId="21" xfId="0" applyFont="1" applyFill="1" applyBorder="1" applyAlignment="1">
      <alignment horizontal="left" wrapText="1"/>
    </xf>
    <xf numFmtId="0" fontId="0" fillId="2" borderId="21" xfId="0" applyFill="1" applyBorder="1"/>
    <xf numFmtId="0" fontId="25"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3" xfId="0" applyFont="1" applyBorder="1" applyAlignment="1">
      <alignment horizontal="left" vertical="top" wrapText="1"/>
    </xf>
    <xf numFmtId="0" fontId="25" fillId="0" borderId="3" xfId="0" applyFont="1" applyBorder="1" applyAlignment="1">
      <alignment horizontal="center" vertical="top" wrapText="1"/>
    </xf>
    <xf numFmtId="0" fontId="12" fillId="0" borderId="0" xfId="0" applyFont="1" applyAlignment="1">
      <alignment horizontal="center" vertical="top"/>
    </xf>
    <xf numFmtId="0" fontId="11" fillId="22" borderId="3" xfId="0" applyFont="1" applyFill="1" applyBorder="1"/>
    <xf numFmtId="0" fontId="11" fillId="22" borderId="3" xfId="0" applyFont="1" applyFill="1" applyBorder="1" applyAlignment="1">
      <alignment horizontal="center" vertical="top"/>
    </xf>
    <xf numFmtId="0" fontId="4" fillId="0" borderId="7"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19"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3" borderId="3" xfId="0" applyFill="1" applyBorder="1" applyAlignment="1">
      <alignment vertical="top" wrapText="1"/>
    </xf>
    <xf numFmtId="0" fontId="26" fillId="21" borderId="3" xfId="0" quotePrefix="1" applyFont="1" applyFill="1" applyBorder="1" applyAlignment="1">
      <alignment horizontal="center" vertical="center"/>
    </xf>
    <xf numFmtId="0" fontId="24" fillId="21" borderId="3" xfId="0" quotePrefix="1" applyFont="1" applyFill="1" applyBorder="1" applyAlignment="1">
      <alignment vertical="top" wrapText="1"/>
    </xf>
    <xf numFmtId="0" fontId="26" fillId="21"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25" fillId="0" borderId="8" xfId="0" applyFont="1" applyBorder="1" applyAlignment="1">
      <alignment horizontal="center" vertical="top" wrapText="1"/>
    </xf>
    <xf numFmtId="0" fontId="25" fillId="0" borderId="8" xfId="0" quotePrefix="1"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Alignment="1">
      <alignment horizontal="left" vertical="top" wrapText="1"/>
    </xf>
    <xf numFmtId="0" fontId="25" fillId="0" borderId="0" xfId="0" quotePrefix="1" applyFont="1" applyAlignment="1">
      <alignment horizontal="center" vertical="top" wrapText="1"/>
    </xf>
    <xf numFmtId="0" fontId="25" fillId="2" borderId="0" xfId="0" applyFont="1" applyFill="1" applyAlignment="1">
      <alignment horizontal="center" vertical="center" wrapText="1"/>
    </xf>
    <xf numFmtId="0" fontId="25" fillId="0" borderId="5" xfId="0" applyFont="1" applyBorder="1" applyAlignment="1">
      <alignment horizontal="center" vertical="top" wrapText="1"/>
    </xf>
    <xf numFmtId="0" fontId="30" fillId="23" borderId="3" xfId="0" applyFont="1" applyFill="1" applyBorder="1" applyAlignment="1">
      <alignment vertical="top"/>
    </xf>
    <xf numFmtId="0" fontId="30" fillId="23" borderId="3" xfId="0" applyFont="1" applyFill="1" applyBorder="1" applyAlignment="1">
      <alignment horizontal="center" vertical="top"/>
    </xf>
    <xf numFmtId="0" fontId="12" fillId="2" borderId="0" xfId="0" applyFont="1" applyFill="1" applyAlignment="1">
      <alignment horizontal="center" wrapText="1"/>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25" fillId="0" borderId="7" xfId="0" applyFont="1" applyBorder="1" applyAlignment="1">
      <alignment horizontal="left" vertical="top" wrapText="1"/>
    </xf>
    <xf numFmtId="0" fontId="5" fillId="0" borderId="15"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2" fillId="0" borderId="3" xfId="0" applyFont="1" applyBorder="1"/>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49" fontId="25" fillId="0" borderId="3" xfId="0" applyNumberFormat="1" applyFont="1" applyBorder="1" applyAlignment="1">
      <alignment horizontal="center" vertical="top" wrapText="1"/>
    </xf>
    <xf numFmtId="0" fontId="12" fillId="0" borderId="3" xfId="0" quotePrefix="1" applyFont="1" applyBorder="1" applyAlignment="1">
      <alignment horizontal="center" vertical="center"/>
    </xf>
    <xf numFmtId="0" fontId="32" fillId="29" borderId="3" xfId="0" applyFont="1" applyFill="1" applyBorder="1" applyAlignment="1">
      <alignment vertical="center" wrapText="1"/>
    </xf>
    <xf numFmtId="0" fontId="32" fillId="0" borderId="3" xfId="0" applyFont="1" applyBorder="1" applyAlignment="1">
      <alignment vertical="center" wrapText="1"/>
    </xf>
    <xf numFmtId="0" fontId="5" fillId="0" borderId="8"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17" xfId="0" applyFont="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7" xfId="0" applyFont="1" applyBorder="1" applyAlignment="1">
      <alignment horizontal="left" vertical="top"/>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0" fontId="5" fillId="0" borderId="7" xfId="0" quotePrefix="1" applyFont="1" applyBorder="1" applyAlignment="1">
      <alignment vertical="top" wrapText="1"/>
    </xf>
    <xf numFmtId="0" fontId="4" fillId="0" borderId="0" xfId="0" quotePrefix="1" applyFont="1" applyAlignment="1">
      <alignment horizontal="left" vertical="top" wrapText="1"/>
    </xf>
    <xf numFmtId="49" fontId="5" fillId="0" borderId="3" xfId="0" quotePrefix="1" applyNumberFormat="1" applyFont="1" applyBorder="1" applyAlignment="1">
      <alignment horizontal="left" vertical="top" wrapText="1"/>
    </xf>
    <xf numFmtId="0" fontId="0" fillId="0" borderId="0" xfId="0" applyAlignment="1">
      <alignment horizontal="left"/>
    </xf>
    <xf numFmtId="0" fontId="5" fillId="0" borderId="3" xfId="0" applyFont="1" applyBorder="1"/>
    <xf numFmtId="0" fontId="24" fillId="0" borderId="0" xfId="0" applyFont="1"/>
    <xf numFmtId="0" fontId="34" fillId="0" borderId="0" xfId="0" applyFont="1" applyAlignment="1">
      <alignment vertical="center"/>
    </xf>
    <xf numFmtId="0" fontId="28" fillId="0" borderId="0" xfId="0" applyFont="1" applyAlignment="1">
      <alignment horizontal="center" vertical="top"/>
    </xf>
    <xf numFmtId="49" fontId="28" fillId="0" borderId="0" xfId="0" applyNumberFormat="1" applyFont="1" applyAlignment="1">
      <alignment horizontal="center" vertical="top"/>
    </xf>
    <xf numFmtId="0" fontId="28" fillId="0" borderId="0" xfId="0" applyFont="1" applyAlignment="1">
      <alignment vertical="top" wrapText="1"/>
    </xf>
    <xf numFmtId="0" fontId="28" fillId="0" borderId="0" xfId="0" applyFont="1" applyAlignment="1">
      <alignment horizontal="center" vertical="top" wrapText="1"/>
    </xf>
    <xf numFmtId="0" fontId="28" fillId="0" borderId="0" xfId="0" applyFont="1" applyAlignment="1">
      <alignment vertical="top"/>
    </xf>
    <xf numFmtId="0" fontId="28" fillId="0" borderId="0" xfId="0" applyFont="1" applyAlignment="1">
      <alignment horizontal="left" vertical="center"/>
    </xf>
    <xf numFmtId="0" fontId="35" fillId="5" borderId="3" xfId="0" applyFont="1" applyFill="1" applyBorder="1" applyAlignment="1">
      <alignment horizontal="center" vertical="center" wrapText="1"/>
    </xf>
    <xf numFmtId="0" fontId="35"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0" borderId="6" xfId="0" applyFont="1" applyBorder="1" applyAlignment="1">
      <alignment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0" fontId="35" fillId="0" borderId="0" xfId="0" applyFont="1" applyAlignment="1">
      <alignment horizontal="left" vertical="top"/>
    </xf>
    <xf numFmtId="49" fontId="35" fillId="0" borderId="0" xfId="0" applyNumberFormat="1" applyFont="1" applyAlignment="1">
      <alignment horizontal="center" vertical="top"/>
    </xf>
    <xf numFmtId="0" fontId="35" fillId="0" borderId="0" xfId="0" applyFont="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0" borderId="19"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vertical="top"/>
    </xf>
    <xf numFmtId="49" fontId="16" fillId="0" borderId="8" xfId="0" applyNumberFormat="1" applyFont="1" applyBorder="1" applyAlignment="1">
      <alignment horizontal="center" vertical="top" wrapText="1"/>
    </xf>
    <xf numFmtId="0" fontId="16" fillId="0" borderId="3" xfId="0" applyFont="1" applyBorder="1" applyAlignment="1">
      <alignment horizontal="left"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9" xfId="0" applyFont="1" applyBorder="1" applyAlignment="1">
      <alignment vertical="top" wrapText="1"/>
    </xf>
    <xf numFmtId="0" fontId="5" fillId="0" borderId="3" xfId="0" quotePrefix="1" applyFont="1" applyBorder="1" applyAlignment="1">
      <alignment vertical="center" wrapText="1"/>
    </xf>
    <xf numFmtId="0" fontId="5" fillId="0" borderId="5" xfId="0" applyFont="1" applyBorder="1" applyAlignment="1">
      <alignment horizontal="center" vertical="top" wrapText="1"/>
    </xf>
    <xf numFmtId="0" fontId="5" fillId="0" borderId="0" xfId="0" applyFont="1"/>
    <xf numFmtId="0" fontId="12" fillId="0" borderId="3" xfId="0" applyFont="1" applyBorder="1" applyAlignment="1">
      <alignment horizontal="left" vertical="top" wrapText="1"/>
    </xf>
    <xf numFmtId="0" fontId="12" fillId="0" borderId="4" xfId="0" quotePrefix="1" applyFont="1" applyBorder="1" applyAlignment="1">
      <alignment horizontal="center"/>
    </xf>
    <xf numFmtId="0" fontId="12" fillId="0" borderId="4" xfId="0" applyFont="1" applyBorder="1" applyAlignment="1">
      <alignment wrapText="1"/>
    </xf>
    <xf numFmtId="0" fontId="25" fillId="0" borderId="7" xfId="0" applyFont="1" applyBorder="1" applyAlignment="1">
      <alignment vertical="top" wrapText="1"/>
    </xf>
    <xf numFmtId="0" fontId="25" fillId="0" borderId="15" xfId="0" applyFont="1" applyBorder="1" applyAlignment="1">
      <alignment vertical="top" wrapText="1"/>
    </xf>
    <xf numFmtId="0" fontId="31" fillId="0" borderId="3" xfId="0" applyFont="1" applyBorder="1" applyAlignment="1">
      <alignment horizontal="center" vertical="center"/>
    </xf>
    <xf numFmtId="0" fontId="31" fillId="0" borderId="3" xfId="0" applyFont="1" applyBorder="1" applyAlignment="1">
      <alignment vertical="center" wrapText="1"/>
    </xf>
    <xf numFmtId="0" fontId="38" fillId="31" borderId="3" xfId="0" applyFont="1" applyFill="1" applyBorder="1"/>
    <xf numFmtId="0" fontId="31" fillId="0" borderId="3" xfId="0" quotePrefix="1" applyFont="1" applyBorder="1" applyAlignment="1">
      <alignment wrapText="1"/>
    </xf>
    <xf numFmtId="0" fontId="31" fillId="32" borderId="0" xfId="0" applyFont="1" applyFill="1"/>
    <xf numFmtId="0" fontId="31" fillId="0" borderId="3" xfId="0" applyFont="1" applyBorder="1" applyAlignment="1">
      <alignment wrapText="1"/>
    </xf>
    <xf numFmtId="0" fontId="38" fillId="31" borderId="3" xfId="0" applyFont="1" applyFill="1" applyBorder="1" applyAlignment="1">
      <alignment horizontal="center"/>
    </xf>
    <xf numFmtId="0" fontId="38" fillId="31" borderId="3" xfId="0" applyFont="1" applyFill="1" applyBorder="1" applyAlignment="1">
      <alignment horizontal="center" wrapText="1"/>
    </xf>
    <xf numFmtId="0" fontId="31" fillId="0" borderId="3" xfId="0" applyFont="1" applyBorder="1" applyAlignment="1">
      <alignment horizontal="center"/>
    </xf>
    <xf numFmtId="0" fontId="31" fillId="32" borderId="3" xfId="0" applyFont="1" applyFill="1" applyBorder="1" applyAlignment="1">
      <alignment horizontal="center" wrapText="1"/>
    </xf>
    <xf numFmtId="0" fontId="31" fillId="0" borderId="3" xfId="0" applyFont="1" applyBorder="1" applyAlignment="1">
      <alignment horizontal="center" wrapText="1"/>
    </xf>
    <xf numFmtId="0" fontId="31" fillId="0" borderId="3" xfId="0" applyFont="1" applyBorder="1"/>
    <xf numFmtId="0" fontId="19" fillId="0" borderId="0" xfId="0" applyFont="1" applyAlignment="1">
      <alignment horizontal="center" vertical="top" wrapText="1"/>
    </xf>
    <xf numFmtId="0" fontId="36" fillId="0" borderId="7" xfId="0" applyFont="1" applyBorder="1" applyAlignment="1">
      <alignment vertical="top"/>
    </xf>
    <xf numFmtId="0" fontId="36" fillId="0" borderId="15" xfId="0" applyFont="1" applyBorder="1" applyAlignment="1">
      <alignment vertical="top"/>
    </xf>
    <xf numFmtId="0" fontId="0" fillId="0" borderId="3" xfId="0" applyBorder="1"/>
    <xf numFmtId="49" fontId="5" fillId="0" borderId="21" xfId="0" applyNumberFormat="1" applyFont="1" applyBorder="1" applyAlignment="1">
      <alignment horizontal="center" vertical="top" wrapText="1"/>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49" fontId="5" fillId="4"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33" borderId="3" xfId="0" applyNumberFormat="1" applyFont="1" applyFill="1" applyBorder="1" applyAlignment="1">
      <alignment horizontal="center" vertical="center" wrapText="1"/>
    </xf>
    <xf numFmtId="0" fontId="5" fillId="33" borderId="3" xfId="0" applyFont="1" applyFill="1" applyBorder="1" applyAlignment="1">
      <alignment horizontal="left" vertical="center" wrapText="1"/>
    </xf>
    <xf numFmtId="0" fontId="5" fillId="33" borderId="3" xfId="0" applyFont="1" applyFill="1" applyBorder="1" applyAlignment="1">
      <alignment horizontal="left" vertical="center"/>
    </xf>
    <xf numFmtId="0" fontId="0" fillId="23" borderId="3" xfId="0" applyFill="1" applyBorder="1" applyAlignment="1">
      <alignment vertical="top"/>
    </xf>
    <xf numFmtId="0" fontId="5" fillId="4" borderId="3" xfId="0" applyFont="1" applyFill="1" applyBorder="1" applyAlignment="1">
      <alignment horizontal="center" vertical="center"/>
    </xf>
    <xf numFmtId="49" fontId="5" fillId="30" borderId="3" xfId="0" applyNumberFormat="1" applyFont="1" applyFill="1" applyBorder="1" applyAlignment="1">
      <alignment horizontal="center" vertical="center"/>
    </xf>
    <xf numFmtId="0" fontId="5" fillId="30" borderId="3" xfId="0" applyFont="1" applyFill="1" applyBorder="1" applyAlignment="1">
      <alignment horizontal="left" vertical="center"/>
    </xf>
    <xf numFmtId="49" fontId="5" fillId="0" borderId="17"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25" borderId="3" xfId="0" applyNumberFormat="1" applyFont="1" applyFill="1" applyBorder="1" applyAlignment="1">
      <alignment horizontal="center" vertical="center" wrapText="1"/>
    </xf>
    <xf numFmtId="0" fontId="5" fillId="25" borderId="3" xfId="0" applyFont="1" applyFill="1" applyBorder="1" applyAlignment="1">
      <alignment horizontal="left" vertical="center" wrapText="1"/>
    </xf>
    <xf numFmtId="0" fontId="5" fillId="25" borderId="3" xfId="0" applyFont="1" applyFill="1" applyBorder="1" applyAlignment="1">
      <alignment horizontal="left" vertical="center"/>
    </xf>
    <xf numFmtId="49" fontId="5" fillId="26" borderId="3" xfId="0" applyNumberFormat="1" applyFont="1" applyFill="1" applyBorder="1" applyAlignment="1">
      <alignment horizontal="center" vertical="center" wrapText="1"/>
    </xf>
    <xf numFmtId="0" fontId="5" fillId="26" borderId="3" xfId="0" applyFont="1" applyFill="1" applyBorder="1" applyAlignment="1">
      <alignment horizontal="left" vertical="center" wrapText="1"/>
    </xf>
    <xf numFmtId="0" fontId="30" fillId="8" borderId="3" xfId="0" quotePrefix="1" applyFont="1" applyFill="1" applyBorder="1" applyAlignment="1">
      <alignment vertical="top" wrapText="1"/>
    </xf>
    <xf numFmtId="0" fontId="30" fillId="0" borderId="3" xfId="0" applyFont="1" applyBorder="1" applyAlignment="1">
      <alignment vertical="top" wrapText="1"/>
    </xf>
    <xf numFmtId="0" fontId="30" fillId="0" borderId="3" xfId="0" applyFont="1" applyBorder="1" applyAlignment="1">
      <alignment horizontal="center" vertical="top" wrapText="1"/>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49" fontId="5" fillId="1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36"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5" fillId="36" borderId="3" xfId="0" applyFont="1" applyFill="1" applyBorder="1" applyAlignment="1">
      <alignment horizontal="center" vertical="center"/>
    </xf>
    <xf numFmtId="0" fontId="5" fillId="27" borderId="3" xfId="0" applyFont="1" applyFill="1" applyBorder="1" applyAlignment="1">
      <alignment horizontal="center" vertical="top" wrapText="1"/>
    </xf>
    <xf numFmtId="0" fontId="5" fillId="27" borderId="3" xfId="0" applyFont="1" applyFill="1" applyBorder="1" applyAlignment="1">
      <alignment horizontal="left" vertical="top" wrapText="1"/>
    </xf>
    <xf numFmtId="0" fontId="42" fillId="20" borderId="19" xfId="0" applyFont="1" applyFill="1" applyBorder="1" applyAlignment="1">
      <alignment vertical="top"/>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12" fillId="27" borderId="3" xfId="0" quotePrefix="1" applyFont="1" applyFill="1" applyBorder="1" applyAlignment="1">
      <alignment horizontal="center"/>
    </xf>
    <xf numFmtId="0" fontId="12" fillId="27" borderId="3" xfId="0" quotePrefix="1" applyFont="1" applyFill="1" applyBorder="1" applyAlignment="1">
      <alignment horizontal="left"/>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left"/>
    </xf>
    <xf numFmtId="49" fontId="5" fillId="0" borderId="8" xfId="0" applyNumberFormat="1" applyFont="1" applyBorder="1" applyAlignment="1">
      <alignment horizontal="center" vertical="top"/>
    </xf>
    <xf numFmtId="49" fontId="5" fillId="36" borderId="3" xfId="0" applyNumberFormat="1" applyFont="1" applyFill="1" applyBorder="1" applyAlignment="1">
      <alignment horizontal="center" vertical="center"/>
    </xf>
    <xf numFmtId="0" fontId="5" fillId="27" borderId="3" xfId="0" applyFont="1" applyFill="1" applyBorder="1" applyAlignment="1">
      <alignment horizontal="left" vertical="center"/>
    </xf>
    <xf numFmtId="0" fontId="5" fillId="0" borderId="16"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8" xfId="0" quotePrefix="1" applyFont="1" applyBorder="1" applyAlignment="1">
      <alignment horizontal="left" vertical="top" wrapText="1"/>
    </xf>
    <xf numFmtId="0" fontId="1" fillId="0" borderId="15" xfId="0" applyFont="1" applyBorder="1" applyAlignment="1">
      <alignment horizontal="center" vertical="top"/>
    </xf>
    <xf numFmtId="0" fontId="5" fillId="0" borderId="3" xfId="0" quotePrefix="1" applyFont="1" applyBorder="1" applyAlignment="1">
      <alignment horizontal="center" vertical="center" wrapText="1"/>
    </xf>
    <xf numFmtId="0" fontId="5" fillId="27" borderId="3" xfId="0" applyFont="1" applyFill="1" applyBorder="1" applyAlignment="1">
      <alignment horizontal="center" vertical="center"/>
    </xf>
    <xf numFmtId="0" fontId="4" fillId="27" borderId="3" xfId="0" applyFont="1" applyFill="1" applyBorder="1" applyAlignment="1">
      <alignment vertical="top" wrapText="1"/>
    </xf>
    <xf numFmtId="0" fontId="4" fillId="27" borderId="3" xfId="0" applyFont="1" applyFill="1" applyBorder="1" applyAlignment="1">
      <alignment horizontal="center" vertical="top"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0" borderId="6" xfId="0" applyFont="1" applyBorder="1" applyAlignment="1">
      <alignment horizontal="center" vertical="top" wrapText="1"/>
    </xf>
    <xf numFmtId="0" fontId="33" fillId="0" borderId="3" xfId="0" applyFont="1" applyBorder="1" applyAlignment="1">
      <alignment horizontal="center" vertical="top" wrapText="1"/>
    </xf>
    <xf numFmtId="0" fontId="5" fillId="0" borderId="16" xfId="0" applyFont="1" applyBorder="1" applyAlignment="1">
      <alignment vertical="top" wrapText="1"/>
    </xf>
    <xf numFmtId="0" fontId="5" fillId="0" borderId="0" xfId="0" applyFont="1" applyAlignment="1">
      <alignment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8" xfId="0" quotePrefix="1" applyFont="1" applyBorder="1" applyAlignment="1">
      <alignment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49" fontId="16" fillId="0" borderId="3" xfId="0" applyNumberFormat="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horizontal="center"/>
    </xf>
    <xf numFmtId="0" fontId="5" fillId="0" borderId="0" xfId="0" quotePrefix="1" applyFont="1" applyAlignment="1">
      <alignment horizontal="left" vertical="top" wrapText="1"/>
    </xf>
    <xf numFmtId="0" fontId="12" fillId="0" borderId="7" xfId="0" applyFont="1" applyBorder="1" applyAlignment="1">
      <alignment horizontal="center" vertical="top"/>
    </xf>
    <xf numFmtId="0" fontId="12" fillId="0" borderId="17" xfId="0" applyFont="1" applyBorder="1" applyAlignment="1">
      <alignment horizontal="center" vertical="top"/>
    </xf>
    <xf numFmtId="0" fontId="12" fillId="0" borderId="15" xfId="0" applyFont="1" applyBorder="1" applyAlignment="1">
      <alignment vertical="top"/>
    </xf>
    <xf numFmtId="0" fontId="12" fillId="0" borderId="18" xfId="0" applyFont="1" applyBorder="1" applyAlignment="1">
      <alignment vertical="top"/>
    </xf>
    <xf numFmtId="0" fontId="12" fillId="0" borderId="8" xfId="0" applyFont="1" applyBorder="1" applyAlignment="1">
      <alignment vertical="top"/>
    </xf>
    <xf numFmtId="0" fontId="12" fillId="0" borderId="22" xfId="0" applyFont="1" applyBorder="1" applyAlignment="1">
      <alignment vertical="top"/>
    </xf>
    <xf numFmtId="0" fontId="5" fillId="0" borderId="3" xfId="0" quotePrefix="1" applyFont="1" applyBorder="1" applyAlignment="1">
      <alignment horizontal="center" vertical="center"/>
    </xf>
    <xf numFmtId="0" fontId="44" fillId="18" borderId="3" xfId="0" applyFont="1" applyFill="1" applyBorder="1" applyAlignment="1">
      <alignment horizontal="center" vertical="center" wrapText="1"/>
    </xf>
    <xf numFmtId="0" fontId="36" fillId="18" borderId="3" xfId="0" applyFont="1" applyFill="1" applyBorder="1"/>
    <xf numFmtId="0" fontId="36" fillId="18" borderId="3" xfId="0" applyFont="1" applyFill="1" applyBorder="1" applyAlignment="1">
      <alignment horizontal="center"/>
    </xf>
    <xf numFmtId="0" fontId="36" fillId="18" borderId="3" xfId="0" applyFont="1" applyFill="1" applyBorder="1" applyAlignment="1">
      <alignment horizontal="center" wrapText="1"/>
    </xf>
    <xf numFmtId="0" fontId="12" fillId="28" borderId="3" xfId="0" quotePrefix="1" applyFont="1" applyFill="1" applyBorder="1" applyAlignment="1">
      <alignment horizontal="left" wrapText="1"/>
    </xf>
    <xf numFmtId="0" fontId="12" fillId="28" borderId="3" xfId="0" applyFont="1" applyFill="1" applyBorder="1" applyAlignment="1">
      <alignment wrapText="1"/>
    </xf>
    <xf numFmtId="49" fontId="12" fillId="28" borderId="3" xfId="0" applyNumberFormat="1" applyFont="1" applyFill="1" applyBorder="1" applyAlignment="1">
      <alignment horizontal="center"/>
    </xf>
    <xf numFmtId="49" fontId="12" fillId="28" borderId="3" xfId="0" applyNumberFormat="1" applyFont="1" applyFill="1" applyBorder="1" applyAlignment="1">
      <alignment horizontal="left"/>
    </xf>
    <xf numFmtId="49" fontId="15" fillId="28" borderId="3" xfId="0" applyNumberFormat="1" applyFont="1" applyFill="1" applyBorder="1" applyAlignment="1">
      <alignment horizontal="left"/>
    </xf>
    <xf numFmtId="0" fontId="15" fillId="28" borderId="3" xfId="0" quotePrefix="1" applyFont="1" applyFill="1" applyBorder="1" applyAlignment="1">
      <alignment horizontal="left" wrapText="1"/>
    </xf>
    <xf numFmtId="0" fontId="19" fillId="28" borderId="25" xfId="0" applyFont="1" applyFill="1" applyBorder="1" applyAlignment="1">
      <alignment horizontal="center" vertical="center"/>
    </xf>
    <xf numFmtId="0" fontId="19" fillId="28" borderId="25" xfId="0" applyFont="1" applyFill="1" applyBorder="1" applyAlignment="1">
      <alignment horizontal="left" vertical="center"/>
    </xf>
    <xf numFmtId="0" fontId="19" fillId="28" borderId="26" xfId="0" applyFont="1" applyFill="1" applyBorder="1" applyAlignment="1">
      <alignment horizontal="center" vertical="center"/>
    </xf>
    <xf numFmtId="0" fontId="19" fillId="28" borderId="26" xfId="0" applyFont="1" applyFill="1" applyBorder="1" applyAlignment="1">
      <alignment horizontal="left" vertical="center"/>
    </xf>
    <xf numFmtId="0" fontId="5" fillId="37" borderId="3" xfId="0" applyFont="1" applyFill="1" applyBorder="1" applyAlignment="1">
      <alignment horizontal="left" vertical="center"/>
    </xf>
    <xf numFmtId="165" fontId="4" fillId="4" borderId="3" xfId="0" applyNumberFormat="1" applyFont="1" applyFill="1" applyBorder="1" applyAlignment="1">
      <alignment horizontal="center" vertical="top"/>
    </xf>
    <xf numFmtId="0" fontId="4" fillId="4" borderId="3" xfId="0" applyFont="1" applyFill="1" applyBorder="1" applyAlignment="1">
      <alignment vertical="top" wrapText="1"/>
    </xf>
    <xf numFmtId="49" fontId="5" fillId="37" borderId="3" xfId="0" applyNumberFormat="1" applyFont="1" applyFill="1" applyBorder="1" applyAlignment="1">
      <alignment horizontal="center" vertical="center"/>
    </xf>
    <xf numFmtId="0" fontId="45" fillId="4" borderId="3" xfId="0" applyFont="1" applyFill="1" applyBorder="1" applyAlignment="1">
      <alignment vertical="top" wrapText="1"/>
    </xf>
    <xf numFmtId="0" fontId="45" fillId="4" borderId="3" xfId="0" applyFont="1" applyFill="1" applyBorder="1" applyAlignment="1">
      <alignment horizontal="center" vertical="top" wrapText="1"/>
    </xf>
    <xf numFmtId="0" fontId="45" fillId="4" borderId="3" xfId="0" quotePrefix="1" applyFont="1" applyFill="1" applyBorder="1" applyAlignment="1">
      <alignment horizontal="center" vertical="top" wrapText="1"/>
    </xf>
    <xf numFmtId="0" fontId="36" fillId="24" borderId="6" xfId="0" applyFont="1" applyFill="1" applyBorder="1" applyAlignment="1">
      <alignment vertical="top"/>
    </xf>
    <xf numFmtId="0" fontId="15" fillId="24" borderId="4" xfId="0" applyFont="1" applyFill="1" applyBorder="1" applyAlignment="1">
      <alignment vertical="top"/>
    </xf>
    <xf numFmtId="0" fontId="36" fillId="24" borderId="4" xfId="0" applyFont="1" applyFill="1" applyBorder="1" applyAlignment="1">
      <alignment vertical="top"/>
    </xf>
    <xf numFmtId="0" fontId="36" fillId="24" borderId="5" xfId="0" applyFont="1" applyFill="1" applyBorder="1" applyAlignment="1">
      <alignment vertical="top"/>
    </xf>
    <xf numFmtId="0" fontId="5" fillId="24" borderId="3" xfId="0" applyFont="1" applyFill="1" applyBorder="1" applyAlignment="1">
      <alignment horizontal="center" vertical="top" wrapText="1"/>
    </xf>
    <xf numFmtId="0" fontId="5" fillId="24" borderId="3" xfId="0" applyFont="1" applyFill="1" applyBorder="1" applyAlignment="1">
      <alignment vertical="top" wrapText="1"/>
    </xf>
    <xf numFmtId="0" fontId="5" fillId="24" borderId="3" xfId="0" applyFont="1" applyFill="1" applyBorder="1" applyAlignment="1">
      <alignment horizontal="center" vertical="top"/>
    </xf>
    <xf numFmtId="49" fontId="5" fillId="24" borderId="3" xfId="0" applyNumberFormat="1" applyFont="1" applyFill="1" applyBorder="1" applyAlignment="1">
      <alignment horizontal="center" vertical="top" wrapText="1"/>
    </xf>
    <xf numFmtId="0" fontId="5" fillId="24" borderId="3" xfId="0" quotePrefix="1" applyFont="1" applyFill="1" applyBorder="1" applyAlignment="1">
      <alignment horizontal="center" vertical="top" wrapText="1"/>
    </xf>
    <xf numFmtId="0" fontId="6" fillId="24" borderId="3" xfId="0" applyFont="1" applyFill="1" applyBorder="1" applyAlignment="1">
      <alignment horizontal="left" vertical="top"/>
    </xf>
    <xf numFmtId="0" fontId="5" fillId="24" borderId="3" xfId="0" applyFont="1" applyFill="1" applyBorder="1" applyAlignment="1">
      <alignment horizontal="left" vertical="top" wrapText="1"/>
    </xf>
    <xf numFmtId="0" fontId="6" fillId="24" borderId="3" xfId="0" applyFont="1" applyFill="1" applyBorder="1" applyAlignment="1">
      <alignment horizontal="center" vertical="top" wrapText="1"/>
    </xf>
    <xf numFmtId="0" fontId="6" fillId="24" borderId="3" xfId="0" applyFont="1" applyFill="1" applyBorder="1" applyAlignment="1">
      <alignment horizontal="left" vertical="top" wrapText="1"/>
    </xf>
    <xf numFmtId="0" fontId="6" fillId="24" borderId="3" xfId="0" applyFont="1" applyFill="1" applyBorder="1" applyAlignment="1">
      <alignment vertical="top" wrapText="1"/>
    </xf>
    <xf numFmtId="49" fontId="5" fillId="24" borderId="3" xfId="0" applyNumberFormat="1" applyFont="1" applyFill="1" applyBorder="1" applyAlignment="1">
      <alignment horizontal="center" vertical="top"/>
    </xf>
    <xf numFmtId="0" fontId="45" fillId="0" borderId="3" xfId="0" applyFont="1" applyBorder="1" applyAlignment="1">
      <alignment vertical="top" wrapText="1"/>
    </xf>
    <xf numFmtId="0" fontId="6" fillId="24" borderId="3" xfId="0" applyFont="1" applyFill="1" applyBorder="1" applyAlignment="1">
      <alignment vertical="top"/>
    </xf>
    <xf numFmtId="0" fontId="5" fillId="24" borderId="3" xfId="0" applyFont="1" applyFill="1" applyBorder="1" applyAlignment="1">
      <alignment vertical="top"/>
    </xf>
    <xf numFmtId="0" fontId="6" fillId="24" borderId="3" xfId="0" quotePrefix="1" applyFont="1" applyFill="1" applyBorder="1" applyAlignment="1">
      <alignment horizontal="center" vertical="top" wrapText="1"/>
    </xf>
    <xf numFmtId="0" fontId="6" fillId="24" borderId="3" xfId="0" quotePrefix="1" applyFont="1" applyFill="1" applyBorder="1" applyAlignment="1">
      <alignment vertical="top" wrapText="1"/>
    </xf>
    <xf numFmtId="0" fontId="6" fillId="24" borderId="3" xfId="0" applyFont="1" applyFill="1" applyBorder="1" applyAlignment="1">
      <alignment horizontal="center" vertical="top"/>
    </xf>
    <xf numFmtId="0" fontId="6" fillId="24" borderId="27" xfId="0" applyFont="1" applyFill="1" applyBorder="1" applyAlignment="1">
      <alignment vertical="top"/>
    </xf>
    <xf numFmtId="0" fontId="5" fillId="24" borderId="27" xfId="0" applyFont="1" applyFill="1" applyBorder="1" applyAlignment="1">
      <alignment horizontal="left" vertical="top" wrapText="1"/>
    </xf>
    <xf numFmtId="0" fontId="5" fillId="24" borderId="27" xfId="0" applyFont="1" applyFill="1" applyBorder="1" applyAlignment="1">
      <alignment horizontal="center" vertical="top"/>
    </xf>
    <xf numFmtId="49" fontId="5" fillId="24" borderId="27" xfId="0" applyNumberFormat="1" applyFont="1" applyFill="1" applyBorder="1" applyAlignment="1">
      <alignment horizontal="center" vertical="top" wrapText="1"/>
    </xf>
    <xf numFmtId="0" fontId="5" fillId="24" borderId="27" xfId="0" applyFont="1" applyFill="1" applyBorder="1" applyAlignment="1">
      <alignment horizontal="center" vertical="top" wrapText="1"/>
    </xf>
    <xf numFmtId="0" fontId="5" fillId="24" borderId="5" xfId="0" applyFont="1" applyFill="1" applyBorder="1" applyAlignment="1">
      <alignment vertical="top" wrapText="1"/>
    </xf>
    <xf numFmtId="0" fontId="5" fillId="24" borderId="3" xfId="0" quotePrefix="1" applyFont="1" applyFill="1" applyBorder="1" applyAlignment="1">
      <alignment horizontal="center" vertical="top"/>
    </xf>
    <xf numFmtId="49" fontId="5" fillId="24" borderId="3" xfId="0" quotePrefix="1" applyNumberFormat="1" applyFont="1" applyFill="1" applyBorder="1" applyAlignment="1">
      <alignment horizontal="center" vertical="top" wrapText="1"/>
    </xf>
    <xf numFmtId="0" fontId="5" fillId="24" borderId="3" xfId="0" quotePrefix="1" applyFont="1" applyFill="1" applyBorder="1" applyAlignment="1">
      <alignment horizontal="left" vertical="top" wrapText="1"/>
    </xf>
    <xf numFmtId="0" fontId="5" fillId="24" borderId="3" xfId="0" quotePrefix="1" applyFont="1" applyFill="1" applyBorder="1" applyAlignment="1">
      <alignment vertical="top" wrapText="1"/>
    </xf>
    <xf numFmtId="49" fontId="5" fillId="24" borderId="3" xfId="0" applyNumberFormat="1" applyFont="1" applyFill="1" applyBorder="1" applyAlignment="1">
      <alignment horizontal="left" vertical="top"/>
    </xf>
    <xf numFmtId="0" fontId="37" fillId="24" borderId="3" xfId="0" applyFont="1" applyFill="1" applyBorder="1" applyAlignment="1">
      <alignment vertical="top"/>
    </xf>
    <xf numFmtId="0" fontId="0" fillId="24" borderId="3" xfId="0" applyFill="1" applyBorder="1"/>
    <xf numFmtId="0" fontId="36" fillId="24" borderId="3" xfId="0" applyFont="1" applyFill="1" applyBorder="1" applyAlignment="1">
      <alignment vertical="top"/>
    </xf>
    <xf numFmtId="0" fontId="36" fillId="24" borderId="8" xfId="0" applyFont="1" applyFill="1" applyBorder="1" applyAlignment="1">
      <alignment vertical="top"/>
    </xf>
    <xf numFmtId="0" fontId="0" fillId="24" borderId="0" xfId="0" applyFill="1"/>
    <xf numFmtId="0" fontId="2" fillId="24" borderId="3" xfId="0" applyFont="1" applyFill="1" applyBorder="1" applyAlignment="1">
      <alignment vertical="top"/>
    </xf>
    <xf numFmtId="0" fontId="2" fillId="24" borderId="3" xfId="0" applyFont="1" applyFill="1" applyBorder="1" applyAlignment="1">
      <alignment vertical="center"/>
    </xf>
    <xf numFmtId="0" fontId="2" fillId="24" borderId="3" xfId="0" applyFont="1" applyFill="1" applyBorder="1" applyAlignment="1">
      <alignment horizontal="center" vertical="center"/>
    </xf>
    <xf numFmtId="0" fontId="5" fillId="24" borderId="3" xfId="0" quotePrefix="1" applyFont="1" applyFill="1" applyBorder="1" applyAlignment="1">
      <alignment vertical="top"/>
    </xf>
    <xf numFmtId="0" fontId="36" fillId="24" borderId="27" xfId="0" applyFont="1" applyFill="1" applyBorder="1" applyAlignment="1">
      <alignment vertical="top"/>
    </xf>
    <xf numFmtId="0" fontId="5" fillId="24" borderId="27" xfId="0" applyFont="1" applyFill="1" applyBorder="1"/>
    <xf numFmtId="49" fontId="5" fillId="24" borderId="27" xfId="0" applyNumberFormat="1" applyFont="1" applyFill="1" applyBorder="1" applyAlignment="1">
      <alignment horizontal="center" vertical="top"/>
    </xf>
    <xf numFmtId="0" fontId="5" fillId="24" borderId="27" xfId="0" applyFont="1" applyFill="1" applyBorder="1" applyAlignment="1">
      <alignment wrapText="1"/>
    </xf>
    <xf numFmtId="0" fontId="6" fillId="24" borderId="6" xfId="0" applyFont="1" applyFill="1" applyBorder="1" applyAlignment="1">
      <alignment vertical="top"/>
    </xf>
    <xf numFmtId="0" fontId="6" fillId="24" borderId="8" xfId="0" applyFont="1" applyFill="1" applyBorder="1" applyAlignment="1">
      <alignment vertical="top"/>
    </xf>
    <xf numFmtId="0" fontId="6" fillId="24" borderId="8" xfId="0" applyFont="1" applyFill="1" applyBorder="1" applyAlignment="1">
      <alignment vertical="top" wrapText="1"/>
    </xf>
    <xf numFmtId="0" fontId="6" fillId="24" borderId="8" xfId="0" applyFont="1" applyFill="1" applyBorder="1" applyAlignment="1">
      <alignment horizontal="left" vertical="top" wrapText="1"/>
    </xf>
    <xf numFmtId="0" fontId="5" fillId="24" borderId="8" xfId="0" applyFont="1" applyFill="1" applyBorder="1" applyAlignment="1">
      <alignment horizontal="center" vertical="top"/>
    </xf>
    <xf numFmtId="49" fontId="5" fillId="24" borderId="8" xfId="0" applyNumberFormat="1" applyFont="1" applyFill="1" applyBorder="1" applyAlignment="1">
      <alignment horizontal="center" vertical="top" wrapText="1"/>
    </xf>
    <xf numFmtId="0" fontId="6" fillId="24" borderId="8" xfId="0" applyFont="1" applyFill="1" applyBorder="1" applyAlignment="1">
      <alignment horizontal="center" vertical="top" wrapText="1"/>
    </xf>
    <xf numFmtId="0" fontId="6" fillId="24" borderId="8" xfId="0" quotePrefix="1" applyFont="1" applyFill="1" applyBorder="1" applyAlignment="1">
      <alignment horizontal="center" vertical="top" wrapText="1"/>
    </xf>
    <xf numFmtId="0" fontId="6" fillId="24" borderId="8" xfId="0" quotePrefix="1" applyFont="1" applyFill="1" applyBorder="1" applyAlignment="1">
      <alignment vertical="top" wrapText="1"/>
    </xf>
    <xf numFmtId="0" fontId="5" fillId="24" borderId="8" xfId="0" applyFont="1" applyFill="1" applyBorder="1" applyAlignment="1">
      <alignment vertical="top" wrapText="1"/>
    </xf>
    <xf numFmtId="0" fontId="2" fillId="24" borderId="6" xfId="0" applyFont="1" applyFill="1" applyBorder="1" applyAlignment="1">
      <alignment vertical="center"/>
    </xf>
    <xf numFmtId="0" fontId="2" fillId="24" borderId="4" xfId="0" applyFont="1" applyFill="1" applyBorder="1" applyAlignment="1">
      <alignment vertical="center"/>
    </xf>
    <xf numFmtId="0" fontId="5" fillId="24" borderId="5" xfId="0" applyFont="1" applyFill="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2" fillId="24" borderId="24" xfId="0" applyFont="1" applyFill="1" applyBorder="1" applyAlignment="1">
      <alignment vertical="center"/>
    </xf>
    <xf numFmtId="0" fontId="1" fillId="0" borderId="5" xfId="0" applyFont="1" applyBorder="1" applyAlignment="1">
      <alignment horizontal="center" vertical="top" wrapText="1"/>
    </xf>
    <xf numFmtId="0" fontId="1" fillId="0" borderId="17" xfId="0" applyFont="1" applyBorder="1" applyAlignment="1">
      <alignment horizontal="center" vertical="top" wrapText="1"/>
    </xf>
    <xf numFmtId="0" fontId="2" fillId="24" borderId="19" xfId="0" applyFont="1" applyFill="1" applyBorder="1" applyAlignment="1">
      <alignment vertical="center"/>
    </xf>
    <xf numFmtId="0" fontId="6" fillId="24" borderId="7" xfId="0" applyFont="1" applyFill="1" applyBorder="1" applyAlignment="1">
      <alignment vertical="top"/>
    </xf>
    <xf numFmtId="0" fontId="5" fillId="24" borderId="7" xfId="0" applyFont="1" applyFill="1" applyBorder="1" applyAlignment="1">
      <alignment vertical="top" wrapText="1"/>
    </xf>
    <xf numFmtId="0" fontId="6" fillId="24" borderId="7" xfId="0" applyFont="1" applyFill="1" applyBorder="1" applyAlignment="1">
      <alignment horizontal="center" vertical="top" wrapText="1"/>
    </xf>
    <xf numFmtId="0" fontId="6" fillId="24" borderId="7" xfId="0" quotePrefix="1" applyFont="1" applyFill="1" applyBorder="1" applyAlignment="1">
      <alignment horizontal="center" vertical="top" wrapText="1"/>
    </xf>
    <xf numFmtId="0" fontId="5" fillId="24" borderId="7" xfId="0" quotePrefix="1" applyFont="1" applyFill="1" applyBorder="1" applyAlignment="1">
      <alignment horizontal="left" vertical="top" wrapText="1"/>
    </xf>
    <xf numFmtId="0" fontId="5" fillId="24" borderId="7" xfId="0" quotePrefix="1" applyFont="1" applyFill="1" applyBorder="1" applyAlignment="1">
      <alignment horizontal="center" vertical="top" wrapText="1"/>
    </xf>
    <xf numFmtId="0" fontId="5" fillId="24" borderId="16" xfId="0" applyFont="1" applyFill="1" applyBorder="1" applyAlignment="1">
      <alignment vertical="top"/>
    </xf>
    <xf numFmtId="0" fontId="5" fillId="24" borderId="16" xfId="0" applyFont="1" applyFill="1" applyBorder="1" applyAlignment="1">
      <alignment vertical="top" wrapText="1"/>
    </xf>
    <xf numFmtId="0" fontId="6" fillId="24" borderId="16" xfId="0" applyFont="1" applyFill="1" applyBorder="1" applyAlignment="1">
      <alignment horizontal="center" vertical="top" wrapText="1"/>
    </xf>
    <xf numFmtId="0" fontId="6" fillId="24" borderId="16" xfId="0" quotePrefix="1" applyFont="1" applyFill="1" applyBorder="1" applyAlignment="1">
      <alignment horizontal="center" vertical="top" wrapText="1"/>
    </xf>
    <xf numFmtId="0" fontId="5" fillId="24" borderId="22" xfId="0" quotePrefix="1" applyFont="1" applyFill="1" applyBorder="1" applyAlignment="1">
      <alignment horizontal="left" vertical="top" wrapText="1"/>
    </xf>
    <xf numFmtId="0" fontId="5" fillId="24" borderId="22" xfId="0" quotePrefix="1" applyFont="1" applyFill="1" applyBorder="1" applyAlignment="1">
      <alignment horizontal="center" vertical="top" wrapText="1"/>
    </xf>
    <xf numFmtId="0" fontId="6" fillId="24" borderId="24" xfId="0" applyFont="1" applyFill="1" applyBorder="1" applyAlignment="1">
      <alignment vertical="top"/>
    </xf>
    <xf numFmtId="0" fontId="6" fillId="24" borderId="24" xfId="0" applyFont="1" applyFill="1" applyBorder="1" applyAlignment="1">
      <alignment horizontal="center" vertical="top"/>
    </xf>
    <xf numFmtId="0" fontId="5" fillId="24" borderId="17" xfId="0" applyFont="1" applyFill="1" applyBorder="1" applyAlignment="1">
      <alignment horizontal="left" vertical="top"/>
    </xf>
    <xf numFmtId="0" fontId="5" fillId="24" borderId="17" xfId="0" applyFont="1" applyFill="1" applyBorder="1" applyAlignment="1">
      <alignment vertical="top"/>
    </xf>
    <xf numFmtId="0" fontId="5" fillId="24" borderId="17" xfId="0" applyFont="1" applyFill="1" applyBorder="1" applyAlignment="1">
      <alignment horizontal="center" vertical="top"/>
    </xf>
    <xf numFmtId="0" fontId="6" fillId="24" borderId="4" xfId="0" applyFont="1" applyFill="1" applyBorder="1" applyAlignment="1">
      <alignment vertical="top"/>
    </xf>
    <xf numFmtId="0" fontId="5" fillId="24" borderId="4" xfId="0" applyFont="1" applyFill="1" applyBorder="1" applyAlignment="1">
      <alignment vertical="top" wrapText="1"/>
    </xf>
    <xf numFmtId="0" fontId="6" fillId="24" borderId="4" xfId="0" applyFont="1" applyFill="1" applyBorder="1" applyAlignment="1">
      <alignment horizontal="center" vertical="top" wrapText="1"/>
    </xf>
    <xf numFmtId="0" fontId="6" fillId="24" borderId="4" xfId="0" quotePrefix="1" applyFont="1" applyFill="1" applyBorder="1" applyAlignment="1">
      <alignment horizontal="center" vertical="top" wrapText="1"/>
    </xf>
    <xf numFmtId="0" fontId="5" fillId="24" borderId="5" xfId="0" quotePrefix="1" applyFont="1" applyFill="1" applyBorder="1" applyAlignment="1">
      <alignment horizontal="left" vertical="top" wrapText="1"/>
    </xf>
    <xf numFmtId="0" fontId="5" fillId="24" borderId="5" xfId="0" quotePrefix="1" applyFont="1" applyFill="1" applyBorder="1" applyAlignment="1">
      <alignment horizontal="center" vertical="top" wrapText="1"/>
    </xf>
    <xf numFmtId="0" fontId="6" fillId="24" borderId="3" xfId="0" quotePrefix="1" applyFont="1" applyFill="1" applyBorder="1" applyAlignment="1">
      <alignment horizontal="left" vertical="top" wrapText="1"/>
    </xf>
    <xf numFmtId="0" fontId="6" fillId="24" borderId="4" xfId="0" applyFont="1" applyFill="1" applyBorder="1" applyAlignment="1">
      <alignment horizontal="center" vertical="top"/>
    </xf>
    <xf numFmtId="0" fontId="5" fillId="24" borderId="5" xfId="0" applyFont="1" applyFill="1" applyBorder="1" applyAlignment="1">
      <alignment horizontal="left" vertical="top"/>
    </xf>
    <xf numFmtId="0" fontId="5" fillId="24" borderId="5" xfId="0" applyFont="1" applyFill="1" applyBorder="1" applyAlignment="1">
      <alignment vertical="top"/>
    </xf>
    <xf numFmtId="0" fontId="35"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4" borderId="27" xfId="0" applyFont="1" applyFill="1" applyBorder="1"/>
    <xf numFmtId="0" fontId="6" fillId="24" borderId="27" xfId="0" applyFont="1" applyFill="1" applyBorder="1" applyAlignment="1">
      <alignment horizontal="left"/>
    </xf>
    <xf numFmtId="49" fontId="6" fillId="24" borderId="27" xfId="0" applyNumberFormat="1" applyFont="1" applyFill="1" applyBorder="1" applyAlignment="1">
      <alignment horizontal="center"/>
    </xf>
    <xf numFmtId="0" fontId="6" fillId="24" borderId="27" xfId="0" applyFont="1" applyFill="1" applyBorder="1" applyAlignment="1">
      <alignment horizontal="center"/>
    </xf>
    <xf numFmtId="0" fontId="6" fillId="24" borderId="4" xfId="0" applyFont="1" applyFill="1" applyBorder="1" applyAlignment="1">
      <alignment vertical="top" wrapText="1"/>
    </xf>
    <xf numFmtId="0" fontId="6" fillId="24" borderId="5" xfId="0" applyFont="1" applyFill="1" applyBorder="1" applyAlignment="1">
      <alignment vertical="top" wrapText="1"/>
    </xf>
    <xf numFmtId="0" fontId="6" fillId="24" borderId="0" xfId="0" applyFont="1" applyFill="1" applyAlignment="1">
      <alignment horizontal="left" vertical="top" wrapText="1"/>
    </xf>
    <xf numFmtId="49" fontId="6" fillId="24" borderId="0" xfId="0" applyNumberFormat="1" applyFont="1" applyFill="1" applyAlignment="1">
      <alignment horizontal="center" vertical="top" wrapText="1"/>
    </xf>
    <xf numFmtId="0" fontId="5" fillId="24" borderId="0" xfId="0" applyFont="1" applyFill="1" applyAlignment="1">
      <alignment vertical="top" wrapText="1"/>
    </xf>
    <xf numFmtId="0" fontId="5" fillId="24" borderId="6" xfId="0" applyFont="1" applyFill="1" applyBorder="1" applyAlignment="1">
      <alignment vertical="top" wrapText="1"/>
    </xf>
    <xf numFmtId="0" fontId="6" fillId="24" borderId="5" xfId="0" applyFont="1" applyFill="1" applyBorder="1" applyAlignment="1">
      <alignment vertical="top"/>
    </xf>
    <xf numFmtId="49" fontId="6" fillId="24" borderId="3" xfId="0" applyNumberFormat="1" applyFont="1" applyFill="1" applyBorder="1" applyAlignment="1">
      <alignment horizontal="center" vertical="top"/>
    </xf>
    <xf numFmtId="0" fontId="6" fillId="24" borderId="4" xfId="0" applyFont="1" applyFill="1" applyBorder="1" applyAlignment="1">
      <alignment horizontal="left" vertical="center" wrapText="1"/>
    </xf>
    <xf numFmtId="0" fontId="6" fillId="24" borderId="3" xfId="0" applyFont="1" applyFill="1" applyBorder="1" applyAlignment="1">
      <alignment vertical="center" wrapText="1"/>
    </xf>
    <xf numFmtId="0" fontId="6" fillId="24" borderId="3" xfId="0" applyFont="1" applyFill="1" applyBorder="1" applyAlignment="1">
      <alignment horizontal="left" vertical="center" wrapText="1"/>
    </xf>
    <xf numFmtId="49" fontId="6" fillId="24" borderId="3" xfId="0" applyNumberFormat="1" applyFont="1" applyFill="1" applyBorder="1" applyAlignment="1">
      <alignment horizontal="center" vertical="center" wrapText="1"/>
    </xf>
    <xf numFmtId="0" fontId="6" fillId="24" borderId="3" xfId="0" applyFont="1" applyFill="1" applyBorder="1" applyAlignment="1">
      <alignment horizontal="center" vertical="center" wrapText="1"/>
    </xf>
    <xf numFmtId="0" fontId="6" fillId="24" borderId="4" xfId="0" applyFont="1" applyFill="1" applyBorder="1" applyAlignment="1">
      <alignment vertical="center" wrapText="1"/>
    </xf>
    <xf numFmtId="0" fontId="6" fillId="24" borderId="5" xfId="0" applyFont="1" applyFill="1" applyBorder="1" applyAlignment="1">
      <alignment vertical="center" wrapText="1"/>
    </xf>
    <xf numFmtId="0" fontId="5" fillId="24" borderId="4" xfId="0" quotePrefix="1" applyFont="1" applyFill="1" applyBorder="1" applyAlignment="1">
      <alignment vertical="top" wrapText="1"/>
    </xf>
    <xf numFmtId="49" fontId="6" fillId="24" borderId="4" xfId="0" applyNumberFormat="1" applyFont="1" applyFill="1" applyBorder="1" applyAlignment="1">
      <alignment horizontal="center" vertical="center" wrapText="1"/>
    </xf>
    <xf numFmtId="0" fontId="5" fillId="24" borderId="0" xfId="0" quotePrefix="1" applyFont="1" applyFill="1" applyAlignment="1">
      <alignment vertical="top" wrapText="1"/>
    </xf>
    <xf numFmtId="49" fontId="5" fillId="24" borderId="0" xfId="0" quotePrefix="1" applyNumberFormat="1" applyFont="1" applyFill="1" applyAlignment="1">
      <alignment horizontal="center" vertical="top" wrapText="1"/>
    </xf>
    <xf numFmtId="49" fontId="6" fillId="24" borderId="3" xfId="0" applyNumberFormat="1" applyFont="1" applyFill="1" applyBorder="1" applyAlignment="1">
      <alignment vertical="top" wrapText="1"/>
    </xf>
    <xf numFmtId="0" fontId="5" fillId="24" borderId="0" xfId="0" applyFont="1" applyFill="1" applyAlignment="1">
      <alignment horizontal="left"/>
    </xf>
    <xf numFmtId="0" fontId="5" fillId="24" borderId="0" xfId="0" applyFont="1" applyFill="1" applyAlignment="1">
      <alignment horizontal="center" vertical="top"/>
    </xf>
    <xf numFmtId="49" fontId="5" fillId="24" borderId="0" xfId="0" applyNumberFormat="1" applyFont="1" applyFill="1" applyAlignment="1">
      <alignment horizontal="center" vertical="top"/>
    </xf>
    <xf numFmtId="0" fontId="5" fillId="24" borderId="18" xfId="0" applyFont="1" applyFill="1" applyBorder="1" applyAlignment="1">
      <alignment horizontal="center" vertical="top" wrapText="1"/>
    </xf>
    <xf numFmtId="0" fontId="5" fillId="24" borderId="4" xfId="0" applyFont="1" applyFill="1" applyBorder="1" applyAlignment="1">
      <alignment horizontal="left" vertical="top" wrapText="1"/>
    </xf>
    <xf numFmtId="0" fontId="5" fillId="24" borderId="4" xfId="0" applyFont="1" applyFill="1" applyBorder="1" applyAlignment="1">
      <alignment horizontal="center" vertical="top"/>
    </xf>
    <xf numFmtId="49" fontId="5" fillId="24" borderId="4" xfId="0" applyNumberFormat="1" applyFont="1" applyFill="1" applyBorder="1" applyAlignment="1">
      <alignment horizontal="center" vertical="top"/>
    </xf>
    <xf numFmtId="0" fontId="5" fillId="24" borderId="5" xfId="0" applyFont="1" applyFill="1" applyBorder="1" applyAlignment="1">
      <alignment horizontal="center" vertical="top" wrapText="1"/>
    </xf>
    <xf numFmtId="0" fontId="5" fillId="24" borderId="0" xfId="0" applyFont="1" applyFill="1" applyAlignment="1">
      <alignment horizontal="left" vertical="top" wrapText="1"/>
    </xf>
    <xf numFmtId="49" fontId="5" fillId="24" borderId="0" xfId="0" quotePrefix="1" applyNumberFormat="1" applyFont="1" applyFill="1" applyAlignment="1">
      <alignment horizontal="center" vertical="top"/>
    </xf>
    <xf numFmtId="0" fontId="4" fillId="0" borderId="3" xfId="0" applyFont="1" applyBorder="1" applyAlignment="1">
      <alignment horizontal="center" vertical="center" wrapText="1"/>
    </xf>
    <xf numFmtId="0" fontId="25" fillId="0" borderId="3" xfId="0" quotePrefix="1" applyFont="1" applyBorder="1" applyAlignment="1">
      <alignment horizontal="center" vertical="top" wrapText="1"/>
    </xf>
    <xf numFmtId="0" fontId="32" fillId="0" borderId="3" xfId="0" applyFont="1" applyBorder="1" applyAlignment="1">
      <alignment horizontal="center"/>
    </xf>
    <xf numFmtId="0" fontId="32" fillId="0" borderId="3" xfId="0" applyFont="1" applyBorder="1" applyAlignment="1">
      <alignment wrapText="1"/>
    </xf>
    <xf numFmtId="0" fontId="15" fillId="0" borderId="3" xfId="0" applyFont="1" applyBorder="1" applyAlignment="1">
      <alignment horizontal="left" wrapText="1"/>
    </xf>
    <xf numFmtId="49" fontId="12" fillId="0" borderId="8" xfId="0" applyNumberFormat="1" applyFont="1" applyBorder="1" applyAlignment="1">
      <alignment horizontal="center"/>
    </xf>
    <xf numFmtId="0" fontId="0" fillId="38" borderId="3" xfId="0" applyFill="1" applyBorder="1" applyAlignment="1">
      <alignment vertical="top"/>
    </xf>
    <xf numFmtId="0" fontId="0" fillId="38" borderId="3" xfId="0" applyFill="1" applyBorder="1" applyAlignment="1">
      <alignment horizontal="center" vertical="top"/>
    </xf>
    <xf numFmtId="0" fontId="24" fillId="38" borderId="3" xfId="0" applyFont="1" applyFill="1" applyBorder="1" applyAlignment="1">
      <alignment vertical="top" wrapText="1"/>
    </xf>
    <xf numFmtId="0" fontId="43" fillId="0" borderId="5" xfId="0" applyFont="1" applyBorder="1" applyAlignment="1">
      <alignment vertical="top" wrapText="1"/>
    </xf>
    <xf numFmtId="0" fontId="43" fillId="0" borderId="22" xfId="0" applyFont="1" applyBorder="1" applyAlignment="1">
      <alignment vertical="top" wrapText="1"/>
    </xf>
    <xf numFmtId="0" fontId="49" fillId="0" borderId="22" xfId="0" applyFont="1" applyBorder="1" applyAlignment="1">
      <alignment vertical="top" wrapText="1"/>
    </xf>
    <xf numFmtId="0" fontId="49" fillId="0" borderId="18" xfId="0" applyFont="1" applyBorder="1" applyAlignment="1">
      <alignment vertical="top" wrapText="1"/>
    </xf>
    <xf numFmtId="0" fontId="49" fillId="42" borderId="22" xfId="0" applyFont="1" applyFill="1" applyBorder="1" applyAlignment="1">
      <alignment vertical="top" wrapText="1"/>
    </xf>
    <xf numFmtId="0" fontId="43" fillId="0" borderId="22" xfId="0" quotePrefix="1" applyFont="1" applyBorder="1" applyAlignment="1">
      <alignment vertical="top" wrapText="1"/>
    </xf>
    <xf numFmtId="0" fontId="9" fillId="0" borderId="22" xfId="0" applyFont="1" applyBorder="1" applyAlignment="1">
      <alignment vertical="top"/>
    </xf>
    <xf numFmtId="0" fontId="43" fillId="0" borderId="18" xfId="0" applyFont="1" applyBorder="1" applyAlignment="1">
      <alignment vertical="top" wrapText="1"/>
    </xf>
    <xf numFmtId="0" fontId="43" fillId="45" borderId="22" xfId="0" applyFont="1" applyFill="1" applyBorder="1" applyAlignment="1">
      <alignment vertical="top" wrapText="1"/>
    </xf>
    <xf numFmtId="0" fontId="43" fillId="47" borderId="22" xfId="0" applyFont="1" applyFill="1" applyBorder="1" applyAlignment="1">
      <alignment vertical="top" wrapText="1"/>
    </xf>
    <xf numFmtId="0" fontId="43" fillId="48" borderId="22" xfId="0" applyFont="1" applyFill="1" applyBorder="1" applyAlignment="1">
      <alignment vertical="top" wrapText="1"/>
    </xf>
    <xf numFmtId="0" fontId="43" fillId="41" borderId="22" xfId="0" applyFont="1" applyFill="1" applyBorder="1" applyAlignment="1">
      <alignment vertical="top" wrapText="1"/>
    </xf>
    <xf numFmtId="0" fontId="43" fillId="49" borderId="22" xfId="0" applyFont="1" applyFill="1" applyBorder="1" applyAlignment="1">
      <alignment vertical="top" wrapText="1"/>
    </xf>
    <xf numFmtId="0" fontId="1" fillId="49" borderId="22" xfId="0" applyFont="1" applyFill="1" applyBorder="1" applyAlignment="1">
      <alignment vertical="top" wrapText="1"/>
    </xf>
    <xf numFmtId="0" fontId="43" fillId="50" borderId="22" xfId="0" applyFont="1" applyFill="1" applyBorder="1" applyAlignment="1">
      <alignment vertical="top" wrapText="1"/>
    </xf>
    <xf numFmtId="0" fontId="43" fillId="51" borderId="22" xfId="0" applyFont="1" applyFill="1" applyBorder="1" applyAlignment="1">
      <alignment vertical="top" wrapText="1"/>
    </xf>
    <xf numFmtId="165" fontId="12" fillId="0" borderId="0" xfId="0" applyNumberFormat="1" applyFont="1" applyAlignment="1">
      <alignment horizontal="center" vertical="center"/>
    </xf>
    <xf numFmtId="165" fontId="11" fillId="22" borderId="3" xfId="0" applyNumberFormat="1" applyFont="1" applyFill="1" applyBorder="1" applyAlignment="1">
      <alignment horizontal="center" vertical="center"/>
    </xf>
    <xf numFmtId="0" fontId="43" fillId="31" borderId="3" xfId="0" applyFont="1" applyFill="1" applyBorder="1" applyAlignment="1">
      <alignment horizontal="center" vertical="center"/>
    </xf>
    <xf numFmtId="0" fontId="43" fillId="31" borderId="8" xfId="0" applyFont="1" applyFill="1" applyBorder="1" applyAlignment="1">
      <alignment horizontal="center" vertical="center"/>
    </xf>
    <xf numFmtId="0" fontId="43" fillId="39" borderId="8" xfId="0" applyFont="1" applyFill="1" applyBorder="1" applyAlignment="1">
      <alignment horizontal="center" vertical="center"/>
    </xf>
    <xf numFmtId="0" fontId="43" fillId="40" borderId="8" xfId="0" applyFont="1" applyFill="1" applyBorder="1" applyAlignment="1">
      <alignment horizontal="center" vertical="center"/>
    </xf>
    <xf numFmtId="0" fontId="43" fillId="43" borderId="8" xfId="0" applyFont="1" applyFill="1" applyBorder="1" applyAlignment="1">
      <alignment horizontal="center" vertical="center"/>
    </xf>
    <xf numFmtId="0" fontId="43" fillId="44" borderId="8" xfId="0" applyFont="1" applyFill="1" applyBorder="1" applyAlignment="1">
      <alignment horizontal="center" vertical="center"/>
    </xf>
    <xf numFmtId="14" fontId="43" fillId="46" borderId="8" xfId="0" applyNumberFormat="1" applyFont="1" applyFill="1" applyBorder="1" applyAlignment="1">
      <alignment horizontal="center" vertical="center"/>
    </xf>
    <xf numFmtId="14" fontId="43" fillId="37" borderId="8" xfId="0" applyNumberFormat="1" applyFont="1" applyFill="1" applyBorder="1" applyAlignment="1">
      <alignment horizontal="center" vertical="center"/>
    </xf>
    <xf numFmtId="0" fontId="43" fillId="45" borderId="8" xfId="0" applyFont="1" applyFill="1" applyBorder="1" applyAlignment="1">
      <alignment horizontal="center" vertical="center"/>
    </xf>
    <xf numFmtId="0" fontId="43" fillId="42" borderId="8" xfId="0" applyFont="1" applyFill="1" applyBorder="1" applyAlignment="1">
      <alignment horizontal="center" vertical="center"/>
    </xf>
    <xf numFmtId="14" fontId="43" fillId="47" borderId="8" xfId="0" applyNumberFormat="1" applyFont="1" applyFill="1" applyBorder="1" applyAlignment="1">
      <alignment horizontal="center" vertical="center"/>
    </xf>
    <xf numFmtId="0" fontId="43" fillId="47" borderId="8" xfId="0" applyFont="1" applyFill="1" applyBorder="1" applyAlignment="1">
      <alignment horizontal="center" vertical="center"/>
    </xf>
    <xf numFmtId="14" fontId="43" fillId="48" borderId="8" xfId="0" applyNumberFormat="1" applyFont="1" applyFill="1" applyBorder="1" applyAlignment="1">
      <alignment horizontal="center" vertical="center"/>
    </xf>
    <xf numFmtId="14" fontId="43" fillId="41" borderId="8" xfId="0" applyNumberFormat="1" applyFont="1" applyFill="1" applyBorder="1" applyAlignment="1">
      <alignment horizontal="center" vertical="center"/>
    </xf>
    <xf numFmtId="0" fontId="43" fillId="49" borderId="8" xfId="0" applyFont="1" applyFill="1" applyBorder="1" applyAlignment="1">
      <alignment horizontal="center" vertical="center"/>
    </xf>
    <xf numFmtId="0" fontId="43" fillId="50" borderId="8" xfId="0" applyFont="1" applyFill="1" applyBorder="1" applyAlignment="1">
      <alignment horizontal="center" vertical="center"/>
    </xf>
    <xf numFmtId="0" fontId="43" fillId="51" borderId="8" xfId="0" applyFont="1" applyFill="1" applyBorder="1" applyAlignment="1">
      <alignment horizontal="center" vertical="center"/>
    </xf>
    <xf numFmtId="165" fontId="0" fillId="0" borderId="0" xfId="0" applyNumberFormat="1" applyAlignment="1">
      <alignment horizontal="center" vertical="center"/>
    </xf>
    <xf numFmtId="166" fontId="12" fillId="0" borderId="0" xfId="0" applyNumberFormat="1" applyFont="1" applyAlignment="1">
      <alignment horizontal="center" vertical="center"/>
    </xf>
    <xf numFmtId="166" fontId="11" fillId="22" borderId="3" xfId="0" applyNumberFormat="1" applyFont="1" applyFill="1" applyBorder="1" applyAlignment="1">
      <alignment horizontal="center" vertical="center"/>
    </xf>
    <xf numFmtId="166" fontId="43" fillId="0" borderId="5" xfId="0" applyNumberFormat="1" applyFont="1" applyBorder="1" applyAlignment="1">
      <alignment horizontal="center" vertical="center" wrapText="1"/>
    </xf>
    <xf numFmtId="166" fontId="43" fillId="0" borderId="22" xfId="0" applyNumberFormat="1" applyFont="1" applyBorder="1" applyAlignment="1">
      <alignment horizontal="center" vertical="center" wrapText="1"/>
    </xf>
    <xf numFmtId="166" fontId="43" fillId="41" borderId="22" xfId="0" applyNumberFormat="1" applyFont="1" applyFill="1" applyBorder="1" applyAlignment="1">
      <alignment horizontal="center" vertical="center" wrapText="1"/>
    </xf>
    <xf numFmtId="166" fontId="43" fillId="42" borderId="22" xfId="0" applyNumberFormat="1" applyFont="1" applyFill="1" applyBorder="1" applyAlignment="1">
      <alignment horizontal="center" vertical="center" wrapText="1"/>
    </xf>
    <xf numFmtId="166" fontId="43" fillId="45" borderId="22" xfId="0" applyNumberFormat="1" applyFont="1" applyFill="1" applyBorder="1" applyAlignment="1">
      <alignment horizontal="center" vertical="center" wrapText="1"/>
    </xf>
    <xf numFmtId="166" fontId="43" fillId="46" borderId="22" xfId="0" applyNumberFormat="1" applyFont="1" applyFill="1" applyBorder="1" applyAlignment="1">
      <alignment horizontal="center" vertical="center" wrapText="1"/>
    </xf>
    <xf numFmtId="166" fontId="43" fillId="37" borderId="22" xfId="0" applyNumberFormat="1" applyFont="1" applyFill="1" applyBorder="1" applyAlignment="1">
      <alignment horizontal="center" vertical="center" wrapText="1"/>
    </xf>
    <xf numFmtId="166" fontId="43" fillId="44" borderId="22" xfId="0" applyNumberFormat="1" applyFont="1" applyFill="1" applyBorder="1" applyAlignment="1">
      <alignment horizontal="center" vertical="center" wrapText="1"/>
    </xf>
    <xf numFmtId="166" fontId="43" fillId="47" borderId="22" xfId="0" applyNumberFormat="1" applyFont="1" applyFill="1" applyBorder="1" applyAlignment="1">
      <alignment horizontal="center" vertical="center" wrapText="1"/>
    </xf>
    <xf numFmtId="166" fontId="43" fillId="48" borderId="22" xfId="0" applyNumberFormat="1" applyFont="1" applyFill="1" applyBorder="1" applyAlignment="1">
      <alignment horizontal="center" vertical="center" wrapText="1"/>
    </xf>
    <xf numFmtId="166" fontId="43" fillId="49" borderId="22" xfId="0" applyNumberFormat="1" applyFont="1" applyFill="1" applyBorder="1" applyAlignment="1">
      <alignment horizontal="center" vertical="center" wrapText="1"/>
    </xf>
    <xf numFmtId="166" fontId="43" fillId="50" borderId="22" xfId="0" applyNumberFormat="1" applyFont="1" applyFill="1" applyBorder="1" applyAlignment="1">
      <alignment horizontal="center" vertical="center" wrapText="1"/>
    </xf>
    <xf numFmtId="166" fontId="0" fillId="0" borderId="0" xfId="0" applyNumberFormat="1" applyAlignment="1">
      <alignment horizontal="center" vertical="center"/>
    </xf>
    <xf numFmtId="165" fontId="4" fillId="27" borderId="3" xfId="0" applyNumberFormat="1" applyFont="1" applyFill="1" applyBorder="1" applyAlignment="1">
      <alignment horizontal="center" vertical="center" wrapText="1"/>
    </xf>
    <xf numFmtId="165" fontId="43" fillId="51" borderId="22" xfId="0" applyNumberFormat="1" applyFont="1" applyFill="1" applyBorder="1" applyAlignment="1">
      <alignment horizontal="center" vertical="center" wrapText="1"/>
    </xf>
    <xf numFmtId="165" fontId="43" fillId="27" borderId="3" xfId="0" quotePrefix="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xf>
    <xf numFmtId="0" fontId="12" fillId="0" borderId="0" xfId="0" applyFont="1" applyAlignment="1">
      <alignment horizontal="center" vertical="center"/>
    </xf>
    <xf numFmtId="0" fontId="11" fillId="22" borderId="3" xfId="0" applyFont="1" applyFill="1" applyBorder="1" applyAlignment="1">
      <alignment horizontal="center" vertical="center"/>
    </xf>
    <xf numFmtId="0" fontId="43" fillId="0" borderId="5" xfId="0" applyFont="1" applyBorder="1" applyAlignment="1">
      <alignment horizontal="center" vertical="center" wrapText="1"/>
    </xf>
    <xf numFmtId="0" fontId="43" fillId="0" borderId="22" xfId="0" applyFont="1" applyBorder="1" applyAlignment="1">
      <alignment horizontal="center" vertical="center" wrapText="1"/>
    </xf>
    <xf numFmtId="0" fontId="49" fillId="0" borderId="22" xfId="0" applyFont="1" applyBorder="1" applyAlignment="1">
      <alignment horizontal="center" vertical="center" wrapText="1"/>
    </xf>
    <xf numFmtId="0" fontId="9" fillId="0" borderId="22" xfId="0" applyFont="1" applyBorder="1" applyAlignment="1">
      <alignment horizontal="center" vertical="center"/>
    </xf>
    <xf numFmtId="0" fontId="4" fillId="27" borderId="3" xfId="0" quotePrefix="1" applyFont="1" applyFill="1" applyBorder="1" applyAlignment="1">
      <alignment horizontal="center" vertical="center" wrapText="1"/>
    </xf>
    <xf numFmtId="0" fontId="5" fillId="27" borderId="3" xfId="0" quotePrefix="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vertical="top" wrapText="1"/>
    </xf>
    <xf numFmtId="165" fontId="4" fillId="27" borderId="7" xfId="0" applyNumberFormat="1" applyFont="1" applyFill="1" applyBorder="1" applyAlignment="1">
      <alignment horizontal="center" vertical="center" wrapText="1"/>
    </xf>
    <xf numFmtId="0" fontId="4" fillId="27" borderId="7" xfId="0" applyFont="1" applyFill="1" applyBorder="1" applyAlignment="1">
      <alignment vertical="top" wrapText="1"/>
    </xf>
    <xf numFmtId="0" fontId="4" fillId="27" borderId="7" xfId="0" quotePrefix="1" applyFont="1" applyFill="1" applyBorder="1" applyAlignment="1">
      <alignment horizontal="center" vertical="center" wrapText="1"/>
    </xf>
    <xf numFmtId="165" fontId="43" fillId="27" borderId="7" xfId="0" quotePrefix="1"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xf>
    <xf numFmtId="0" fontId="4" fillId="4" borderId="8" xfId="0" applyFont="1" applyFill="1" applyBorder="1" applyAlignment="1">
      <alignment vertical="top" wrapText="1"/>
    </xf>
    <xf numFmtId="165" fontId="4" fillId="4" borderId="8" xfId="0" applyNumberFormat="1" applyFont="1" applyFill="1" applyBorder="1" applyAlignment="1">
      <alignment horizontal="center" vertical="top"/>
    </xf>
    <xf numFmtId="49" fontId="4" fillId="4" borderId="8" xfId="0" applyNumberFormat="1" applyFont="1" applyFill="1" applyBorder="1" applyAlignment="1">
      <alignment horizontal="center" vertical="center"/>
    </xf>
    <xf numFmtId="0" fontId="0" fillId="23" borderId="3" xfId="0" applyFill="1" applyBorder="1" applyAlignment="1">
      <alignment horizontal="center" vertical="top"/>
    </xf>
    <xf numFmtId="165" fontId="4" fillId="27" borderId="27" xfId="0" applyNumberFormat="1" applyFont="1" applyFill="1" applyBorder="1" applyAlignment="1">
      <alignment horizontal="center" vertical="center" wrapText="1"/>
    </xf>
    <xf numFmtId="0" fontId="4" fillId="27" borderId="27" xfId="0" applyFont="1" applyFill="1" applyBorder="1" applyAlignment="1">
      <alignment vertical="top" wrapText="1"/>
    </xf>
    <xf numFmtId="0" fontId="4" fillId="27" borderId="27" xfId="0" applyFont="1" applyFill="1" applyBorder="1" applyAlignment="1">
      <alignment horizontal="center" vertical="top" wrapText="1"/>
    </xf>
    <xf numFmtId="0" fontId="4" fillId="27" borderId="27" xfId="0" quotePrefix="1" applyFont="1" applyFill="1" applyBorder="1" applyAlignment="1">
      <alignment horizontal="center" vertical="center" wrapText="1"/>
    </xf>
    <xf numFmtId="165" fontId="43" fillId="27" borderId="27" xfId="0" quotePrefix="1" applyNumberFormat="1" applyFont="1" applyFill="1" applyBorder="1" applyAlignment="1">
      <alignment horizontal="center" vertical="center" wrapText="1"/>
    </xf>
    <xf numFmtId="0" fontId="50" fillId="52" borderId="36" xfId="0" applyFont="1" applyFill="1" applyBorder="1" applyAlignment="1">
      <alignment wrapText="1"/>
    </xf>
    <xf numFmtId="0" fontId="50" fillId="52" borderId="39" xfId="0" applyFont="1" applyFill="1" applyBorder="1" applyAlignment="1">
      <alignment wrapText="1"/>
    </xf>
    <xf numFmtId="0" fontId="51" fillId="53" borderId="36" xfId="0" applyFont="1" applyFill="1" applyBorder="1" applyAlignment="1">
      <alignment wrapText="1"/>
    </xf>
    <xf numFmtId="0" fontId="51" fillId="53" borderId="39" xfId="0" applyFont="1" applyFill="1" applyBorder="1" applyAlignment="1">
      <alignment wrapText="1"/>
    </xf>
    <xf numFmtId="0" fontId="12" fillId="0" borderId="7" xfId="0" applyFont="1" applyBorder="1" applyAlignment="1">
      <alignment wrapText="1"/>
    </xf>
    <xf numFmtId="0" fontId="12" fillId="0" borderId="8" xfId="0" quotePrefix="1" applyFont="1" applyBorder="1" applyAlignment="1">
      <alignment wrapText="1"/>
    </xf>
    <xf numFmtId="0" fontId="12" fillId="0" borderId="27" xfId="0" quotePrefix="1" applyFont="1" applyBorder="1" applyAlignment="1">
      <alignment horizontal="center"/>
    </xf>
    <xf numFmtId="0" fontId="12" fillId="0" borderId="27" xfId="0" applyFont="1" applyBorder="1" applyAlignment="1">
      <alignment wrapText="1"/>
    </xf>
    <xf numFmtId="0" fontId="12" fillId="0" borderId="7" xfId="0" quotePrefix="1" applyFont="1" applyBorder="1" applyAlignment="1">
      <alignment horizontal="center" vertical="center"/>
    </xf>
    <xf numFmtId="0" fontId="29" fillId="0" borderId="3" xfId="0" applyFont="1" applyBorder="1" applyAlignment="1">
      <alignment wrapText="1"/>
    </xf>
    <xf numFmtId="0" fontId="45" fillId="4" borderId="7" xfId="0" applyFont="1" applyFill="1" applyBorder="1" applyAlignment="1">
      <alignment vertical="top" wrapText="1"/>
    </xf>
    <xf numFmtId="165" fontId="4" fillId="4" borderId="7" xfId="0" applyNumberFormat="1" applyFont="1" applyFill="1" applyBorder="1" applyAlignment="1">
      <alignment horizontal="center" vertical="center"/>
    </xf>
    <xf numFmtId="165" fontId="45" fillId="4" borderId="7" xfId="0" applyNumberFormat="1" applyFont="1" applyFill="1" applyBorder="1" applyAlignment="1">
      <alignment horizontal="center" vertical="top" wrapText="1"/>
    </xf>
    <xf numFmtId="49" fontId="45" fillId="4" borderId="7"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5" fillId="4" borderId="8" xfId="0" applyFont="1" applyFill="1" applyBorder="1" applyAlignment="1">
      <alignment vertical="top" wrapText="1"/>
    </xf>
    <xf numFmtId="165" fontId="5" fillId="4" borderId="20" xfId="0" applyNumberFormat="1" applyFont="1" applyFill="1" applyBorder="1" applyAlignment="1">
      <alignment horizontal="center" vertical="top"/>
    </xf>
    <xf numFmtId="49" fontId="5" fillId="4" borderId="40" xfId="0" applyNumberFormat="1" applyFont="1" applyFill="1" applyBorder="1" applyAlignment="1">
      <alignment horizontal="center" vertical="center"/>
    </xf>
    <xf numFmtId="165" fontId="5" fillId="4" borderId="40" xfId="0" applyNumberFormat="1" applyFont="1" applyFill="1" applyBorder="1" applyAlignment="1">
      <alignment horizontal="center" vertical="center"/>
    </xf>
    <xf numFmtId="165" fontId="5" fillId="4" borderId="20" xfId="0" applyNumberFormat="1" applyFont="1" applyFill="1" applyBorder="1" applyAlignment="1">
      <alignment horizontal="center" vertical="top" wrapText="1"/>
    </xf>
    <xf numFmtId="49" fontId="5" fillId="4" borderId="27" xfId="0" applyNumberFormat="1" applyFont="1" applyFill="1" applyBorder="1" applyAlignment="1">
      <alignment horizontal="center" vertical="center"/>
    </xf>
    <xf numFmtId="165" fontId="5" fillId="4" borderId="27" xfId="0" applyNumberFormat="1" applyFont="1" applyFill="1" applyBorder="1" applyAlignment="1">
      <alignment horizontal="center" vertical="center"/>
    </xf>
    <xf numFmtId="165" fontId="5" fillId="4" borderId="21" xfId="0" applyNumberFormat="1" applyFont="1" applyFill="1" applyBorder="1" applyAlignment="1">
      <alignment horizontal="center" vertical="top"/>
    </xf>
    <xf numFmtId="0" fontId="5" fillId="4" borderId="20" xfId="0" applyFont="1" applyFill="1" applyBorder="1" applyAlignment="1">
      <alignment vertical="top" wrapText="1"/>
    </xf>
    <xf numFmtId="165" fontId="5" fillId="4" borderId="27" xfId="0" applyNumberFormat="1" applyFont="1" applyFill="1" applyBorder="1" applyAlignment="1">
      <alignment horizontal="center" vertical="top"/>
    </xf>
    <xf numFmtId="49" fontId="52" fillId="0" borderId="3" xfId="0" applyNumberFormat="1" applyFont="1" applyBorder="1" applyAlignment="1">
      <alignment horizontal="center" vertical="top" wrapText="1"/>
    </xf>
    <xf numFmtId="49" fontId="43" fillId="0" borderId="3" xfId="0" applyNumberFormat="1" applyFont="1" applyBorder="1" applyAlignment="1">
      <alignment horizontal="center" vertical="top" wrapText="1"/>
    </xf>
    <xf numFmtId="0" fontId="43" fillId="4" borderId="3" xfId="0" applyFont="1" applyFill="1" applyBorder="1" applyAlignment="1">
      <alignment vertical="top" wrapText="1"/>
    </xf>
    <xf numFmtId="165" fontId="45" fillId="4" borderId="40" xfId="0" applyNumberFormat="1" applyFont="1" applyFill="1" applyBorder="1" applyAlignment="1">
      <alignment horizontal="center" vertical="top"/>
    </xf>
    <xf numFmtId="165" fontId="45" fillId="4" borderId="3" xfId="0" applyNumberFormat="1" applyFont="1" applyFill="1" applyBorder="1" applyAlignment="1">
      <alignment horizontal="center" vertical="top" wrapText="1"/>
    </xf>
    <xf numFmtId="0" fontId="29" fillId="4" borderId="40" xfId="0" applyFont="1" applyFill="1" applyBorder="1" applyAlignment="1">
      <alignment horizontal="center" vertical="center"/>
    </xf>
    <xf numFmtId="49" fontId="45" fillId="4" borderId="3" xfId="0" applyNumberFormat="1" applyFont="1" applyFill="1" applyBorder="1" applyAlignment="1">
      <alignment horizontal="center" vertical="center"/>
    </xf>
    <xf numFmtId="0" fontId="32" fillId="4" borderId="3" xfId="0" applyFont="1" applyFill="1" applyBorder="1" applyAlignment="1">
      <alignment horizontal="center" vertical="center"/>
    </xf>
    <xf numFmtId="0" fontId="32" fillId="4" borderId="3" xfId="0" applyFont="1" applyFill="1" applyBorder="1" applyAlignment="1">
      <alignment vertical="center" wrapText="1"/>
    </xf>
    <xf numFmtId="0" fontId="43" fillId="0" borderId="3" xfId="0" applyFont="1" applyBorder="1" applyAlignment="1">
      <alignment horizontal="left" vertical="top" wrapText="1"/>
    </xf>
    <xf numFmtId="0" fontId="43" fillId="0" borderId="3" xfId="0" applyFont="1" applyBorder="1" applyAlignment="1">
      <alignment horizontal="center" vertical="top" wrapText="1"/>
    </xf>
    <xf numFmtId="0" fontId="9" fillId="38" borderId="3" xfId="0" applyFont="1" applyFill="1" applyBorder="1" applyAlignment="1">
      <alignment vertical="top" wrapText="1"/>
    </xf>
    <xf numFmtId="165" fontId="5" fillId="4" borderId="3" xfId="0" applyNumberFormat="1" applyFont="1" applyFill="1" applyBorder="1" applyAlignment="1">
      <alignment horizontal="center" vertical="center"/>
    </xf>
    <xf numFmtId="49" fontId="5" fillId="4" borderId="31" xfId="0" applyNumberFormat="1" applyFont="1" applyFill="1" applyBorder="1" applyAlignment="1">
      <alignment horizontal="center" vertical="center"/>
    </xf>
    <xf numFmtId="165" fontId="4" fillId="4" borderId="41" xfId="0" applyNumberFormat="1" applyFont="1" applyFill="1" applyBorder="1" applyAlignment="1">
      <alignment horizontal="center" vertical="center"/>
    </xf>
    <xf numFmtId="0" fontId="45" fillId="4" borderId="40" xfId="0" applyFont="1" applyFill="1" applyBorder="1" applyAlignment="1">
      <alignment vertical="top" wrapText="1"/>
    </xf>
    <xf numFmtId="165" fontId="4" fillId="4" borderId="40" xfId="0" applyNumberFormat="1" applyFont="1" applyFill="1" applyBorder="1" applyAlignment="1">
      <alignment horizontal="center" vertical="center"/>
    </xf>
    <xf numFmtId="165" fontId="45" fillId="4" borderId="3" xfId="0" applyNumberFormat="1" applyFont="1" applyFill="1" applyBorder="1" applyAlignment="1">
      <alignment horizontal="center" vertical="center" wrapText="1"/>
    </xf>
    <xf numFmtId="49" fontId="4" fillId="0" borderId="7" xfId="0" applyNumberFormat="1" applyFont="1" applyBorder="1" applyAlignment="1">
      <alignment horizontal="center" vertical="top" wrapText="1"/>
    </xf>
    <xf numFmtId="0" fontId="5" fillId="0" borderId="17" xfId="0" applyFont="1" applyBorder="1" applyAlignment="1">
      <alignment horizontal="center" vertical="top" wrapText="1"/>
    </xf>
    <xf numFmtId="0" fontId="6" fillId="0" borderId="8" xfId="0" quotePrefix="1" applyFont="1" applyBorder="1" applyAlignment="1">
      <alignment horizontal="center" vertical="top" wrapText="1"/>
    </xf>
    <xf numFmtId="0" fontId="6" fillId="0" borderId="6" xfId="0" applyFont="1" applyBorder="1" applyAlignment="1">
      <alignment horizontal="center" vertical="center" wrapText="1"/>
    </xf>
    <xf numFmtId="0" fontId="6" fillId="20" borderId="6" xfId="0" quotePrefix="1" applyFont="1" applyFill="1" applyBorder="1" applyAlignment="1">
      <alignment horizontal="center" vertical="top" wrapText="1"/>
    </xf>
    <xf numFmtId="0" fontId="5" fillId="0" borderId="6" xfId="0" applyFont="1" applyBorder="1" applyAlignment="1">
      <alignment horizontal="center" vertical="center"/>
    </xf>
    <xf numFmtId="0" fontId="6" fillId="0" borderId="6" xfId="0" quotePrefix="1" applyFont="1" applyBorder="1" applyAlignment="1">
      <alignment horizontal="center" vertical="top" wrapText="1"/>
    </xf>
    <xf numFmtId="0" fontId="16" fillId="0" borderId="6" xfId="0" applyFont="1" applyBorder="1" applyAlignment="1">
      <alignment horizontal="center" vertical="top" wrapText="1"/>
    </xf>
    <xf numFmtId="0" fontId="6" fillId="0" borderId="6" xfId="0" applyFont="1" applyBorder="1" applyAlignment="1">
      <alignment horizontal="center" vertical="top" wrapText="1"/>
    </xf>
    <xf numFmtId="0" fontId="5" fillId="0" borderId="21" xfId="0" quotePrefix="1" applyFont="1" applyBorder="1" applyAlignment="1">
      <alignment horizontal="center" vertical="top" wrapText="1"/>
    </xf>
    <xf numFmtId="0" fontId="5" fillId="0" borderId="20" xfId="0" quotePrefix="1" applyFont="1" applyBorder="1" applyAlignment="1">
      <alignment horizontal="center" vertical="top" wrapText="1"/>
    </xf>
    <xf numFmtId="0" fontId="6" fillId="0" borderId="20" xfId="0" quotePrefix="1" applyFont="1" applyBorder="1" applyAlignment="1">
      <alignment horizontal="center" vertical="top" wrapText="1"/>
    </xf>
    <xf numFmtId="0" fontId="5" fillId="0" borderId="4" xfId="0" applyFont="1" applyBorder="1" applyAlignment="1">
      <alignment horizontal="center" vertical="top" wrapText="1"/>
    </xf>
    <xf numFmtId="0" fontId="0" fillId="0" borderId="6" xfId="0" applyBorder="1"/>
    <xf numFmtId="0" fontId="0" fillId="0" borderId="4" xfId="0" applyBorder="1"/>
    <xf numFmtId="0" fontId="5" fillId="20" borderId="5" xfId="0" applyFont="1" applyFill="1" applyBorder="1" applyAlignment="1">
      <alignment vertical="top" wrapText="1"/>
    </xf>
    <xf numFmtId="0" fontId="5" fillId="0" borderId="5" xfId="0" applyFont="1" applyBorder="1" applyAlignment="1">
      <alignment horizontal="left" vertical="top" wrapText="1"/>
    </xf>
    <xf numFmtId="0" fontId="5" fillId="0" borderId="5" xfId="0" applyFont="1" applyBorder="1" applyAlignment="1">
      <alignment vertical="top"/>
    </xf>
    <xf numFmtId="0" fontId="5" fillId="0" borderId="5" xfId="0" quotePrefix="1" applyFont="1" applyBorder="1" applyAlignment="1">
      <alignment horizontal="left" vertical="top" wrapText="1"/>
    </xf>
    <xf numFmtId="0" fontId="5" fillId="0" borderId="5" xfId="0" quotePrefix="1" applyFont="1" applyBorder="1" applyAlignment="1">
      <alignment vertical="top" wrapText="1"/>
    </xf>
    <xf numFmtId="0" fontId="4" fillId="0" borderId="5" xfId="0" quotePrefix="1" applyFont="1" applyBorder="1" applyAlignment="1">
      <alignment horizontal="left" vertical="top" wrapText="1"/>
    </xf>
    <xf numFmtId="49" fontId="5" fillId="0" borderId="5" xfId="0" quotePrefix="1" applyNumberFormat="1" applyFont="1" applyBorder="1" applyAlignment="1">
      <alignment horizontal="left" vertical="top" wrapText="1"/>
    </xf>
    <xf numFmtId="0" fontId="5" fillId="0" borderId="5" xfId="0" applyFont="1" applyBorder="1" applyAlignment="1">
      <alignment horizontal="left" vertical="top"/>
    </xf>
    <xf numFmtId="0" fontId="5" fillId="24" borderId="5" xfId="0" quotePrefix="1" applyFont="1" applyFill="1" applyBorder="1" applyAlignment="1">
      <alignment vertical="top" wrapText="1"/>
    </xf>
    <xf numFmtId="0" fontId="1" fillId="0" borderId="5" xfId="0" applyFont="1" applyBorder="1" applyAlignment="1">
      <alignment vertical="top" wrapText="1"/>
    </xf>
    <xf numFmtId="0" fontId="45" fillId="0" borderId="5" xfId="0" applyFont="1" applyBorder="1" applyAlignment="1">
      <alignment vertical="top" wrapText="1"/>
    </xf>
    <xf numFmtId="0" fontId="2" fillId="0" borderId="3" xfId="0" applyFont="1" applyBorder="1" applyAlignment="1">
      <alignment horizontal="center" vertical="top"/>
    </xf>
    <xf numFmtId="0" fontId="2" fillId="0" borderId="4" xfId="0" applyFont="1" applyBorder="1" applyAlignment="1">
      <alignment vertical="center"/>
    </xf>
    <xf numFmtId="0" fontId="6" fillId="24" borderId="32" xfId="0" applyFont="1" applyFill="1" applyBorder="1" applyAlignment="1">
      <alignment vertical="top"/>
    </xf>
    <xf numFmtId="0" fontId="6" fillId="24" borderId="31" xfId="0" applyFont="1" applyFill="1" applyBorder="1" applyAlignment="1">
      <alignment vertical="top"/>
    </xf>
    <xf numFmtId="0" fontId="5" fillId="2" borderId="0" xfId="0" applyFont="1" applyFill="1" applyAlignment="1">
      <alignment horizontal="center" wrapText="1"/>
    </xf>
    <xf numFmtId="0" fontId="2" fillId="0" borderId="3" xfId="0" applyFont="1" applyBorder="1" applyAlignment="1">
      <alignment horizontal="center" vertical="center"/>
    </xf>
    <xf numFmtId="0" fontId="1" fillId="0" borderId="3" xfId="0" applyFont="1" applyBorder="1" applyAlignment="1">
      <alignment horizontal="center" vertical="center"/>
    </xf>
    <xf numFmtId="49" fontId="5" fillId="20" borderId="3" xfId="0" quotePrefix="1" applyNumberFormat="1" applyFont="1" applyFill="1" applyBorder="1" applyAlignment="1">
      <alignment horizontal="center" vertical="top" wrapText="1"/>
    </xf>
    <xf numFmtId="165" fontId="5" fillId="5" borderId="3" xfId="0" applyNumberFormat="1" applyFont="1" applyFill="1" applyBorder="1" applyAlignment="1">
      <alignment horizontal="center" vertical="center"/>
    </xf>
    <xf numFmtId="0" fontId="4" fillId="5" borderId="3" xfId="0" applyFont="1" applyFill="1" applyBorder="1" applyAlignment="1">
      <alignment vertical="top" wrapText="1"/>
    </xf>
    <xf numFmtId="0" fontId="5" fillId="5" borderId="3" xfId="0" applyFont="1" applyFill="1" applyBorder="1" applyAlignment="1">
      <alignment vertical="top" wrapText="1"/>
    </xf>
    <xf numFmtId="165" fontId="45" fillId="5" borderId="3" xfId="0" applyNumberFormat="1" applyFont="1" applyFill="1" applyBorder="1" applyAlignment="1">
      <alignment horizontal="center" vertical="center" wrapText="1"/>
    </xf>
    <xf numFmtId="49" fontId="45" fillId="5" borderId="3" xfId="0" applyNumberFormat="1" applyFont="1" applyFill="1" applyBorder="1" applyAlignment="1">
      <alignment horizontal="center" vertical="center"/>
    </xf>
    <xf numFmtId="165" fontId="4" fillId="5" borderId="3" xfId="0" applyNumberFormat="1" applyFont="1" applyFill="1" applyBorder="1" applyAlignment="1">
      <alignment horizontal="center" vertical="center"/>
    </xf>
    <xf numFmtId="0" fontId="43" fillId="5" borderId="22" xfId="0" applyFont="1" applyFill="1" applyBorder="1" applyAlignment="1">
      <alignment vertical="top" wrapText="1"/>
    </xf>
    <xf numFmtId="49" fontId="4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xf>
    <xf numFmtId="49" fontId="5" fillId="5" borderId="3" xfId="0" applyNumberFormat="1" applyFont="1" applyFill="1" applyBorder="1" applyAlignment="1">
      <alignment horizontal="center" vertical="top" wrapText="1"/>
    </xf>
    <xf numFmtId="49" fontId="5" fillId="54" borderId="3" xfId="0" applyNumberFormat="1" applyFont="1" applyFill="1" applyBorder="1" applyAlignment="1">
      <alignment horizontal="center" vertical="center"/>
    </xf>
    <xf numFmtId="0" fontId="5" fillId="54" borderId="3" xfId="0" applyFont="1" applyFill="1" applyBorder="1" applyAlignment="1">
      <alignment horizontal="left" vertical="center"/>
    </xf>
    <xf numFmtId="0" fontId="5" fillId="55" borderId="5" xfId="0" applyFont="1" applyFill="1" applyBorder="1" applyAlignment="1">
      <alignment horizontal="left" vertical="top" wrapText="1"/>
    </xf>
    <xf numFmtId="0" fontId="5" fillId="55" borderId="3" xfId="0" applyFont="1" applyFill="1" applyBorder="1" applyAlignment="1">
      <alignment horizontal="center" vertical="top" wrapText="1"/>
    </xf>
    <xf numFmtId="49" fontId="5" fillId="55" borderId="3" xfId="0" applyNumberFormat="1" applyFont="1" applyFill="1" applyBorder="1" applyAlignment="1">
      <alignment horizontal="center" vertical="top" wrapText="1"/>
    </xf>
    <xf numFmtId="0" fontId="5" fillId="55" borderId="3" xfId="0" applyFont="1" applyFill="1" applyBorder="1" applyAlignment="1">
      <alignment vertical="top" wrapText="1"/>
    </xf>
    <xf numFmtId="0" fontId="51" fillId="55" borderId="39" xfId="0" applyFont="1" applyFill="1" applyBorder="1" applyAlignment="1">
      <alignment wrapText="1"/>
    </xf>
    <xf numFmtId="165" fontId="5" fillId="55" borderId="3" xfId="0" applyNumberFormat="1" applyFont="1" applyFill="1" applyBorder="1" applyAlignment="1">
      <alignment horizontal="center" vertical="center"/>
    </xf>
    <xf numFmtId="0" fontId="4" fillId="55" borderId="3" xfId="0" applyFont="1" applyFill="1" applyBorder="1" applyAlignment="1">
      <alignment vertical="top" wrapText="1"/>
    </xf>
    <xf numFmtId="0" fontId="43" fillId="55" borderId="22" xfId="0" applyFont="1" applyFill="1" applyBorder="1" applyAlignment="1">
      <alignment vertical="top" wrapText="1"/>
    </xf>
    <xf numFmtId="165" fontId="45" fillId="55" borderId="3" xfId="0" applyNumberFormat="1" applyFont="1" applyFill="1" applyBorder="1" applyAlignment="1">
      <alignment horizontal="center" vertical="center" wrapText="1"/>
    </xf>
    <xf numFmtId="49" fontId="45" fillId="55" borderId="3" xfId="0" applyNumberFormat="1" applyFont="1" applyFill="1" applyBorder="1" applyAlignment="1">
      <alignment horizontal="center" vertical="center"/>
    </xf>
    <xf numFmtId="165" fontId="4" fillId="55" borderId="3" xfId="0" applyNumberFormat="1" applyFont="1" applyFill="1" applyBorder="1" applyAlignment="1">
      <alignment horizontal="center" vertical="center"/>
    </xf>
    <xf numFmtId="49" fontId="5" fillId="55" borderId="3" xfId="0" applyNumberFormat="1" applyFont="1" applyFill="1" applyBorder="1" applyAlignment="1">
      <alignment horizontal="center" vertical="top"/>
    </xf>
    <xf numFmtId="0" fontId="5" fillId="55" borderId="6" xfId="0" applyFont="1" applyFill="1" applyBorder="1" applyAlignment="1">
      <alignment vertical="top" wrapText="1"/>
    </xf>
    <xf numFmtId="49" fontId="5" fillId="56" borderId="3" xfId="0" applyNumberFormat="1" applyFont="1" applyFill="1" applyBorder="1" applyAlignment="1">
      <alignment horizontal="center" vertical="center"/>
    </xf>
    <xf numFmtId="0" fontId="5" fillId="56" borderId="3" xfId="0" applyFont="1" applyFill="1" applyBorder="1" applyAlignment="1">
      <alignment horizontal="left" vertical="center"/>
    </xf>
    <xf numFmtId="0" fontId="4" fillId="55" borderId="3" xfId="0" applyFont="1" applyFill="1" applyBorder="1" applyAlignment="1">
      <alignment horizontal="center" vertical="top" wrapText="1"/>
    </xf>
    <xf numFmtId="49" fontId="4" fillId="55" borderId="3" xfId="0" applyNumberFormat="1" applyFont="1" applyFill="1" applyBorder="1" applyAlignment="1">
      <alignment horizontal="center" vertical="top"/>
    </xf>
    <xf numFmtId="0" fontId="4" fillId="27" borderId="3" xfId="0" applyFont="1" applyFill="1" applyBorder="1" applyAlignment="1">
      <alignment horizontal="left" vertical="top" wrapText="1"/>
    </xf>
    <xf numFmtId="0" fontId="5" fillId="55" borderId="5" xfId="0" applyFont="1" applyFill="1" applyBorder="1" applyAlignment="1">
      <alignment vertical="top" wrapText="1"/>
    </xf>
    <xf numFmtId="0" fontId="4" fillId="27" borderId="7" xfId="0" applyFont="1" applyFill="1" applyBorder="1" applyAlignment="1">
      <alignment horizontal="left" vertical="top" wrapText="1"/>
    </xf>
    <xf numFmtId="165" fontId="45" fillId="55" borderId="3" xfId="0" applyNumberFormat="1" applyFont="1" applyFill="1" applyBorder="1" applyAlignment="1">
      <alignment horizontal="left" vertical="center" wrapText="1"/>
    </xf>
    <xf numFmtId="0" fontId="4" fillId="0" borderId="0" xfId="0" applyFont="1" applyAlignment="1">
      <alignment wrapText="1"/>
    </xf>
    <xf numFmtId="0" fontId="43" fillId="0" borderId="3" xfId="0" applyFont="1" applyBorder="1" applyAlignment="1">
      <alignment vertical="top" wrapText="1"/>
    </xf>
    <xf numFmtId="49" fontId="45" fillId="0" borderId="3" xfId="0" applyNumberFormat="1" applyFont="1" applyBorder="1" applyAlignment="1">
      <alignment horizontal="center" vertical="top" wrapText="1"/>
    </xf>
    <xf numFmtId="0" fontId="45" fillId="0" borderId="3" xfId="0" applyFont="1" applyBorder="1" applyAlignment="1">
      <alignment horizontal="center" vertical="top" wrapText="1"/>
    </xf>
    <xf numFmtId="0" fontId="45" fillId="0" borderId="3" xfId="0" quotePrefix="1" applyFont="1" applyBorder="1" applyAlignment="1">
      <alignment horizontal="center" vertical="top" wrapText="1"/>
    </xf>
    <xf numFmtId="49" fontId="45" fillId="0" borderId="3" xfId="0" applyNumberFormat="1" applyFont="1" applyBorder="1" applyAlignment="1">
      <alignment horizontal="center" vertical="top"/>
    </xf>
    <xf numFmtId="0" fontId="45" fillId="0" borderId="3" xfId="0" applyFont="1" applyBorder="1" applyAlignment="1">
      <alignment horizontal="center" vertical="top"/>
    </xf>
    <xf numFmtId="0" fontId="5" fillId="55" borderId="9" xfId="0" applyFont="1" applyFill="1" applyBorder="1" applyAlignment="1">
      <alignment vertical="top" wrapText="1"/>
    </xf>
    <xf numFmtId="49" fontId="5" fillId="55" borderId="9" xfId="0" applyNumberFormat="1" applyFont="1" applyFill="1" applyBorder="1" applyAlignment="1">
      <alignment horizontal="center" vertical="top" wrapText="1"/>
    </xf>
    <xf numFmtId="49" fontId="5" fillId="55" borderId="9" xfId="0" applyNumberFormat="1" applyFont="1" applyFill="1" applyBorder="1" applyAlignment="1">
      <alignment horizontal="center" vertical="top"/>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quotePrefix="1" applyFont="1" applyBorder="1" applyAlignment="1">
      <alignment horizontal="center"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5" fillId="0" borderId="8" xfId="0" applyFont="1" applyBorder="1" applyAlignment="1">
      <alignment horizontal="center" vertical="top"/>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0" fontId="5" fillId="0" borderId="15" xfId="0" applyFont="1" applyBorder="1" applyAlignment="1">
      <alignment vertical="top" wrapText="1"/>
    </xf>
    <xf numFmtId="49" fontId="5" fillId="0" borderId="15" xfId="0" applyNumberFormat="1" applyFont="1" applyBorder="1" applyAlignment="1">
      <alignment horizontal="center" vertical="top"/>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7" xfId="0" applyNumberFormat="1" applyFont="1" applyBorder="1" applyAlignment="1">
      <alignment horizontal="center" vertical="top"/>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164" fontId="5" fillId="0" borderId="8" xfId="0" applyNumberFormat="1" applyFont="1" applyBorder="1" applyAlignment="1">
      <alignment horizontal="center" vertical="top"/>
    </xf>
    <xf numFmtId="164" fontId="5" fillId="0" borderId="3" xfId="0" applyNumberFormat="1" applyFont="1" applyBorder="1" applyAlignment="1">
      <alignment horizontal="center" vertical="top"/>
    </xf>
    <xf numFmtId="0" fontId="5" fillId="0" borderId="3" xfId="0" applyFont="1" applyBorder="1" applyAlignment="1">
      <alignment horizontal="left" vertical="top" wrapText="1"/>
    </xf>
    <xf numFmtId="0" fontId="5" fillId="0" borderId="7" xfId="0" quotePrefix="1" applyFont="1" applyBorder="1" applyAlignment="1">
      <alignment horizontal="center" vertical="top"/>
    </xf>
    <xf numFmtId="0" fontId="5" fillId="0" borderId="15" xfId="0" quotePrefix="1" applyFont="1" applyBorder="1" applyAlignment="1">
      <alignment horizontal="center" vertical="top"/>
    </xf>
    <xf numFmtId="0" fontId="5" fillId="0" borderId="8" xfId="0" quotePrefix="1" applyFont="1" applyBorder="1" applyAlignment="1">
      <alignment horizontal="center" vertical="top"/>
    </xf>
    <xf numFmtId="0" fontId="6" fillId="20" borderId="6" xfId="0" applyFont="1" applyFill="1" applyBorder="1" applyAlignment="1">
      <alignment horizontal="left" vertical="top"/>
    </xf>
    <xf numFmtId="0" fontId="6" fillId="20" borderId="4" xfId="0" applyFont="1" applyFill="1" applyBorder="1" applyAlignment="1">
      <alignment horizontal="left" vertical="top"/>
    </xf>
    <xf numFmtId="0" fontId="6" fillId="20" borderId="5" xfId="0" applyFont="1" applyFill="1" applyBorder="1" applyAlignment="1">
      <alignment horizontal="left" vertical="top"/>
    </xf>
    <xf numFmtId="49" fontId="4" fillId="0" borderId="7" xfId="0" applyNumberFormat="1" applyFont="1" applyBorder="1" applyAlignment="1">
      <alignment horizontal="center" vertical="top"/>
    </xf>
    <xf numFmtId="49" fontId="4" fillId="0" borderId="15" xfId="0" applyNumberFormat="1"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49" fontId="4" fillId="0" borderId="8" xfId="0" applyNumberFormat="1" applyFont="1" applyBorder="1" applyAlignment="1">
      <alignment horizontal="center" vertical="top"/>
    </xf>
    <xf numFmtId="0" fontId="5" fillId="0" borderId="6" xfId="0" applyFont="1" applyBorder="1" applyAlignment="1">
      <alignment horizontal="center" vertical="top" wrapText="1"/>
    </xf>
    <xf numFmtId="0" fontId="5" fillId="0" borderId="3" xfId="0" applyFont="1" applyBorder="1" applyAlignment="1">
      <alignment horizontal="left" vertical="top"/>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8" xfId="0" applyFont="1" applyBorder="1" applyAlignment="1">
      <alignment horizontal="center" vertical="top"/>
    </xf>
    <xf numFmtId="0" fontId="0" fillId="0" borderId="15" xfId="0" applyBorder="1"/>
    <xf numFmtId="0" fontId="0" fillId="0" borderId="8" xfId="0" applyBorder="1"/>
    <xf numFmtId="0" fontId="5" fillId="0" borderId="19" xfId="0" quotePrefix="1" applyFont="1" applyBorder="1" applyAlignment="1">
      <alignment horizontal="center" vertical="top" wrapText="1"/>
    </xf>
    <xf numFmtId="0" fontId="5" fillId="0" borderId="21" xfId="0" quotePrefix="1" applyFont="1" applyBorder="1" applyAlignment="1">
      <alignment horizontal="center" vertical="top" wrapText="1"/>
    </xf>
    <xf numFmtId="0" fontId="5" fillId="0" borderId="6" xfId="0" applyFont="1" applyBorder="1" applyAlignment="1">
      <alignment horizontal="center" vertical="top"/>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0" borderId="20" xfId="0" quotePrefix="1" applyFont="1" applyBorder="1" applyAlignment="1">
      <alignment horizontal="center" vertical="top" wrapText="1"/>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19"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49" fontId="5" fillId="0" borderId="3" xfId="0" applyNumberFormat="1" applyFont="1" applyBorder="1" applyAlignment="1">
      <alignment vertical="top" wrapText="1"/>
    </xf>
    <xf numFmtId="0" fontId="5" fillId="0" borderId="3" xfId="0" quotePrefix="1" applyFont="1" applyBorder="1" applyAlignment="1">
      <alignment horizontal="center" vertical="top" wrapText="1"/>
    </xf>
    <xf numFmtId="0" fontId="6" fillId="0" borderId="19" xfId="0" quotePrefix="1" applyFont="1" applyBorder="1" applyAlignment="1">
      <alignment horizontal="center" vertical="top" wrapText="1"/>
    </xf>
    <xf numFmtId="0" fontId="6" fillId="0" borderId="20" xfId="0" quotePrefix="1" applyFont="1" applyBorder="1" applyAlignment="1">
      <alignment horizontal="center" vertical="top" wrapText="1"/>
    </xf>
    <xf numFmtId="0" fontId="5" fillId="0" borderId="6" xfId="0" quotePrefix="1" applyFont="1" applyBorder="1" applyAlignment="1">
      <alignment horizontal="center" vertical="top" wrapText="1"/>
    </xf>
    <xf numFmtId="0" fontId="6" fillId="24" borderId="3" xfId="0" applyFont="1" applyFill="1" applyBorder="1" applyAlignment="1">
      <alignment horizontal="left" vertical="top"/>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21" xfId="0" applyFont="1" applyBorder="1" applyAlignment="1">
      <alignment horizontal="center" vertical="top"/>
    </xf>
    <xf numFmtId="0" fontId="5" fillId="0" borderId="20" xfId="0" applyFont="1" applyBorder="1" applyAlignment="1">
      <alignment horizontal="center" vertical="top"/>
    </xf>
    <xf numFmtId="0" fontId="15" fillId="0" borderId="7" xfId="0" applyFont="1" applyBorder="1" applyAlignment="1">
      <alignment horizontal="center" vertical="top" wrapText="1"/>
    </xf>
    <xf numFmtId="0" fontId="15" fillId="0" borderId="15" xfId="0" applyFont="1" applyBorder="1" applyAlignment="1">
      <alignment horizontal="center" vertical="top"/>
    </xf>
    <xf numFmtId="0" fontId="15" fillId="0" borderId="8" xfId="0" applyFont="1" applyBorder="1" applyAlignment="1">
      <alignment horizontal="center" vertical="top"/>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2" fillId="0" borderId="8" xfId="0" applyFont="1" applyBorder="1" applyAlignment="1">
      <alignment horizontal="left" vertical="top" wrapText="1"/>
    </xf>
    <xf numFmtId="0" fontId="12" fillId="0" borderId="7"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5" fillId="0" borderId="7" xfId="0" applyFont="1" applyBorder="1" applyAlignment="1">
      <alignment horizontal="center"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15" xfId="0" quotePrefix="1" applyFont="1" applyBorder="1" applyAlignment="1">
      <alignment horizontal="center" vertical="top" wrapText="1"/>
    </xf>
    <xf numFmtId="0" fontId="36" fillId="0" borderId="15" xfId="0" applyFont="1" applyBorder="1" applyAlignment="1">
      <alignment horizontal="center" vertical="top"/>
    </xf>
    <xf numFmtId="0" fontId="36" fillId="0" borderId="7" xfId="0" applyFont="1" applyBorder="1" applyAlignment="1">
      <alignment horizontal="center" vertical="top"/>
    </xf>
    <xf numFmtId="0" fontId="15" fillId="0" borderId="3" xfId="0" applyFont="1" applyBorder="1" applyAlignment="1">
      <alignment horizontal="center" vertical="top"/>
    </xf>
    <xf numFmtId="0" fontId="1" fillId="0" borderId="3" xfId="0" applyFont="1" applyBorder="1" applyAlignment="1">
      <alignment horizontal="center" vertical="top"/>
    </xf>
    <xf numFmtId="0" fontId="15" fillId="0" borderId="6" xfId="0" applyFont="1" applyBorder="1" applyAlignment="1">
      <alignment horizontal="center" vertical="top"/>
    </xf>
    <xf numFmtId="0" fontId="5" fillId="0" borderId="19" xfId="0" applyFont="1" applyBorder="1" applyAlignment="1">
      <alignment horizontal="center" vertical="top"/>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5" fillId="0" borderId="28" xfId="0" applyFont="1" applyBorder="1" applyAlignment="1">
      <alignment horizontal="center" vertical="top" wrapText="1"/>
    </xf>
    <xf numFmtId="0" fontId="5" fillId="0" borderId="30" xfId="0" applyFont="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1" fillId="0" borderId="27" xfId="0" applyFont="1" applyBorder="1" applyAlignment="1">
      <alignment horizontal="center" vertical="top"/>
    </xf>
    <xf numFmtId="0" fontId="1" fillId="0" borderId="27" xfId="0" quotePrefix="1" applyFont="1" applyBorder="1" applyAlignment="1">
      <alignment horizontal="center" vertical="top" wrapText="1"/>
    </xf>
    <xf numFmtId="0" fontId="1" fillId="0" borderId="29" xfId="0" applyFont="1" applyBorder="1" applyAlignment="1">
      <alignment horizontal="lef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5" fillId="0" borderId="29" xfId="0" applyFont="1" applyBorder="1" applyAlignment="1">
      <alignment horizontal="left" vertical="top" wrapText="1"/>
    </xf>
    <xf numFmtId="0" fontId="2" fillId="0" borderId="7" xfId="0" applyFont="1" applyBorder="1" applyAlignment="1">
      <alignment horizontal="center" vertical="top"/>
    </xf>
    <xf numFmtId="0" fontId="2" fillId="0" borderId="15" xfId="0" applyFont="1" applyBorder="1" applyAlignment="1">
      <alignment horizontal="center" vertical="top"/>
    </xf>
    <xf numFmtId="0" fontId="2" fillId="0" borderId="3" xfId="0" applyFont="1" applyBorder="1" applyAlignment="1">
      <alignment horizontal="center" vertical="top"/>
    </xf>
    <xf numFmtId="0" fontId="2" fillId="0" borderId="8" xfId="0" applyFont="1" applyBorder="1" applyAlignment="1">
      <alignment horizontal="center" vertical="top"/>
    </xf>
    <xf numFmtId="0" fontId="0" fillId="0" borderId="18" xfId="0" applyBorder="1" applyAlignment="1">
      <alignment horizontal="center"/>
    </xf>
    <xf numFmtId="0" fontId="5" fillId="0" borderId="15" xfId="0" applyFont="1" applyBorder="1" applyAlignment="1">
      <alignment vertical="top"/>
    </xf>
    <xf numFmtId="0" fontId="5" fillId="0" borderId="3" xfId="0" applyFont="1" applyBorder="1" applyAlignment="1">
      <alignment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5" fillId="0" borderId="7" xfId="0" applyFont="1" applyBorder="1" applyAlignment="1">
      <alignment vertical="top"/>
    </xf>
    <xf numFmtId="0" fontId="5" fillId="0" borderId="3" xfId="0" quotePrefix="1" applyFont="1" applyBorder="1" applyAlignment="1">
      <alignment horizontal="center" vertical="top"/>
    </xf>
    <xf numFmtId="0" fontId="6" fillId="24" borderId="6" xfId="0" applyFont="1" applyFill="1" applyBorder="1" applyAlignment="1">
      <alignment horizontal="left" vertical="top" wrapText="1"/>
    </xf>
    <xf numFmtId="0" fontId="6" fillId="24" borderId="4" xfId="0" applyFont="1" applyFill="1" applyBorder="1" applyAlignment="1">
      <alignment horizontal="left" vertical="top" wrapText="1"/>
    </xf>
    <xf numFmtId="0" fontId="6" fillId="24" borderId="5" xfId="0" applyFont="1" applyFill="1" applyBorder="1" applyAlignment="1">
      <alignment horizontal="left" vertical="top" wrapText="1"/>
    </xf>
    <xf numFmtId="0" fontId="6" fillId="24" borderId="6" xfId="0" applyFont="1" applyFill="1" applyBorder="1" applyAlignment="1">
      <alignment horizontal="left" vertical="center" wrapText="1"/>
    </xf>
    <xf numFmtId="0" fontId="6" fillId="24" borderId="4" xfId="0" applyFont="1" applyFill="1" applyBorder="1" applyAlignment="1">
      <alignment horizontal="left" vertical="center"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24" borderId="5" xfId="0" applyFont="1" applyFill="1" applyBorder="1" applyAlignment="1">
      <alignment horizontal="left" vertical="center"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6" fillId="24" borderId="6" xfId="0" applyFont="1" applyFill="1" applyBorder="1" applyAlignment="1">
      <alignment horizontal="center" vertical="top" wrapText="1"/>
    </xf>
    <xf numFmtId="0" fontId="6" fillId="24" borderId="4" xfId="0" applyFont="1" applyFill="1" applyBorder="1" applyAlignment="1">
      <alignment horizontal="center" vertical="top" wrapText="1"/>
    </xf>
    <xf numFmtId="0" fontId="35" fillId="0" borderId="16" xfId="0" applyFont="1" applyBorder="1" applyAlignment="1">
      <alignment horizontal="left" vertical="top"/>
    </xf>
    <xf numFmtId="0" fontId="5" fillId="2" borderId="15" xfId="0" applyFont="1" applyFill="1" applyBorder="1" applyAlignment="1">
      <alignment horizontal="center" vertical="top"/>
    </xf>
    <xf numFmtId="0" fontId="5" fillId="2" borderId="15" xfId="0" applyFont="1" applyFill="1" applyBorder="1" applyAlignment="1">
      <alignment horizontal="left" vertical="top"/>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6" fillId="24" borderId="20" xfId="0" applyFont="1" applyFill="1" applyBorder="1" applyAlignment="1">
      <alignment horizontal="left" vertical="top" wrapText="1"/>
    </xf>
    <xf numFmtId="0" fontId="6" fillId="24" borderId="16" xfId="0" applyFont="1" applyFill="1" applyBorder="1" applyAlignment="1">
      <alignment horizontal="left" vertical="top" wrapText="1"/>
    </xf>
    <xf numFmtId="0" fontId="6" fillId="24" borderId="22" xfId="0" applyFont="1" applyFill="1" applyBorder="1" applyAlignment="1">
      <alignment horizontal="left" vertical="top" wrapText="1"/>
    </xf>
    <xf numFmtId="0" fontId="5" fillId="0" borderId="22" xfId="0" applyFont="1" applyBorder="1" applyAlignment="1">
      <alignment horizontal="lef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15"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5" fillId="0" borderId="16" xfId="0" applyFont="1" applyBorder="1" applyAlignment="1">
      <alignment horizontal="left" vertical="center"/>
    </xf>
    <xf numFmtId="0" fontId="6" fillId="24" borderId="6" xfId="0" applyFont="1" applyFill="1" applyBorder="1" applyAlignment="1">
      <alignment horizontal="left"/>
    </xf>
    <xf numFmtId="0" fontId="6" fillId="24" borderId="4" xfId="0" applyFont="1" applyFill="1" applyBorder="1" applyAlignment="1">
      <alignment horizontal="left"/>
    </xf>
    <xf numFmtId="0" fontId="6" fillId="24" borderId="5" xfId="0" applyFont="1" applyFill="1" applyBorder="1" applyAlignment="1">
      <alignment horizontal="left"/>
    </xf>
    <xf numFmtId="0" fontId="4" fillId="0" borderId="7" xfId="0" applyFont="1" applyBorder="1" applyAlignment="1">
      <alignment vertical="top"/>
    </xf>
    <xf numFmtId="0" fontId="4" fillId="0" borderId="8" xfId="0" applyFont="1" applyBorder="1" applyAlignment="1">
      <alignmen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7" xfId="0" applyFont="1" applyBorder="1" applyAlignment="1">
      <alignment horizontal="center" vertical="top" wrapText="1"/>
    </xf>
    <xf numFmtId="0" fontId="25" fillId="0" borderId="15" xfId="0" applyFont="1" applyBorder="1" applyAlignment="1">
      <alignment horizontal="center" vertical="top" wrapText="1"/>
    </xf>
    <xf numFmtId="0" fontId="25" fillId="0" borderId="8" xfId="0" applyFont="1" applyBorder="1" applyAlignment="1">
      <alignment horizontal="center" vertical="top" wrapText="1"/>
    </xf>
    <xf numFmtId="0" fontId="25" fillId="0" borderId="15" xfId="0" applyFont="1" applyBorder="1" applyAlignment="1">
      <alignment horizontal="left" vertical="top" wrapText="1"/>
    </xf>
    <xf numFmtId="0" fontId="25" fillId="0" borderId="7" xfId="0" quotePrefix="1" applyFont="1" applyBorder="1" applyAlignment="1">
      <alignment horizontal="center" vertical="top" wrapText="1"/>
    </xf>
    <xf numFmtId="0" fontId="25" fillId="0" borderId="8" xfId="0" quotePrefix="1" applyFont="1" applyBorder="1" applyAlignment="1">
      <alignment horizontal="center" vertical="top" wrapText="1"/>
    </xf>
    <xf numFmtId="0" fontId="25" fillId="0" borderId="3" xfId="0" applyFont="1" applyBorder="1" applyAlignment="1">
      <alignment horizontal="center" vertical="top" wrapText="1"/>
    </xf>
    <xf numFmtId="0" fontId="25" fillId="0" borderId="3" xfId="0" applyFont="1" applyBorder="1" applyAlignment="1">
      <alignment horizontal="left" vertical="top" wrapText="1"/>
    </xf>
    <xf numFmtId="0" fontId="25" fillId="0" borderId="7" xfId="0" applyFont="1" applyBorder="1" applyAlignment="1">
      <alignment horizontal="center" vertical="top"/>
    </xf>
    <xf numFmtId="0" fontId="25" fillId="0" borderId="15" xfId="0" applyFont="1" applyBorder="1" applyAlignment="1">
      <alignment horizontal="center" vertical="top"/>
    </xf>
    <xf numFmtId="0" fontId="25" fillId="0" borderId="8" xfId="0" applyFont="1" applyBorder="1" applyAlignment="1">
      <alignment horizontal="center" vertical="top"/>
    </xf>
    <xf numFmtId="0" fontId="25" fillId="0" borderId="3" xfId="0" applyFont="1" applyBorder="1" applyAlignment="1">
      <alignment horizontal="center" vertical="top"/>
    </xf>
    <xf numFmtId="0" fontId="25" fillId="0" borderId="7" xfId="0" quotePrefix="1" applyFont="1" applyBorder="1" applyAlignment="1">
      <alignment horizontal="left" vertical="top" wrapText="1"/>
    </xf>
    <xf numFmtId="0" fontId="25" fillId="0" borderId="8" xfId="0" quotePrefix="1" applyFont="1" applyBorder="1" applyAlignment="1">
      <alignment horizontal="left" vertical="top" wrapText="1"/>
    </xf>
    <xf numFmtId="0" fontId="25" fillId="0" borderId="15"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13" fillId="0" borderId="3" xfId="0" applyFont="1" applyBorder="1" applyAlignment="1">
      <alignment horizontal="center"/>
    </xf>
    <xf numFmtId="0" fontId="14" fillId="0" borderId="3" xfId="2" applyBorder="1" applyAlignment="1" applyProtection="1">
      <alignment horizontal="left"/>
    </xf>
    <xf numFmtId="0" fontId="17" fillId="0" borderId="3" xfId="3" applyFont="1" applyBorder="1" applyAlignment="1" applyProtection="1">
      <alignment horizontal="left"/>
    </xf>
    <xf numFmtId="0" fontId="12" fillId="0" borderId="3" xfId="0" quotePrefix="1" applyFont="1" applyBorder="1" applyAlignment="1">
      <alignment horizontal="left" wrapText="1"/>
    </xf>
    <xf numFmtId="0" fontId="17" fillId="0" borderId="3" xfId="3" applyFont="1" applyBorder="1" applyAlignment="1" applyProtection="1">
      <alignment horizontal="center"/>
    </xf>
    <xf numFmtId="0" fontId="12" fillId="0" borderId="3" xfId="0" applyFont="1" applyBorder="1" applyAlignment="1">
      <alignment horizontal="left" wrapText="1"/>
    </xf>
    <xf numFmtId="0" fontId="11" fillId="2" borderId="0" xfId="0" applyFont="1" applyFill="1" applyAlignment="1">
      <alignment horizontal="center"/>
    </xf>
    <xf numFmtId="0" fontId="44" fillId="18" borderId="3" xfId="0" applyFont="1" applyFill="1" applyBorder="1" applyAlignment="1">
      <alignment horizontal="center" vertical="center"/>
    </xf>
    <xf numFmtId="0" fontId="44" fillId="18" borderId="3" xfId="0" applyFont="1" applyFill="1" applyBorder="1" applyAlignment="1">
      <alignment horizontal="center" vertical="center" wrapText="1"/>
    </xf>
    <xf numFmtId="0" fontId="14" fillId="0" borderId="3" xfId="2" applyBorder="1" applyAlignment="1" applyProtection="1">
      <alignment horizontal="center"/>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50" fillId="52" borderId="33" xfId="0" applyFont="1" applyFill="1" applyBorder="1" applyAlignment="1">
      <alignment horizontal="center" wrapText="1"/>
    </xf>
    <xf numFmtId="0" fontId="50" fillId="52" borderId="34" xfId="0" applyFont="1" applyFill="1" applyBorder="1" applyAlignment="1">
      <alignment horizontal="center" wrapText="1"/>
    </xf>
    <xf numFmtId="0" fontId="50" fillId="52" borderId="35" xfId="0" applyFont="1" applyFill="1" applyBorder="1" applyAlignment="1">
      <alignment horizontal="center" wrapText="1"/>
    </xf>
    <xf numFmtId="0" fontId="51" fillId="53" borderId="38" xfId="0" applyFont="1" applyFill="1" applyBorder="1" applyAlignment="1">
      <alignment wrapText="1"/>
    </xf>
    <xf numFmtId="0" fontId="51" fillId="53" borderId="37" xfId="0" applyFont="1" applyFill="1" applyBorder="1" applyAlignment="1">
      <alignmen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8" fillId="23" borderId="3" xfId="0" applyFont="1" applyFill="1" applyBorder="1" applyAlignment="1">
      <alignment horizontal="center"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1">
    <dxf>
      <fill>
        <patternFill patternType="solid">
          <fgColor rgb="FFE26B0A"/>
          <bgColor rgb="FF000000"/>
        </patternFill>
      </fill>
    </dxf>
  </dxfs>
  <tableStyles count="0" defaultTableStyle="TableStyleMedium9" defaultPivotStyle="PivotStyleLight16"/>
  <colors>
    <mruColors>
      <color rgb="FF00FFFF"/>
      <color rgb="FFFFCCCC"/>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F81D67D6-3D84-475D-AE13-044968080A7D}"/>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6DA3E5C-D2F4-4477-88D2-02274BD3C4D2}"/>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166</xdr:row>
      <xdr:rowOff>0</xdr:rowOff>
    </xdr:from>
    <xdr:ext cx="184731" cy="264560"/>
    <xdr:sp macro="" textlink="">
      <xdr:nvSpPr>
        <xdr:cNvPr id="4" name="3 CuadroTexto">
          <a:extLst>
            <a:ext uri="{FF2B5EF4-FFF2-40B4-BE49-F238E27FC236}">
              <a16:creationId xmlns:a16="http://schemas.microsoft.com/office/drawing/2014/main" id="{961F9B59-BEB2-46F7-AA87-C752FE57F70C}"/>
            </a:ext>
          </a:extLst>
        </xdr:cNvPr>
        <xdr:cNvSpPr txBox="1"/>
      </xdr:nvSpPr>
      <xdr:spPr>
        <a:xfrm>
          <a:off x="3375479" y="6528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154</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146</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52</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50</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52</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59</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74</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100</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107</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61</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67</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70</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80</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85</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88</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90</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92</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96</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118</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120</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146</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150</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109</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130</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63</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65</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110</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174</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182</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102</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5.bin"/><Relationship Id="rId4" Type="http://schemas.openxmlformats.org/officeDocument/2006/relationships/hyperlink" Target="https://www.unspsc.org/codeset-downloads/productid/28/createdbyuser/3?txtsearch="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940-BC72-40C1-AD3F-0034DEA8849C}">
  <dimension ref="A1:G21"/>
  <sheetViews>
    <sheetView zoomScaleNormal="100" workbookViewId="0">
      <pane xSplit="3" ySplit="2" topLeftCell="D8" activePane="bottomRight" state="frozen"/>
      <selection pane="topRight" activeCell="L6" sqref="L6"/>
      <selection pane="bottomLeft" activeCell="L6" sqref="L6"/>
      <selection pane="bottomRight" activeCell="E16" sqref="E16"/>
    </sheetView>
  </sheetViews>
  <sheetFormatPr baseColWidth="10" defaultColWidth="0" defaultRowHeight="0"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thickBot="1" x14ac:dyDescent="0.4">
      <c r="A1" s="214"/>
      <c r="B1" s="214"/>
      <c r="C1" s="214"/>
      <c r="D1" s="214"/>
      <c r="E1" s="214"/>
      <c r="F1" s="214"/>
      <c r="G1" s="214"/>
    </row>
    <row r="2" spans="1:7" ht="23.25" customHeight="1" x14ac:dyDescent="0.35">
      <c r="A2" s="214"/>
      <c r="B2" s="51" t="s">
        <v>0</v>
      </c>
      <c r="C2" s="50" t="s">
        <v>1</v>
      </c>
      <c r="D2" s="50" t="s">
        <v>2</v>
      </c>
      <c r="E2" s="51" t="s">
        <v>3</v>
      </c>
      <c r="F2" s="53" t="s">
        <v>4</v>
      </c>
      <c r="G2" s="214"/>
    </row>
    <row r="3" spans="1:7" ht="23.25" customHeight="1" x14ac:dyDescent="0.35">
      <c r="A3" s="214"/>
      <c r="B3" s="70" t="s">
        <v>5</v>
      </c>
      <c r="C3" s="48" t="s">
        <v>6</v>
      </c>
      <c r="D3" s="47" t="s">
        <v>7</v>
      </c>
      <c r="E3" s="70" t="s">
        <v>8</v>
      </c>
      <c r="F3" s="49" t="s">
        <v>9</v>
      </c>
      <c r="G3" s="214"/>
    </row>
    <row r="4" spans="1:7" ht="23.25" customHeight="1" x14ac:dyDescent="0.35">
      <c r="A4" s="214"/>
      <c r="B4" s="70" t="s">
        <v>10</v>
      </c>
      <c r="C4" s="48" t="s">
        <v>6</v>
      </c>
      <c r="D4" s="52" t="s">
        <v>11</v>
      </c>
      <c r="E4" s="70" t="s">
        <v>12</v>
      </c>
      <c r="F4" s="49" t="s">
        <v>9</v>
      </c>
      <c r="G4" s="214"/>
    </row>
    <row r="5" spans="1:7" ht="23.25" customHeight="1" x14ac:dyDescent="0.35">
      <c r="A5" s="214"/>
      <c r="B5" s="70" t="s">
        <v>13</v>
      </c>
      <c r="C5" s="48" t="s">
        <v>6</v>
      </c>
      <c r="D5" s="52" t="s">
        <v>14</v>
      </c>
      <c r="E5" s="70" t="s">
        <v>15</v>
      </c>
      <c r="F5" s="49" t="s">
        <v>16</v>
      </c>
      <c r="G5" s="214"/>
    </row>
    <row r="6" spans="1:7" ht="72.75" customHeight="1" x14ac:dyDescent="0.35">
      <c r="A6" s="214"/>
      <c r="B6" s="853" t="s">
        <v>9098</v>
      </c>
      <c r="C6" s="854" t="s">
        <v>6</v>
      </c>
      <c r="D6" s="855" t="s">
        <v>17</v>
      </c>
      <c r="E6" s="70" t="s">
        <v>18</v>
      </c>
      <c r="F6" s="49" t="s">
        <v>9</v>
      </c>
      <c r="G6" s="214"/>
    </row>
    <row r="7" spans="1:7" ht="105.75" customHeight="1" x14ac:dyDescent="0.35">
      <c r="A7" s="214"/>
      <c r="B7" s="71" t="s">
        <v>19</v>
      </c>
      <c r="C7" s="48" t="s">
        <v>6</v>
      </c>
      <c r="D7" s="47" t="s">
        <v>20</v>
      </c>
      <c r="E7" s="70" t="s">
        <v>21</v>
      </c>
      <c r="F7" s="49" t="s">
        <v>16</v>
      </c>
      <c r="G7" s="214"/>
    </row>
    <row r="8" spans="1:7" ht="23.25" customHeight="1" x14ac:dyDescent="0.35">
      <c r="A8" s="214"/>
      <c r="B8" s="71" t="s">
        <v>22</v>
      </c>
      <c r="C8" s="48" t="s">
        <v>6</v>
      </c>
      <c r="D8" s="47" t="s">
        <v>23</v>
      </c>
      <c r="E8" s="70" t="s">
        <v>24</v>
      </c>
      <c r="F8" s="49" t="s">
        <v>9</v>
      </c>
      <c r="G8" s="214"/>
    </row>
    <row r="9" spans="1:7" ht="23.25" customHeight="1" x14ac:dyDescent="0.35">
      <c r="A9" s="214"/>
      <c r="B9" s="71" t="s">
        <v>25</v>
      </c>
      <c r="C9" s="48" t="s">
        <v>6</v>
      </c>
      <c r="D9" s="47" t="s">
        <v>26</v>
      </c>
      <c r="E9" s="70" t="s">
        <v>25</v>
      </c>
      <c r="F9" s="49" t="s">
        <v>9</v>
      </c>
      <c r="G9" s="214"/>
    </row>
    <row r="10" spans="1:7" ht="23.25" customHeight="1" x14ac:dyDescent="0.35">
      <c r="A10" s="214"/>
      <c r="B10" s="71" t="s">
        <v>27</v>
      </c>
      <c r="C10" s="48" t="s">
        <v>6</v>
      </c>
      <c r="D10" s="47" t="s">
        <v>28</v>
      </c>
      <c r="E10" s="70" t="s">
        <v>29</v>
      </c>
      <c r="F10" s="49" t="s">
        <v>9</v>
      </c>
      <c r="G10" s="214"/>
    </row>
    <row r="11" spans="1:7" ht="23.25" customHeight="1" x14ac:dyDescent="0.35">
      <c r="A11" s="214"/>
      <c r="B11" s="70" t="s">
        <v>30</v>
      </c>
      <c r="C11" s="48" t="s">
        <v>6</v>
      </c>
      <c r="D11" s="47" t="s">
        <v>31</v>
      </c>
      <c r="E11" s="70" t="s">
        <v>32</v>
      </c>
      <c r="F11" s="49" t="s">
        <v>9</v>
      </c>
      <c r="G11" s="214"/>
    </row>
    <row r="12" spans="1:7" ht="60.75" customHeight="1" x14ac:dyDescent="0.35">
      <c r="A12" s="214"/>
      <c r="B12" s="70" t="s">
        <v>33</v>
      </c>
      <c r="C12" s="48" t="s">
        <v>6</v>
      </c>
      <c r="D12" s="52" t="s">
        <v>34</v>
      </c>
      <c r="E12" s="70" t="s">
        <v>35</v>
      </c>
      <c r="F12" s="49" t="s">
        <v>9</v>
      </c>
      <c r="G12" s="214"/>
    </row>
    <row r="13" spans="1:7" ht="23.25" customHeight="1" x14ac:dyDescent="0.35">
      <c r="A13" s="214"/>
      <c r="B13" s="70" t="s">
        <v>36</v>
      </c>
      <c r="C13" s="48" t="s">
        <v>6</v>
      </c>
      <c r="D13" s="47" t="s">
        <v>37</v>
      </c>
      <c r="E13" s="70" t="s">
        <v>38</v>
      </c>
      <c r="F13" s="49" t="s">
        <v>9</v>
      </c>
      <c r="G13" s="214"/>
    </row>
    <row r="14" spans="1:7" ht="23.25" customHeight="1" x14ac:dyDescent="0.35">
      <c r="A14" s="214"/>
      <c r="B14" s="70" t="s">
        <v>39</v>
      </c>
      <c r="C14" s="48" t="s">
        <v>6</v>
      </c>
      <c r="D14" s="47" t="s">
        <v>40</v>
      </c>
      <c r="E14" s="70" t="s">
        <v>39</v>
      </c>
      <c r="F14" s="49" t="s">
        <v>9</v>
      </c>
      <c r="G14" s="214"/>
    </row>
    <row r="15" spans="1:7" ht="23.25" customHeight="1" x14ac:dyDescent="0.35">
      <c r="A15" s="214"/>
      <c r="B15" s="70" t="s">
        <v>41</v>
      </c>
      <c r="C15" s="48" t="s">
        <v>6</v>
      </c>
      <c r="D15" s="47" t="s">
        <v>42</v>
      </c>
      <c r="E15" s="70" t="s">
        <v>43</v>
      </c>
      <c r="F15" s="49" t="s">
        <v>9</v>
      </c>
      <c r="G15" s="214"/>
    </row>
    <row r="16" spans="1:7" ht="41.25" customHeight="1" x14ac:dyDescent="0.35">
      <c r="A16" s="214"/>
      <c r="B16" s="70" t="s">
        <v>44</v>
      </c>
      <c r="C16" s="48" t="s">
        <v>6</v>
      </c>
      <c r="D16" s="47" t="s">
        <v>45</v>
      </c>
      <c r="E16" s="70" t="s">
        <v>46</v>
      </c>
      <c r="F16" s="49" t="s">
        <v>47</v>
      </c>
      <c r="G16" s="214"/>
    </row>
    <row r="17" spans="1:7" ht="24" x14ac:dyDescent="0.35">
      <c r="A17" s="214"/>
      <c r="B17" s="70" t="s">
        <v>48</v>
      </c>
      <c r="C17" s="48" t="s">
        <v>6</v>
      </c>
      <c r="D17" s="47" t="s">
        <v>49</v>
      </c>
      <c r="E17" s="70" t="s">
        <v>50</v>
      </c>
      <c r="F17" s="49" t="s">
        <v>47</v>
      </c>
      <c r="G17" s="214"/>
    </row>
    <row r="18" spans="1:7" ht="39" customHeight="1" x14ac:dyDescent="0.35">
      <c r="A18" s="279"/>
      <c r="B18" s="70" t="s">
        <v>51</v>
      </c>
      <c r="C18" s="48" t="s">
        <v>6</v>
      </c>
      <c r="D18" s="47" t="s">
        <v>52</v>
      </c>
      <c r="E18" s="70" t="s">
        <v>53</v>
      </c>
      <c r="F18" s="49" t="s">
        <v>9</v>
      </c>
      <c r="G18" s="214"/>
    </row>
    <row r="19" spans="1:7" ht="23.25" customHeight="1" x14ac:dyDescent="0.35">
      <c r="A19" s="279"/>
      <c r="B19" s="70" t="s">
        <v>54</v>
      </c>
      <c r="C19" s="48" t="s">
        <v>6</v>
      </c>
      <c r="D19" s="47" t="s">
        <v>55</v>
      </c>
      <c r="E19" s="70" t="s">
        <v>56</v>
      </c>
      <c r="F19" s="49" t="s">
        <v>9</v>
      </c>
      <c r="G19" s="214"/>
    </row>
    <row r="20" spans="1:7" ht="23.25" customHeight="1" x14ac:dyDescent="0.35">
      <c r="A20" s="214"/>
      <c r="B20" s="214"/>
      <c r="C20" s="214"/>
      <c r="D20" s="214"/>
      <c r="E20" s="214"/>
      <c r="F20" s="214"/>
      <c r="G20" s="214"/>
    </row>
    <row r="21" spans="1:7" ht="23.25" hidden="1"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O449"/>
  <sheetViews>
    <sheetView showGridLines="0" topLeftCell="H158" zoomScaleNormal="100" workbookViewId="0">
      <selection activeCell="N163" sqref="N163"/>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7.453125" hidden="1" customWidth="1"/>
    <col min="10" max="10" width="41.453125" customWidth="1"/>
    <col min="11" max="12" width="10" customWidth="1"/>
    <col min="13" max="13" width="41.453125" customWidth="1"/>
    <col min="14" max="14" width="15.54296875" customWidth="1"/>
    <col min="15" max="15" width="2.54296875" customWidth="1"/>
    <col min="16" max="16384" width="11.453125" hidden="1"/>
  </cols>
  <sheetData>
    <row r="1" spans="1:15" x14ac:dyDescent="0.35">
      <c r="A1" s="236"/>
      <c r="B1" s="232"/>
      <c r="C1" s="239"/>
      <c r="D1" s="240"/>
      <c r="E1" s="228"/>
      <c r="F1" s="240"/>
      <c r="G1" s="240"/>
      <c r="H1" s="241"/>
      <c r="I1" s="235"/>
      <c r="J1" s="236"/>
      <c r="K1" s="223"/>
      <c r="L1" s="224"/>
      <c r="M1" s="238"/>
      <c r="N1" s="223"/>
      <c r="O1" s="236"/>
    </row>
    <row r="2" spans="1:15" ht="24" x14ac:dyDescent="0.35">
      <c r="A2" s="236"/>
      <c r="B2" s="75" t="s">
        <v>132</v>
      </c>
      <c r="C2" s="75" t="s">
        <v>57</v>
      </c>
      <c r="D2" s="75" t="s">
        <v>58</v>
      </c>
      <c r="E2" s="75" t="s">
        <v>133</v>
      </c>
      <c r="F2" s="75" t="s">
        <v>134</v>
      </c>
      <c r="G2" s="75" t="s">
        <v>2678</v>
      </c>
      <c r="H2" s="75" t="s">
        <v>60</v>
      </c>
      <c r="I2" s="75" t="s">
        <v>2430</v>
      </c>
      <c r="J2" s="75" t="s">
        <v>0</v>
      </c>
      <c r="K2" s="75" t="s">
        <v>1</v>
      </c>
      <c r="L2" s="75" t="s">
        <v>2679</v>
      </c>
      <c r="M2" s="75" t="s">
        <v>138</v>
      </c>
      <c r="N2" s="75" t="s">
        <v>4</v>
      </c>
      <c r="O2" s="1"/>
    </row>
    <row r="3" spans="1:15" x14ac:dyDescent="0.35">
      <c r="A3" s="477"/>
      <c r="B3" s="76" t="s">
        <v>9</v>
      </c>
      <c r="C3" s="88" t="s">
        <v>9</v>
      </c>
      <c r="D3" s="85"/>
      <c r="E3" s="85" t="s">
        <v>9</v>
      </c>
      <c r="F3" s="85" t="s">
        <v>9</v>
      </c>
      <c r="G3" s="85" t="s">
        <v>9</v>
      </c>
      <c r="H3" s="88"/>
      <c r="I3" s="76"/>
      <c r="J3" s="136" t="s">
        <v>139</v>
      </c>
      <c r="K3" s="86" t="s">
        <v>9</v>
      </c>
      <c r="L3" s="86" t="s">
        <v>9</v>
      </c>
      <c r="M3" s="136" t="str">
        <f>VLOOKUP(L3,CódigosRetorno!A:B,2,FALSE)</f>
        <v>-</v>
      </c>
      <c r="N3" s="85" t="s">
        <v>9</v>
      </c>
      <c r="O3" s="477"/>
    </row>
    <row r="4" spans="1:15" x14ac:dyDescent="0.35">
      <c r="A4" s="393"/>
      <c r="B4" s="555" t="s">
        <v>2680</v>
      </c>
      <c r="C4" s="556"/>
      <c r="D4" s="556"/>
      <c r="E4" s="557"/>
      <c r="F4" s="557"/>
      <c r="G4" s="526"/>
      <c r="H4" s="558"/>
      <c r="I4" s="805"/>
      <c r="J4" s="523" t="s">
        <v>9</v>
      </c>
      <c r="K4" s="524" t="s">
        <v>9</v>
      </c>
      <c r="L4" s="525" t="s">
        <v>9</v>
      </c>
      <c r="M4" s="523" t="str">
        <f>VLOOKUP(L4,CódigosRetorno!A:B,2,FALSE)</f>
        <v>-</v>
      </c>
      <c r="N4" s="524" t="s">
        <v>9</v>
      </c>
      <c r="O4" s="393"/>
    </row>
    <row r="5" spans="1:15" ht="24" x14ac:dyDescent="0.35">
      <c r="A5" s="393"/>
      <c r="B5" s="872">
        <v>1</v>
      </c>
      <c r="C5" s="905" t="s">
        <v>141</v>
      </c>
      <c r="D5" s="888" t="s">
        <v>62</v>
      </c>
      <c r="E5" s="888" t="s">
        <v>142</v>
      </c>
      <c r="F5" s="872" t="s">
        <v>143</v>
      </c>
      <c r="G5" s="889" t="s">
        <v>1053</v>
      </c>
      <c r="H5" s="905" t="s">
        <v>2681</v>
      </c>
      <c r="I5" s="873">
        <v>1</v>
      </c>
      <c r="J5" s="136" t="s">
        <v>602</v>
      </c>
      <c r="K5" s="142" t="s">
        <v>6</v>
      </c>
      <c r="L5" s="77" t="s">
        <v>603</v>
      </c>
      <c r="M5" s="136" t="str">
        <f>VLOOKUP(L5,CódigosRetorno!$A$2:$B$2003,2,FALSE)</f>
        <v>El XML no contiene el tag o no existe informacion de UBLVersionID</v>
      </c>
      <c r="N5" s="135" t="s">
        <v>9</v>
      </c>
      <c r="O5" s="393"/>
    </row>
    <row r="6" spans="1:15" x14ac:dyDescent="0.35">
      <c r="A6" s="393"/>
      <c r="B6" s="872"/>
      <c r="C6" s="905"/>
      <c r="D6" s="888"/>
      <c r="E6" s="888"/>
      <c r="F6" s="981"/>
      <c r="G6" s="889"/>
      <c r="H6" s="905"/>
      <c r="I6" s="874"/>
      <c r="J6" s="136" t="s">
        <v>1055</v>
      </c>
      <c r="K6" s="142" t="s">
        <v>6</v>
      </c>
      <c r="L6" s="77" t="s">
        <v>604</v>
      </c>
      <c r="M6" s="136" t="str">
        <f>VLOOKUP(L6,CódigosRetorno!$A$2:$B$2003,2,FALSE)</f>
        <v>UBLVersionID - La versión del UBL no es correcta</v>
      </c>
      <c r="N6" s="135" t="s">
        <v>9</v>
      </c>
      <c r="O6" s="393"/>
    </row>
    <row r="7" spans="1:15" x14ac:dyDescent="0.35">
      <c r="A7" s="393"/>
      <c r="B7" s="872">
        <f>B5+1</f>
        <v>2</v>
      </c>
      <c r="C7" s="867" t="s">
        <v>150</v>
      </c>
      <c r="D7" s="888" t="s">
        <v>62</v>
      </c>
      <c r="E7" s="888" t="s">
        <v>142</v>
      </c>
      <c r="F7" s="872" t="s">
        <v>143</v>
      </c>
      <c r="G7" s="889" t="s">
        <v>786</v>
      </c>
      <c r="H7" s="867" t="s">
        <v>2682</v>
      </c>
      <c r="I7" s="873">
        <v>1</v>
      </c>
      <c r="J7" s="136" t="s">
        <v>602</v>
      </c>
      <c r="K7" s="142" t="s">
        <v>6</v>
      </c>
      <c r="L7" s="77" t="s">
        <v>1057</v>
      </c>
      <c r="M7" s="136" t="str">
        <f>VLOOKUP(L7,CódigosRetorno!$A$2:$B$2003,2,FALSE)</f>
        <v>El XML no existe informacion de CustomizationID</v>
      </c>
      <c r="N7" s="135" t="s">
        <v>9</v>
      </c>
      <c r="O7" s="393"/>
    </row>
    <row r="8" spans="1:15" ht="24" x14ac:dyDescent="0.35">
      <c r="A8" s="393"/>
      <c r="B8" s="872"/>
      <c r="C8" s="867"/>
      <c r="D8" s="888"/>
      <c r="E8" s="888"/>
      <c r="F8" s="872"/>
      <c r="G8" s="889"/>
      <c r="H8" s="867"/>
      <c r="I8" s="874"/>
      <c r="J8" s="136" t="s">
        <v>788</v>
      </c>
      <c r="K8" s="142" t="s">
        <v>6</v>
      </c>
      <c r="L8" s="77" t="s">
        <v>606</v>
      </c>
      <c r="M8" s="136" t="str">
        <f>VLOOKUP(L8,CódigosRetorno!$A$2:$B$2003,2,FALSE)</f>
        <v>CustomizationID - La versión del documento no es la correcta</v>
      </c>
      <c r="N8" s="135" t="s">
        <v>9</v>
      </c>
      <c r="O8" s="393"/>
    </row>
    <row r="9" spans="1:15" ht="24" x14ac:dyDescent="0.35">
      <c r="A9" s="393"/>
      <c r="B9" s="872"/>
      <c r="C9" s="867"/>
      <c r="D9" s="888"/>
      <c r="E9" s="128" t="s">
        <v>182</v>
      </c>
      <c r="F9" s="135"/>
      <c r="G9" s="144" t="s">
        <v>1058</v>
      </c>
      <c r="H9" s="92" t="s">
        <v>1059</v>
      </c>
      <c r="I9" s="135">
        <v>1</v>
      </c>
      <c r="J9" s="136" t="s">
        <v>1060</v>
      </c>
      <c r="K9" s="128" t="s">
        <v>206</v>
      </c>
      <c r="L9" s="142" t="s">
        <v>1061</v>
      </c>
      <c r="M9" s="136" t="str">
        <f>VLOOKUP(L9,CódigosRetorno!$A$2:$B$2003,2,FALSE)</f>
        <v>El dato ingresado como atributo @schemeAgencyName es incorrecto.</v>
      </c>
      <c r="N9" s="135" t="s">
        <v>9</v>
      </c>
      <c r="O9" s="393"/>
    </row>
    <row r="10" spans="1:15" ht="24" x14ac:dyDescent="0.35">
      <c r="A10" s="393"/>
      <c r="B10" s="872">
        <f>B7+1</f>
        <v>3</v>
      </c>
      <c r="C10" s="905" t="s">
        <v>1062</v>
      </c>
      <c r="D10" s="888" t="s">
        <v>62</v>
      </c>
      <c r="E10" s="888" t="s">
        <v>142</v>
      </c>
      <c r="F10" s="872" t="s">
        <v>161</v>
      </c>
      <c r="G10" s="872" t="s">
        <v>162</v>
      </c>
      <c r="H10" s="905" t="s">
        <v>2683</v>
      </c>
      <c r="I10" s="873">
        <v>1</v>
      </c>
      <c r="J10" s="138" t="s">
        <v>695</v>
      </c>
      <c r="K10" s="142" t="s">
        <v>6</v>
      </c>
      <c r="L10" s="142" t="s">
        <v>696</v>
      </c>
      <c r="M10" s="136" t="str">
        <f>VLOOKUP(L10,CódigosRetorno!$A$2:$B$2003,2,FALSE)</f>
        <v>Numero de Serie del nombre del archivo no coincide con el consignado en el contenido del archivo XML</v>
      </c>
      <c r="N10" s="135" t="s">
        <v>9</v>
      </c>
      <c r="O10" s="393"/>
    </row>
    <row r="11" spans="1:15" ht="24" x14ac:dyDescent="0.35">
      <c r="A11" s="393"/>
      <c r="B11" s="872"/>
      <c r="C11" s="905"/>
      <c r="D11" s="888"/>
      <c r="E11" s="888"/>
      <c r="F11" s="872"/>
      <c r="G11" s="888"/>
      <c r="H11" s="905"/>
      <c r="I11" s="882"/>
      <c r="J11" s="138" t="s">
        <v>697</v>
      </c>
      <c r="K11" s="142" t="s">
        <v>6</v>
      </c>
      <c r="L11" s="142" t="s">
        <v>698</v>
      </c>
      <c r="M11" s="136" t="str">
        <f>VLOOKUP(L11,CódigosRetorno!$A$2:$B$2003,2,FALSE)</f>
        <v>Número de documento en el nombre del archivo no coincide con el consignado en el contenido del XML</v>
      </c>
      <c r="N11" s="135" t="s">
        <v>9</v>
      </c>
      <c r="O11" s="393"/>
    </row>
    <row r="12" spans="1:15" ht="48" x14ac:dyDescent="0.35">
      <c r="A12" s="393"/>
      <c r="B12" s="872"/>
      <c r="C12" s="905"/>
      <c r="D12" s="888"/>
      <c r="E12" s="888"/>
      <c r="F12" s="872"/>
      <c r="G12" s="888"/>
      <c r="H12" s="905"/>
      <c r="I12" s="882"/>
      <c r="J12" s="138" t="s">
        <v>2684</v>
      </c>
      <c r="K12" s="142" t="s">
        <v>6</v>
      </c>
      <c r="L12" s="142" t="s">
        <v>167</v>
      </c>
      <c r="M12" s="136" t="str">
        <f>VLOOKUP(L12,CódigosRetorno!$A$2:$B$2003,2,FALSE)</f>
        <v>ID - El dato SERIE-CORRELATIVO no cumple con el formato de acuerdo al tipo de comprobante</v>
      </c>
      <c r="N12" s="135" t="s">
        <v>9</v>
      </c>
      <c r="O12" s="393"/>
    </row>
    <row r="13" spans="1:15" ht="24" x14ac:dyDescent="0.35">
      <c r="A13" s="393"/>
      <c r="B13" s="872"/>
      <c r="C13" s="905"/>
      <c r="D13" s="888"/>
      <c r="E13" s="888"/>
      <c r="F13" s="872"/>
      <c r="G13" s="888"/>
      <c r="H13" s="905"/>
      <c r="I13" s="882"/>
      <c r="J13" s="138" t="s">
        <v>1065</v>
      </c>
      <c r="K13" s="142" t="s">
        <v>6</v>
      </c>
      <c r="L13" s="142" t="s">
        <v>169</v>
      </c>
      <c r="M13" s="136" t="str">
        <f>VLOOKUP(L13,CódigosRetorno!$A$2:$B$2003,2,FALSE)</f>
        <v>El comprobante fue registrado previamente con otros datos</v>
      </c>
      <c r="N13" s="135" t="s">
        <v>849</v>
      </c>
      <c r="O13" s="393"/>
    </row>
    <row r="14" spans="1:15" ht="60" x14ac:dyDescent="0.35">
      <c r="A14" s="393"/>
      <c r="B14" s="872"/>
      <c r="C14" s="905"/>
      <c r="D14" s="888"/>
      <c r="E14" s="888"/>
      <c r="F14" s="872"/>
      <c r="G14" s="888"/>
      <c r="H14" s="905"/>
      <c r="I14" s="882"/>
      <c r="J14" s="138" t="s">
        <v>1066</v>
      </c>
      <c r="K14" s="142" t="s">
        <v>6</v>
      </c>
      <c r="L14" s="142" t="s">
        <v>1067</v>
      </c>
      <c r="M14" s="136" t="str">
        <f>VLOOKUP(L14,CódigosRetorno!$A$2:$B$2003,2,FALSE)</f>
        <v>El comprobante ya esta informado y se encuentra con estado anulado o rechazado</v>
      </c>
      <c r="N14" s="135" t="s">
        <v>849</v>
      </c>
      <c r="O14" s="393"/>
    </row>
    <row r="15" spans="1:15" ht="60" x14ac:dyDescent="0.35">
      <c r="A15" s="393"/>
      <c r="B15" s="872"/>
      <c r="C15" s="905"/>
      <c r="D15" s="888"/>
      <c r="E15" s="888"/>
      <c r="F15" s="872"/>
      <c r="G15" s="888"/>
      <c r="H15" s="905"/>
      <c r="I15" s="882"/>
      <c r="J15" s="138" t="s">
        <v>2685</v>
      </c>
      <c r="K15" s="142" t="s">
        <v>6</v>
      </c>
      <c r="L15" s="142" t="s">
        <v>2435</v>
      </c>
      <c r="M15" s="136" t="str">
        <f>VLOOKUP(L15,CódigosRetorno!$A$2:$B$2003,2,FALSE)</f>
        <v>Comprobante de contingencia ya fue informado por su resumen, si desea modificarse debe realizarse por su primer canal de presentación</v>
      </c>
      <c r="N15" s="135" t="s">
        <v>849</v>
      </c>
      <c r="O15" s="393"/>
    </row>
    <row r="16" spans="1:15" ht="36" x14ac:dyDescent="0.35">
      <c r="A16" s="393"/>
      <c r="B16" s="872"/>
      <c r="C16" s="905"/>
      <c r="D16" s="888"/>
      <c r="E16" s="888"/>
      <c r="F16" s="872"/>
      <c r="G16" s="888"/>
      <c r="H16" s="905"/>
      <c r="I16" s="882"/>
      <c r="J16" s="138" t="s">
        <v>171</v>
      </c>
      <c r="K16" s="142" t="s">
        <v>206</v>
      </c>
      <c r="L16" s="142" t="s">
        <v>841</v>
      </c>
      <c r="M16" s="136" t="str">
        <f>VLOOKUP(L16,CódigosRetorno!$A$2:$B$2003,2,FALSE)</f>
        <v>Comprobante físico no se encuentra autorizado como comprobante de contingencia</v>
      </c>
      <c r="N16" s="135" t="s">
        <v>173</v>
      </c>
      <c r="O16" s="393"/>
    </row>
    <row r="17" spans="1:15" ht="24" x14ac:dyDescent="0.35">
      <c r="A17" s="393"/>
      <c r="B17" s="872"/>
      <c r="C17" s="905"/>
      <c r="D17" s="888"/>
      <c r="E17" s="888"/>
      <c r="F17" s="872"/>
      <c r="G17" s="888"/>
      <c r="H17" s="905"/>
      <c r="I17" s="874"/>
      <c r="J17" s="138" t="s">
        <v>171</v>
      </c>
      <c r="K17" s="142" t="s">
        <v>6</v>
      </c>
      <c r="L17" s="142" t="s">
        <v>172</v>
      </c>
      <c r="M17" s="136" t="str">
        <f>VLOOKUP(L17,CódigosRetorno!$A$2:$B$2003,2,FALSE)</f>
        <v xml:space="preserve">Comprobante físico no se encuentra autorizado </v>
      </c>
      <c r="N17" s="135" t="s">
        <v>174</v>
      </c>
      <c r="O17" s="393"/>
    </row>
    <row r="18" spans="1:15" ht="72" x14ac:dyDescent="0.35">
      <c r="A18" s="393"/>
      <c r="B18" s="872">
        <f>B10+1</f>
        <v>4</v>
      </c>
      <c r="C18" s="867" t="s">
        <v>175</v>
      </c>
      <c r="D18" s="888" t="s">
        <v>62</v>
      </c>
      <c r="E18" s="888" t="s">
        <v>142</v>
      </c>
      <c r="F18" s="872" t="s">
        <v>176</v>
      </c>
      <c r="G18" s="888" t="s">
        <v>177</v>
      </c>
      <c r="H18" s="905" t="s">
        <v>2686</v>
      </c>
      <c r="I18" s="873">
        <v>1</v>
      </c>
      <c r="J18" s="138" t="s">
        <v>9105</v>
      </c>
      <c r="K18" s="142" t="s">
        <v>6</v>
      </c>
      <c r="L18" s="142" t="s">
        <v>700</v>
      </c>
      <c r="M18" s="136" t="str">
        <f>VLOOKUP(L18,CódigosRetorno!$A$2:$B$2003,2,FALSE)</f>
        <v>Presentacion fuera de fecha</v>
      </c>
      <c r="N18" s="135" t="s">
        <v>1069</v>
      </c>
      <c r="O18" s="393"/>
    </row>
    <row r="19" spans="1:15" ht="48" x14ac:dyDescent="0.35">
      <c r="A19" s="393"/>
      <c r="B19" s="872"/>
      <c r="C19" s="867"/>
      <c r="D19" s="888"/>
      <c r="E19" s="888"/>
      <c r="F19" s="872"/>
      <c r="G19" s="888"/>
      <c r="H19" s="905"/>
      <c r="I19" s="882"/>
      <c r="J19" s="138" t="s">
        <v>9104</v>
      </c>
      <c r="K19" s="142" t="s">
        <v>6</v>
      </c>
      <c r="L19" s="142" t="s">
        <v>2436</v>
      </c>
      <c r="M19" s="136" t="str">
        <f>VLOOKUP(L19,CódigosRetorno!$A$2:$B$2003,2,FALSE)</f>
        <v>Solo puede enviar el comprobante en un resumen diario</v>
      </c>
      <c r="N19" s="135" t="s">
        <v>9</v>
      </c>
      <c r="O19" s="393"/>
    </row>
    <row r="20" spans="1:15" ht="24" x14ac:dyDescent="0.35">
      <c r="A20" s="393"/>
      <c r="B20" s="872"/>
      <c r="C20" s="867"/>
      <c r="D20" s="888"/>
      <c r="E20" s="888"/>
      <c r="F20" s="872"/>
      <c r="G20" s="888"/>
      <c r="H20" s="905"/>
      <c r="I20" s="874"/>
      <c r="J20" s="138" t="s">
        <v>2687</v>
      </c>
      <c r="K20" s="142" t="s">
        <v>6</v>
      </c>
      <c r="L20" s="78" t="s">
        <v>1071</v>
      </c>
      <c r="M20" s="136" t="str">
        <f>VLOOKUP(L20,CódigosRetorno!$A$2:$B$2003,2,FALSE)</f>
        <v>La fecha de emision se encuentra fuera del limite permitido</v>
      </c>
      <c r="N20" s="135" t="s">
        <v>9</v>
      </c>
      <c r="O20" s="393"/>
    </row>
    <row r="21" spans="1:15" x14ac:dyDescent="0.35">
      <c r="A21" s="393"/>
      <c r="B21" s="135">
        <f>+B18+1</f>
        <v>5</v>
      </c>
      <c r="C21" s="138" t="s">
        <v>181</v>
      </c>
      <c r="D21" s="128" t="s">
        <v>62</v>
      </c>
      <c r="E21" s="128" t="s">
        <v>182</v>
      </c>
      <c r="F21" s="72" t="s">
        <v>767</v>
      </c>
      <c r="G21" s="83" t="s">
        <v>702</v>
      </c>
      <c r="H21" s="197" t="s">
        <v>2688</v>
      </c>
      <c r="I21" s="128">
        <v>1</v>
      </c>
      <c r="J21" s="136" t="s">
        <v>184</v>
      </c>
      <c r="K21" s="128" t="s">
        <v>9</v>
      </c>
      <c r="L21" s="142" t="s">
        <v>9</v>
      </c>
      <c r="M21" s="136" t="str">
        <f>VLOOKUP(L21,CódigosRetorno!$A$2:$B$2003,2,FALSE)</f>
        <v>-</v>
      </c>
      <c r="N21" s="135" t="s">
        <v>9</v>
      </c>
      <c r="O21" s="393"/>
    </row>
    <row r="22" spans="1:15" ht="24" x14ac:dyDescent="0.35">
      <c r="A22" s="393"/>
      <c r="B22" s="977">
        <v>6</v>
      </c>
      <c r="C22" s="929" t="s">
        <v>2689</v>
      </c>
      <c r="D22" s="977" t="s">
        <v>62</v>
      </c>
      <c r="E22" s="977" t="s">
        <v>142</v>
      </c>
      <c r="F22" s="928" t="s">
        <v>328</v>
      </c>
      <c r="G22" s="888" t="s">
        <v>2690</v>
      </c>
      <c r="H22" s="905" t="s">
        <v>2691</v>
      </c>
      <c r="I22" s="873">
        <v>1</v>
      </c>
      <c r="J22" s="136" t="s">
        <v>602</v>
      </c>
      <c r="K22" s="128" t="s">
        <v>6</v>
      </c>
      <c r="L22" s="142" t="s">
        <v>2692</v>
      </c>
      <c r="M22" s="136" t="str">
        <f>VLOOKUP(L22,CódigosRetorno!$A$2:$B$2003,2,FALSE)</f>
        <v>El XML no contiene el tag o no existe informacion de ResponseCode</v>
      </c>
      <c r="N22" s="135" t="s">
        <v>9</v>
      </c>
      <c r="O22" s="393"/>
    </row>
    <row r="23" spans="1:15" ht="24" x14ac:dyDescent="0.35">
      <c r="A23" s="393"/>
      <c r="B23" s="977"/>
      <c r="C23" s="929"/>
      <c r="D23" s="977"/>
      <c r="E23" s="977"/>
      <c r="F23" s="928"/>
      <c r="G23" s="888"/>
      <c r="H23" s="905"/>
      <c r="I23" s="882"/>
      <c r="J23" s="136" t="s">
        <v>961</v>
      </c>
      <c r="K23" s="128" t="s">
        <v>6</v>
      </c>
      <c r="L23" s="142" t="s">
        <v>2693</v>
      </c>
      <c r="M23" s="136" t="str">
        <f>VLOOKUP(L23,CódigosRetorno!$A$2:$B$2003,2,FALSE)</f>
        <v>ResponseCode - El dato ingresado no cumple con la estructura</v>
      </c>
      <c r="N23" s="135" t="s">
        <v>2694</v>
      </c>
      <c r="O23" s="393"/>
    </row>
    <row r="24" spans="1:15" x14ac:dyDescent="0.35">
      <c r="A24" s="393"/>
      <c r="B24" s="977"/>
      <c r="C24" s="929"/>
      <c r="D24" s="977"/>
      <c r="E24" s="977"/>
      <c r="F24" s="928"/>
      <c r="G24" s="888"/>
      <c r="H24" s="905"/>
      <c r="I24" s="874"/>
      <c r="J24" s="136" t="s">
        <v>2695</v>
      </c>
      <c r="K24" s="128" t="s">
        <v>6</v>
      </c>
      <c r="L24" s="142" t="s">
        <v>2696</v>
      </c>
      <c r="M24" s="136" t="str">
        <f>VLOOKUP(L24,CódigosRetorno!$A$2:$B$2003,2,FALSE)</f>
        <v>El tipo de nota es un dato único</v>
      </c>
      <c r="N24" s="135" t="s">
        <v>9</v>
      </c>
      <c r="O24" s="393"/>
    </row>
    <row r="25" spans="1:15" ht="24" x14ac:dyDescent="0.35">
      <c r="A25" s="393"/>
      <c r="B25" s="977"/>
      <c r="C25" s="929"/>
      <c r="D25" s="977"/>
      <c r="E25" s="977" t="s">
        <v>182</v>
      </c>
      <c r="F25" s="928"/>
      <c r="G25" s="135" t="s">
        <v>1058</v>
      </c>
      <c r="H25" s="136" t="s">
        <v>1079</v>
      </c>
      <c r="I25" s="135" t="s">
        <v>2432</v>
      </c>
      <c r="J25" s="136" t="s">
        <v>1060</v>
      </c>
      <c r="K25" s="128" t="s">
        <v>206</v>
      </c>
      <c r="L25" s="142" t="s">
        <v>1080</v>
      </c>
      <c r="M25" s="136" t="str">
        <f>VLOOKUP(L25,CódigosRetorno!$A$2:$B$2003,2,FALSE)</f>
        <v>El dato ingresado como atributo @listAgencyName es incorrecto.</v>
      </c>
      <c r="N25" s="135" t="s">
        <v>9</v>
      </c>
      <c r="O25" s="393"/>
    </row>
    <row r="26" spans="1:15" ht="24" x14ac:dyDescent="0.35">
      <c r="A26" s="393"/>
      <c r="B26" s="977"/>
      <c r="C26" s="929"/>
      <c r="D26" s="977"/>
      <c r="E26" s="977"/>
      <c r="F26" s="928"/>
      <c r="G26" s="135" t="s">
        <v>2697</v>
      </c>
      <c r="H26" s="136" t="s">
        <v>1082</v>
      </c>
      <c r="I26" s="135" t="s">
        <v>2432</v>
      </c>
      <c r="J26" s="136" t="s">
        <v>2698</v>
      </c>
      <c r="K26" s="128" t="s">
        <v>206</v>
      </c>
      <c r="L26" s="142" t="s">
        <v>1084</v>
      </c>
      <c r="M26" s="136" t="str">
        <f>VLOOKUP(L26,CódigosRetorno!$A$2:$B$2003,2,FALSE)</f>
        <v>El dato ingresado como atributo @listName es incorrecto.</v>
      </c>
      <c r="N26" s="145" t="s">
        <v>9</v>
      </c>
      <c r="O26" s="393"/>
    </row>
    <row r="27" spans="1:15" ht="36" x14ac:dyDescent="0.35">
      <c r="A27" s="393"/>
      <c r="B27" s="977"/>
      <c r="C27" s="929"/>
      <c r="D27" s="977"/>
      <c r="E27" s="977"/>
      <c r="F27" s="928"/>
      <c r="G27" s="135" t="s">
        <v>2699</v>
      </c>
      <c r="H27" s="136" t="s">
        <v>1086</v>
      </c>
      <c r="I27" s="135" t="s">
        <v>2432</v>
      </c>
      <c r="J27" s="136" t="s">
        <v>2700</v>
      </c>
      <c r="K27" s="142" t="s">
        <v>206</v>
      </c>
      <c r="L27" s="144" t="s">
        <v>1088</v>
      </c>
      <c r="M27" s="136" t="str">
        <f>VLOOKUP(L27,CódigosRetorno!$A$2:$B$2003,2,FALSE)</f>
        <v>El dato ingresado como atributo @listURI es incorrecto.</v>
      </c>
      <c r="N27" s="145" t="s">
        <v>9</v>
      </c>
      <c r="O27" s="393"/>
    </row>
    <row r="28" spans="1:15" ht="24" x14ac:dyDescent="0.35">
      <c r="A28" s="393"/>
      <c r="B28" s="977">
        <v>7</v>
      </c>
      <c r="C28" s="980" t="s">
        <v>2701</v>
      </c>
      <c r="D28" s="977" t="s">
        <v>62</v>
      </c>
      <c r="E28" s="977" t="s">
        <v>142</v>
      </c>
      <c r="F28" s="928" t="s">
        <v>1356</v>
      </c>
      <c r="G28" s="888"/>
      <c r="H28" s="905" t="s">
        <v>2702</v>
      </c>
      <c r="I28" s="873">
        <v>1</v>
      </c>
      <c r="J28" s="136" t="s">
        <v>602</v>
      </c>
      <c r="K28" s="128" t="s">
        <v>6</v>
      </c>
      <c r="L28" s="142" t="s">
        <v>2703</v>
      </c>
      <c r="M28" s="136" t="str">
        <f>VLOOKUP(L28,CódigosRetorno!$A$2:$B$2003,2,FALSE)</f>
        <v>El XML no contiene el tag o no existe informacion de cac:DiscrepancyResponse/cbc:Description</v>
      </c>
      <c r="N28" s="135" t="s">
        <v>9</v>
      </c>
      <c r="O28" s="393"/>
    </row>
    <row r="29" spans="1:15" ht="48" x14ac:dyDescent="0.35">
      <c r="A29" s="393"/>
      <c r="B29" s="977"/>
      <c r="C29" s="980"/>
      <c r="D29" s="977"/>
      <c r="E29" s="977"/>
      <c r="F29" s="928"/>
      <c r="G29" s="888"/>
      <c r="H29" s="905"/>
      <c r="I29" s="874"/>
      <c r="J29" s="136" t="s">
        <v>2704</v>
      </c>
      <c r="K29" s="128" t="s">
        <v>6</v>
      </c>
      <c r="L29" s="142" t="s">
        <v>2705</v>
      </c>
      <c r="M29" s="136" t="str">
        <f>VLOOKUP(L29,CódigosRetorno!$A$2:$B$2003,2,FALSE)</f>
        <v>cac:DiscrepancyResponse/cbc:Description - El dato ingresado no cumple con la estructura</v>
      </c>
      <c r="N29" s="135" t="s">
        <v>9</v>
      </c>
      <c r="O29" s="393"/>
    </row>
    <row r="30" spans="1:15" ht="24" x14ac:dyDescent="0.35">
      <c r="A30" s="393"/>
      <c r="B30" s="872">
        <v>8</v>
      </c>
      <c r="C30" s="905" t="s">
        <v>2706</v>
      </c>
      <c r="D30" s="888" t="s">
        <v>62</v>
      </c>
      <c r="E30" s="888" t="s">
        <v>142</v>
      </c>
      <c r="F30" s="872" t="s">
        <v>143</v>
      </c>
      <c r="G30" s="888" t="s">
        <v>306</v>
      </c>
      <c r="H30" s="905" t="s">
        <v>2707</v>
      </c>
      <c r="I30" s="873">
        <v>1</v>
      </c>
      <c r="J30" s="136" t="s">
        <v>602</v>
      </c>
      <c r="K30" s="142" t="s">
        <v>6</v>
      </c>
      <c r="L30" s="144" t="s">
        <v>1091</v>
      </c>
      <c r="M30" s="136" t="str">
        <f>VLOOKUP(L30,CódigosRetorno!$A$2:$B$2003,2,FALSE)</f>
        <v>El XML no contiene el tag o no existe informacion de DocumentCurrencyCode</v>
      </c>
      <c r="N30" s="135" t="s">
        <v>9</v>
      </c>
      <c r="O30" s="393"/>
    </row>
    <row r="31" spans="1:15" ht="24" x14ac:dyDescent="0.35">
      <c r="A31" s="393"/>
      <c r="B31" s="872"/>
      <c r="C31" s="905"/>
      <c r="D31" s="888"/>
      <c r="E31" s="888"/>
      <c r="F31" s="872"/>
      <c r="G31" s="888"/>
      <c r="H31" s="905"/>
      <c r="I31" s="882"/>
      <c r="J31" s="138" t="s">
        <v>2708</v>
      </c>
      <c r="K31" s="142" t="s">
        <v>6</v>
      </c>
      <c r="L31" s="144" t="s">
        <v>948</v>
      </c>
      <c r="M31" s="136" t="str">
        <f>VLOOKUP(L31,CódigosRetorno!$A$2:$B$2003,2,FALSE)</f>
        <v>La moneda debe ser la misma en todo el documento. Salvo las percepciones que sólo son en moneda nacional</v>
      </c>
      <c r="N31" s="135" t="s">
        <v>9</v>
      </c>
      <c r="O31" s="393"/>
    </row>
    <row r="32" spans="1:15" ht="24" x14ac:dyDescent="0.35">
      <c r="A32" s="393"/>
      <c r="B32" s="872"/>
      <c r="C32" s="905"/>
      <c r="D32" s="888"/>
      <c r="E32" s="888"/>
      <c r="F32" s="872"/>
      <c r="G32" s="888"/>
      <c r="H32" s="905"/>
      <c r="I32" s="882"/>
      <c r="J32" s="138" t="s">
        <v>2709</v>
      </c>
      <c r="K32" s="142" t="s">
        <v>6</v>
      </c>
      <c r="L32" s="142" t="s">
        <v>1093</v>
      </c>
      <c r="M32" s="136" t="str">
        <f>VLOOKUP(L32,CódigosRetorno!$A$2:$B$2003,2,FALSE)</f>
        <v>El valor ingresado como moneda del comprobante no es valido (catalogo nro 02).</v>
      </c>
      <c r="N32" s="135" t="s">
        <v>1094</v>
      </c>
      <c r="O32" s="393"/>
    </row>
    <row r="33" spans="1:15" x14ac:dyDescent="0.35">
      <c r="A33" s="393"/>
      <c r="B33" s="534" t="s">
        <v>2440</v>
      </c>
      <c r="C33" s="531"/>
      <c r="D33" s="530"/>
      <c r="E33" s="529" t="s">
        <v>9</v>
      </c>
      <c r="F33" s="536" t="s">
        <v>9</v>
      </c>
      <c r="G33" s="536" t="s">
        <v>9</v>
      </c>
      <c r="H33" s="537"/>
      <c r="I33" s="79"/>
      <c r="J33" s="523" t="s">
        <v>9</v>
      </c>
      <c r="K33" s="524" t="s">
        <v>9</v>
      </c>
      <c r="L33" s="525" t="s">
        <v>9</v>
      </c>
      <c r="M33" s="523" t="str">
        <f>VLOOKUP(L33,CódigosRetorno!$A$2:$B$2003,2,FALSE)</f>
        <v>-</v>
      </c>
      <c r="N33" s="522" t="s">
        <v>9</v>
      </c>
      <c r="O33" s="393"/>
    </row>
    <row r="34" spans="1:15" ht="36" x14ac:dyDescent="0.35">
      <c r="A34" s="393"/>
      <c r="B34" s="135">
        <v>9</v>
      </c>
      <c r="C34" s="136" t="s">
        <v>156</v>
      </c>
      <c r="D34" s="128" t="s">
        <v>62</v>
      </c>
      <c r="E34" s="128" t="s">
        <v>142</v>
      </c>
      <c r="F34" s="135" t="s">
        <v>157</v>
      </c>
      <c r="G34" s="128" t="s">
        <v>9</v>
      </c>
      <c r="H34" s="136" t="s">
        <v>2710</v>
      </c>
      <c r="I34" s="135">
        <v>1</v>
      </c>
      <c r="J34" s="136" t="s">
        <v>2711</v>
      </c>
      <c r="K34" s="128" t="s">
        <v>9</v>
      </c>
      <c r="L34" s="142" t="s">
        <v>9</v>
      </c>
      <c r="M34" s="136" t="str">
        <f>VLOOKUP(L34,CódigosRetorno!$A$2:$B$2003,2,FALSE)</f>
        <v>-</v>
      </c>
      <c r="N34" s="135" t="s">
        <v>9</v>
      </c>
      <c r="O34" s="393"/>
    </row>
    <row r="35" spans="1:15" x14ac:dyDescent="0.35">
      <c r="A35" s="393"/>
      <c r="B35" s="534" t="s">
        <v>185</v>
      </c>
      <c r="C35" s="534"/>
      <c r="D35" s="530"/>
      <c r="E35" s="529" t="s">
        <v>9</v>
      </c>
      <c r="F35" s="536" t="s">
        <v>9</v>
      </c>
      <c r="G35" s="536" t="s">
        <v>9</v>
      </c>
      <c r="H35" s="537"/>
      <c r="I35" s="79"/>
      <c r="J35" s="523" t="s">
        <v>9</v>
      </c>
      <c r="K35" s="524" t="s">
        <v>9</v>
      </c>
      <c r="L35" s="525" t="s">
        <v>9</v>
      </c>
      <c r="M35" s="523" t="str">
        <f>VLOOKUP(L35,CódigosRetorno!$A$2:$B$2003,2,FALSE)</f>
        <v>-</v>
      </c>
      <c r="N35" s="522" t="s">
        <v>9</v>
      </c>
      <c r="O35" s="393"/>
    </row>
    <row r="36" spans="1:15" ht="24" x14ac:dyDescent="0.35">
      <c r="A36" s="393"/>
      <c r="B36" s="872">
        <f>B34+1</f>
        <v>10</v>
      </c>
      <c r="C36" s="905" t="s">
        <v>626</v>
      </c>
      <c r="D36" s="888" t="s">
        <v>62</v>
      </c>
      <c r="E36" s="888" t="s">
        <v>142</v>
      </c>
      <c r="F36" s="872" t="s">
        <v>187</v>
      </c>
      <c r="G36" s="888" t="s">
        <v>1108</v>
      </c>
      <c r="H36" s="905" t="s">
        <v>2712</v>
      </c>
      <c r="I36" s="873">
        <v>1</v>
      </c>
      <c r="J36" s="136" t="s">
        <v>719</v>
      </c>
      <c r="K36" s="142" t="s">
        <v>6</v>
      </c>
      <c r="L36" s="144" t="s">
        <v>190</v>
      </c>
      <c r="M36" s="136" t="str">
        <f>VLOOKUP(L36,CódigosRetorno!$A$2:$B$2003,2,FALSE)</f>
        <v>Número de RUC del nombre del archivo no coincide con el consignado en el contenido del archivo XML</v>
      </c>
      <c r="N36" s="135" t="s">
        <v>9</v>
      </c>
      <c r="O36" s="393"/>
    </row>
    <row r="37" spans="1:15" ht="24" x14ac:dyDescent="0.35">
      <c r="A37" s="393"/>
      <c r="B37" s="872"/>
      <c r="C37" s="905"/>
      <c r="D37" s="888"/>
      <c r="E37" s="888"/>
      <c r="F37" s="872"/>
      <c r="G37" s="888"/>
      <c r="H37" s="905"/>
      <c r="I37" s="882"/>
      <c r="J37" s="136" t="s">
        <v>2713</v>
      </c>
      <c r="K37" s="142" t="s">
        <v>6</v>
      </c>
      <c r="L37" s="144" t="s">
        <v>1113</v>
      </c>
      <c r="M37" s="136" t="str">
        <f>VLOOKUP(L37,CódigosRetorno!$A$2:$B$2003,2,FALSE)</f>
        <v>El contribuyente no esta activo</v>
      </c>
      <c r="N37" s="135" t="s">
        <v>256</v>
      </c>
      <c r="O37" s="393"/>
    </row>
    <row r="38" spans="1:15" ht="24" x14ac:dyDescent="0.35">
      <c r="A38" s="393"/>
      <c r="B38" s="872"/>
      <c r="C38" s="905"/>
      <c r="D38" s="888"/>
      <c r="E38" s="888"/>
      <c r="F38" s="872"/>
      <c r="G38" s="888"/>
      <c r="H38" s="905"/>
      <c r="I38" s="882"/>
      <c r="J38" s="136" t="s">
        <v>2714</v>
      </c>
      <c r="K38" s="142" t="s">
        <v>6</v>
      </c>
      <c r="L38" s="144" t="s">
        <v>630</v>
      </c>
      <c r="M38" s="136" t="str">
        <f>VLOOKUP(L38,CódigosRetorno!$A$2:$B$2003,2,FALSE)</f>
        <v>El contribuyente no esta habido</v>
      </c>
      <c r="N38" s="135" t="s">
        <v>256</v>
      </c>
      <c r="O38" s="393"/>
    </row>
    <row r="39" spans="1:15" ht="36" x14ac:dyDescent="0.35">
      <c r="A39" s="393"/>
      <c r="B39" s="872"/>
      <c r="C39" s="905"/>
      <c r="D39" s="888"/>
      <c r="E39" s="888"/>
      <c r="F39" s="872"/>
      <c r="G39" s="888"/>
      <c r="H39" s="905"/>
      <c r="I39" s="882"/>
      <c r="J39" s="138" t="s">
        <v>816</v>
      </c>
      <c r="K39" s="135" t="s">
        <v>6</v>
      </c>
      <c r="L39" s="142" t="s">
        <v>52</v>
      </c>
      <c r="M39" s="136" t="str">
        <f>VLOOKUP(L39,CódigosRetorno!$A$2:$B$2003,2,FALSE)</f>
        <v>El emisor no se encuentra autorizado a emitir en el SEE-Desde los sistemas del contribuyente</v>
      </c>
      <c r="N39" s="135" t="s">
        <v>9</v>
      </c>
      <c r="O39" s="393"/>
    </row>
    <row r="40" spans="1:15" ht="36" x14ac:dyDescent="0.35">
      <c r="A40" s="393"/>
      <c r="B40" s="872"/>
      <c r="C40" s="905"/>
      <c r="D40" s="888"/>
      <c r="E40" s="888"/>
      <c r="F40" s="872"/>
      <c r="G40" s="888"/>
      <c r="H40" s="905"/>
      <c r="I40" s="882"/>
      <c r="J40" s="136" t="s">
        <v>2715</v>
      </c>
      <c r="K40" s="142" t="s">
        <v>6</v>
      </c>
      <c r="L40" s="144" t="s">
        <v>1724</v>
      </c>
      <c r="M40" s="136" t="str">
        <f>VLOOKUP(L40,CódigosRetorno!$A$2:$B$2003,2,FALSE)</f>
        <v>Debe enviar su comprobante por el SEE-Empresas supervisadas</v>
      </c>
      <c r="N40" s="135" t="s">
        <v>9</v>
      </c>
      <c r="O40" s="393"/>
    </row>
    <row r="41" spans="1:15" ht="48" x14ac:dyDescent="0.35">
      <c r="A41" s="393"/>
      <c r="B41" s="872"/>
      <c r="C41" s="905"/>
      <c r="D41" s="888"/>
      <c r="E41" s="888"/>
      <c r="F41" s="872"/>
      <c r="G41" s="888"/>
      <c r="H41" s="905"/>
      <c r="I41" s="874"/>
      <c r="J41" s="825" t="s">
        <v>9085</v>
      </c>
      <c r="K41" s="827" t="s">
        <v>6</v>
      </c>
      <c r="L41" s="836" t="s">
        <v>9082</v>
      </c>
      <c r="M41" s="828" t="str">
        <f>VLOOKUP(L41,CódigosRetorno!$A$2:$B$2003,2,FALSE)</f>
        <v>El emisor electrónico es un Sujeto sin capacidad operativa (SSCO)</v>
      </c>
      <c r="N41" s="826" t="s">
        <v>1621</v>
      </c>
      <c r="O41" s="393"/>
    </row>
    <row r="42" spans="1:15" ht="24" x14ac:dyDescent="0.35">
      <c r="A42" s="393"/>
      <c r="B42" s="872"/>
      <c r="C42" s="905"/>
      <c r="D42" s="888"/>
      <c r="E42" s="888"/>
      <c r="F42" s="872" t="s">
        <v>1227</v>
      </c>
      <c r="G42" s="888" t="s">
        <v>1121</v>
      </c>
      <c r="H42" s="905" t="s">
        <v>2716</v>
      </c>
      <c r="I42" s="941">
        <v>1</v>
      </c>
      <c r="J42" s="136" t="s">
        <v>1123</v>
      </c>
      <c r="K42" s="142" t="s">
        <v>6</v>
      </c>
      <c r="L42" s="144" t="s">
        <v>2717</v>
      </c>
      <c r="M42" s="136" t="str">
        <f>VLOOKUP(L42,CódigosRetorno!$A$2:$B$2003,2,FALSE)</f>
        <v>El XML no contiene el tag o no existe información del tipo de documento de identidad del emisor</v>
      </c>
      <c r="N42" s="135" t="s">
        <v>9</v>
      </c>
      <c r="O42" s="393"/>
    </row>
    <row r="43" spans="1:15" x14ac:dyDescent="0.35">
      <c r="A43" s="393"/>
      <c r="B43" s="872"/>
      <c r="C43" s="905"/>
      <c r="D43" s="888"/>
      <c r="E43" s="888"/>
      <c r="F43" s="872"/>
      <c r="G43" s="888"/>
      <c r="H43" s="905"/>
      <c r="I43" s="942"/>
      <c r="J43" s="136" t="s">
        <v>2718</v>
      </c>
      <c r="K43" s="142" t="s">
        <v>6</v>
      </c>
      <c r="L43" s="144" t="s">
        <v>201</v>
      </c>
      <c r="M43" s="136" t="str">
        <f>VLOOKUP(L43,CódigosRetorno!$A$2:$B$2003,2,FALSE)</f>
        <v>El tipo de documento no es aceptado.</v>
      </c>
      <c r="N43" s="135" t="s">
        <v>9</v>
      </c>
      <c r="O43" s="393"/>
    </row>
    <row r="44" spans="1:15" ht="24" x14ac:dyDescent="0.35">
      <c r="A44" s="393"/>
      <c r="B44" s="872"/>
      <c r="C44" s="905"/>
      <c r="D44" s="888"/>
      <c r="E44" s="888" t="s">
        <v>182</v>
      </c>
      <c r="F44" s="872"/>
      <c r="G44" s="135" t="s">
        <v>1126</v>
      </c>
      <c r="H44" s="143" t="s">
        <v>1127</v>
      </c>
      <c r="I44" s="135" t="s">
        <v>2432</v>
      </c>
      <c r="J44" s="136" t="s">
        <v>1128</v>
      </c>
      <c r="K44" s="128" t="s">
        <v>206</v>
      </c>
      <c r="L44" s="142" t="s">
        <v>1129</v>
      </c>
      <c r="M44" s="136" t="str">
        <f>VLOOKUP(L44,CódigosRetorno!$A$2:$B$2003,2,FALSE)</f>
        <v>El dato ingresado como atributo @schemeName es incorrecto.</v>
      </c>
      <c r="N44" s="145" t="s">
        <v>9</v>
      </c>
      <c r="O44" s="393"/>
    </row>
    <row r="45" spans="1:15" ht="24" x14ac:dyDescent="0.35">
      <c r="A45" s="393"/>
      <c r="B45" s="872"/>
      <c r="C45" s="905"/>
      <c r="D45" s="888"/>
      <c r="E45" s="888"/>
      <c r="F45" s="872"/>
      <c r="G45" s="135" t="s">
        <v>1058</v>
      </c>
      <c r="H45" s="143" t="s">
        <v>1059</v>
      </c>
      <c r="I45" s="135" t="s">
        <v>2432</v>
      </c>
      <c r="J45" s="136" t="s">
        <v>1060</v>
      </c>
      <c r="K45" s="128" t="s">
        <v>206</v>
      </c>
      <c r="L45" s="142" t="s">
        <v>1061</v>
      </c>
      <c r="M45" s="136" t="str">
        <f>VLOOKUP(L45,CódigosRetorno!$A$2:$B$2003,2,FALSE)</f>
        <v>El dato ingresado como atributo @schemeAgencyName es incorrecto.</v>
      </c>
      <c r="N45" s="145" t="s">
        <v>9</v>
      </c>
      <c r="O45" s="393"/>
    </row>
    <row r="46" spans="1:15" ht="36" x14ac:dyDescent="0.35">
      <c r="A46" s="393"/>
      <c r="B46" s="872"/>
      <c r="C46" s="905"/>
      <c r="D46" s="888"/>
      <c r="E46" s="888"/>
      <c r="F46" s="872"/>
      <c r="G46" s="135" t="s">
        <v>1130</v>
      </c>
      <c r="H46" s="143" t="s">
        <v>1131</v>
      </c>
      <c r="I46" s="135" t="s">
        <v>2432</v>
      </c>
      <c r="J46" s="136" t="s">
        <v>1132</v>
      </c>
      <c r="K46" s="142" t="s">
        <v>206</v>
      </c>
      <c r="L46" s="144" t="s">
        <v>1133</v>
      </c>
      <c r="M46" s="136" t="str">
        <f>VLOOKUP(L46,CódigosRetorno!$A$2:$B$2003,2,FALSE)</f>
        <v>El dato ingresado como atributo @schemeURI es incorrecto.</v>
      </c>
      <c r="N46" s="145" t="s">
        <v>9</v>
      </c>
      <c r="O46" s="393"/>
    </row>
    <row r="47" spans="1:15" ht="48" x14ac:dyDescent="0.35">
      <c r="A47" s="393"/>
      <c r="B47" s="135">
        <f>B36+1</f>
        <v>11</v>
      </c>
      <c r="C47" s="136" t="s">
        <v>1134</v>
      </c>
      <c r="D47" s="128" t="s">
        <v>62</v>
      </c>
      <c r="E47" s="128" t="s">
        <v>182</v>
      </c>
      <c r="F47" s="135" t="s">
        <v>203</v>
      </c>
      <c r="G47" s="128"/>
      <c r="H47" s="138" t="s">
        <v>2719</v>
      </c>
      <c r="I47" s="135">
        <v>1</v>
      </c>
      <c r="J47" s="136" t="s">
        <v>1239</v>
      </c>
      <c r="K47" s="128" t="s">
        <v>206</v>
      </c>
      <c r="L47" s="144" t="s">
        <v>1137</v>
      </c>
      <c r="M47" s="136" t="str">
        <f>VLOOKUP(L47,CódigosRetorno!$A$2:$B$2003,2,FALSE)</f>
        <v>El nombre comercial del emisor no cumple con el formato establecido</v>
      </c>
      <c r="N47" s="135" t="s">
        <v>9</v>
      </c>
      <c r="O47" s="393"/>
    </row>
    <row r="48" spans="1:15" ht="24" x14ac:dyDescent="0.35">
      <c r="A48" s="393"/>
      <c r="B48" s="872">
        <f>B47+1</f>
        <v>12</v>
      </c>
      <c r="C48" s="905" t="s">
        <v>208</v>
      </c>
      <c r="D48" s="888" t="s">
        <v>62</v>
      </c>
      <c r="E48" s="888" t="s">
        <v>142</v>
      </c>
      <c r="F48" s="872" t="s">
        <v>203</v>
      </c>
      <c r="G48" s="888"/>
      <c r="H48" s="905" t="s">
        <v>2720</v>
      </c>
      <c r="I48" s="873">
        <v>1</v>
      </c>
      <c r="J48" s="136" t="s">
        <v>602</v>
      </c>
      <c r="K48" s="142" t="s">
        <v>6</v>
      </c>
      <c r="L48" s="144" t="s">
        <v>210</v>
      </c>
      <c r="M48" s="136" t="str">
        <f>VLOOKUP(L48,CódigosRetorno!$A$2:$B$2003,2,FALSE)</f>
        <v>El XML no contiene el tag o no existe informacion de RegistrationName del emisor del documento</v>
      </c>
      <c r="N48" s="135" t="s">
        <v>9</v>
      </c>
      <c r="O48" s="393"/>
    </row>
    <row r="49" spans="1:15" ht="48" x14ac:dyDescent="0.35">
      <c r="A49" s="393"/>
      <c r="B49" s="872"/>
      <c r="C49" s="905"/>
      <c r="D49" s="888"/>
      <c r="E49" s="888"/>
      <c r="F49" s="872"/>
      <c r="G49" s="888"/>
      <c r="H49" s="905"/>
      <c r="I49" s="874"/>
      <c r="J49" s="136" t="s">
        <v>1239</v>
      </c>
      <c r="K49" s="142" t="s">
        <v>206</v>
      </c>
      <c r="L49" s="144" t="s">
        <v>721</v>
      </c>
      <c r="M49" s="136" t="str">
        <f>VLOOKUP(L49,CódigosRetorno!$A$2:$B$2003,2,FALSE)</f>
        <v>RegistrationName - El nombre o razon social del emisor no cumple con el estandar</v>
      </c>
      <c r="N49" s="135" t="s">
        <v>9</v>
      </c>
      <c r="O49" s="393"/>
    </row>
    <row r="50" spans="1:15" ht="48" x14ac:dyDescent="0.35">
      <c r="A50" s="393"/>
      <c r="B50" s="872">
        <f>B48+1</f>
        <v>13</v>
      </c>
      <c r="C50" s="919" t="s">
        <v>1140</v>
      </c>
      <c r="D50" s="888" t="s">
        <v>62</v>
      </c>
      <c r="E50" s="888" t="s">
        <v>182</v>
      </c>
      <c r="F50" s="135" t="s">
        <v>1141</v>
      </c>
      <c r="G50" s="128"/>
      <c r="H50" s="136" t="s">
        <v>2721</v>
      </c>
      <c r="I50" s="135">
        <v>1</v>
      </c>
      <c r="J50" s="136" t="s">
        <v>2001</v>
      </c>
      <c r="K50" s="128" t="s">
        <v>206</v>
      </c>
      <c r="L50" s="142" t="s">
        <v>1144</v>
      </c>
      <c r="M50" s="136" t="str">
        <f>VLOOKUP(L50,CódigosRetorno!$A$2:$B$2003,2,FALSE)</f>
        <v>La dirección completa y detallada del domicilio fiscal del emisor no cumple con el formato establecido</v>
      </c>
      <c r="N50" s="145" t="s">
        <v>9</v>
      </c>
      <c r="O50" s="393"/>
    </row>
    <row r="51" spans="1:15" ht="48" x14ac:dyDescent="0.35">
      <c r="A51" s="393"/>
      <c r="B51" s="872"/>
      <c r="C51" s="919"/>
      <c r="D51" s="888"/>
      <c r="E51" s="888"/>
      <c r="F51" s="135" t="s">
        <v>1145</v>
      </c>
      <c r="G51" s="128"/>
      <c r="H51" s="136" t="s">
        <v>2722</v>
      </c>
      <c r="I51" s="135" t="s">
        <v>2432</v>
      </c>
      <c r="J51" s="136" t="s">
        <v>2444</v>
      </c>
      <c r="K51" s="128" t="s">
        <v>206</v>
      </c>
      <c r="L51" s="142" t="s">
        <v>1148</v>
      </c>
      <c r="M51" s="136" t="str">
        <f>VLOOKUP(L51,CódigosRetorno!$A$2:$B$2003,2,FALSE)</f>
        <v>La urbanización del domicilio fiscal del emisor no cumple con el formato establecido</v>
      </c>
      <c r="N51" s="145" t="s">
        <v>9</v>
      </c>
      <c r="O51" s="393"/>
    </row>
    <row r="52" spans="1:15" ht="48" x14ac:dyDescent="0.35">
      <c r="A52" s="393"/>
      <c r="B52" s="872"/>
      <c r="C52" s="919"/>
      <c r="D52" s="888"/>
      <c r="E52" s="888"/>
      <c r="F52" s="135" t="s">
        <v>226</v>
      </c>
      <c r="G52" s="128"/>
      <c r="H52" s="136" t="s">
        <v>2723</v>
      </c>
      <c r="I52" s="135" t="s">
        <v>2432</v>
      </c>
      <c r="J52" s="136" t="s">
        <v>2445</v>
      </c>
      <c r="K52" s="128" t="s">
        <v>206</v>
      </c>
      <c r="L52" s="142" t="s">
        <v>1151</v>
      </c>
      <c r="M52" s="136" t="str">
        <f>VLOOKUP(L52,CódigosRetorno!$A$2:$B$2003,2,FALSE)</f>
        <v>La provincia del domicilio fiscal del emisor no cumple con el formato establecido</v>
      </c>
      <c r="N52" s="145" t="s">
        <v>9</v>
      </c>
      <c r="O52" s="393"/>
    </row>
    <row r="53" spans="1:15" ht="36" x14ac:dyDescent="0.35">
      <c r="A53" s="393"/>
      <c r="B53" s="872"/>
      <c r="C53" s="919"/>
      <c r="D53" s="888"/>
      <c r="E53" s="888"/>
      <c r="F53" s="135" t="s">
        <v>214</v>
      </c>
      <c r="G53" s="128" t="s">
        <v>215</v>
      </c>
      <c r="H53" s="136" t="s">
        <v>2724</v>
      </c>
      <c r="I53" s="135">
        <v>1</v>
      </c>
      <c r="J53" s="136" t="s">
        <v>217</v>
      </c>
      <c r="K53" s="128" t="s">
        <v>206</v>
      </c>
      <c r="L53" s="142" t="s">
        <v>1153</v>
      </c>
      <c r="M53" s="136" t="str">
        <f>VLOOKUP(L53,CódigosRetorno!$A$2:$B$2003,2,FALSE)</f>
        <v>El codigo de ubigeo del domicilio fiscal del emisor no es válido</v>
      </c>
      <c r="N53" s="135" t="s">
        <v>1154</v>
      </c>
      <c r="O53" s="393"/>
    </row>
    <row r="54" spans="1:15" ht="24" x14ac:dyDescent="0.35">
      <c r="A54" s="393"/>
      <c r="B54" s="872"/>
      <c r="C54" s="919"/>
      <c r="D54" s="888"/>
      <c r="E54" s="888"/>
      <c r="F54" s="872"/>
      <c r="G54" s="135" t="s">
        <v>1155</v>
      </c>
      <c r="H54" s="92" t="s">
        <v>1059</v>
      </c>
      <c r="I54" s="135" t="s">
        <v>2432</v>
      </c>
      <c r="J54" s="136" t="s">
        <v>1156</v>
      </c>
      <c r="K54" s="128" t="s">
        <v>206</v>
      </c>
      <c r="L54" s="142" t="s">
        <v>1061</v>
      </c>
      <c r="M54" s="136" t="str">
        <f>VLOOKUP(L54,CódigosRetorno!$A$2:$B$2003,2,FALSE)</f>
        <v>El dato ingresado como atributo @schemeAgencyName es incorrecto.</v>
      </c>
      <c r="N54" s="135" t="s">
        <v>9</v>
      </c>
      <c r="O54" s="393"/>
    </row>
    <row r="55" spans="1:15" ht="24" x14ac:dyDescent="0.35">
      <c r="A55" s="393"/>
      <c r="B55" s="872"/>
      <c r="C55" s="919"/>
      <c r="D55" s="888"/>
      <c r="E55" s="888"/>
      <c r="F55" s="872"/>
      <c r="G55" s="135" t="s">
        <v>1157</v>
      </c>
      <c r="H55" s="92" t="s">
        <v>1127</v>
      </c>
      <c r="I55" s="135" t="s">
        <v>2432</v>
      </c>
      <c r="J55" s="136" t="s">
        <v>1158</v>
      </c>
      <c r="K55" s="128" t="s">
        <v>206</v>
      </c>
      <c r="L55" s="142" t="s">
        <v>1129</v>
      </c>
      <c r="M55" s="136" t="str">
        <f>VLOOKUP(L55,CódigosRetorno!$A$2:$B$2003,2,FALSE)</f>
        <v>El dato ingresado como atributo @schemeName es incorrecto.</v>
      </c>
      <c r="N55" s="145" t="s">
        <v>9</v>
      </c>
      <c r="O55" s="393"/>
    </row>
    <row r="56" spans="1:15" ht="48" x14ac:dyDescent="0.35">
      <c r="A56" s="393"/>
      <c r="B56" s="872"/>
      <c r="C56" s="919"/>
      <c r="D56" s="888"/>
      <c r="E56" s="888"/>
      <c r="F56" s="135" t="s">
        <v>226</v>
      </c>
      <c r="G56" s="128"/>
      <c r="H56" s="136" t="s">
        <v>2725</v>
      </c>
      <c r="I56" s="135" t="s">
        <v>2432</v>
      </c>
      <c r="J56" s="136" t="s">
        <v>2445</v>
      </c>
      <c r="K56" s="128" t="s">
        <v>206</v>
      </c>
      <c r="L56" s="142" t="s">
        <v>1161</v>
      </c>
      <c r="M56" s="136" t="str">
        <f>VLOOKUP(L56,CódigosRetorno!$A$2:$B$2003,2,FALSE)</f>
        <v>El departamento del domicilio fiscal del emisor no cumple con el formato establecido</v>
      </c>
      <c r="N56" s="145" t="s">
        <v>9</v>
      </c>
      <c r="O56" s="393"/>
    </row>
    <row r="57" spans="1:15" ht="48" x14ac:dyDescent="0.35">
      <c r="A57" s="393"/>
      <c r="B57" s="872"/>
      <c r="C57" s="919"/>
      <c r="D57" s="888"/>
      <c r="E57" s="888"/>
      <c r="F57" s="135" t="s">
        <v>226</v>
      </c>
      <c r="G57" s="128"/>
      <c r="H57" s="136" t="s">
        <v>2726</v>
      </c>
      <c r="I57" s="135" t="s">
        <v>2432</v>
      </c>
      <c r="J57" s="136" t="s">
        <v>2445</v>
      </c>
      <c r="K57" s="128" t="s">
        <v>206</v>
      </c>
      <c r="L57" s="142" t="s">
        <v>1163</v>
      </c>
      <c r="M57" s="136" t="str">
        <f>VLOOKUP(L57,CódigosRetorno!$A$2:$B$2003,2,FALSE)</f>
        <v>El distrito del domicilio fiscal del emisor no cumple con el formato establecido</v>
      </c>
      <c r="N57" s="145" t="s">
        <v>9</v>
      </c>
      <c r="O57" s="393"/>
    </row>
    <row r="58" spans="1:15" ht="36" x14ac:dyDescent="0.35">
      <c r="A58" s="393"/>
      <c r="B58" s="872"/>
      <c r="C58" s="919"/>
      <c r="D58" s="888"/>
      <c r="E58" s="888"/>
      <c r="F58" s="135" t="s">
        <v>328</v>
      </c>
      <c r="G58" s="128" t="s">
        <v>241</v>
      </c>
      <c r="H58" s="136" t="s">
        <v>2727</v>
      </c>
      <c r="I58" s="135">
        <v>1</v>
      </c>
      <c r="J58" s="136" t="s">
        <v>1165</v>
      </c>
      <c r="K58" s="128" t="s">
        <v>206</v>
      </c>
      <c r="L58" s="142" t="s">
        <v>1166</v>
      </c>
      <c r="M58" s="136" t="str">
        <f>VLOOKUP(L58,CódigosRetorno!$A$2:$B$2003,2,FALSE)</f>
        <v>El codigo de pais debe ser PE</v>
      </c>
      <c r="N58" s="145" t="s">
        <v>9</v>
      </c>
      <c r="O58" s="393"/>
    </row>
    <row r="59" spans="1:15" ht="24" x14ac:dyDescent="0.35">
      <c r="A59" s="393"/>
      <c r="B59" s="872"/>
      <c r="C59" s="919"/>
      <c r="D59" s="888"/>
      <c r="E59" s="888"/>
      <c r="F59" s="872"/>
      <c r="G59" s="145" t="s">
        <v>1168</v>
      </c>
      <c r="H59" s="136" t="s">
        <v>1097</v>
      </c>
      <c r="I59" s="135" t="s">
        <v>2432</v>
      </c>
      <c r="J59" s="136" t="s">
        <v>1169</v>
      </c>
      <c r="K59" s="128" t="s">
        <v>206</v>
      </c>
      <c r="L59" s="142" t="s">
        <v>1099</v>
      </c>
      <c r="M59" s="136" t="str">
        <f>VLOOKUP(L59,CódigosRetorno!$A$2:$B$2003,2,FALSE)</f>
        <v>El dato ingresado como atributo @listID es incorrecto.</v>
      </c>
      <c r="N59" s="135" t="s">
        <v>9</v>
      </c>
      <c r="O59" s="393"/>
    </row>
    <row r="60" spans="1:15" ht="48" x14ac:dyDescent="0.35">
      <c r="A60" s="393"/>
      <c r="B60" s="872"/>
      <c r="C60" s="919"/>
      <c r="D60" s="888"/>
      <c r="E60" s="888"/>
      <c r="F60" s="872"/>
      <c r="G60" s="145" t="s">
        <v>1170</v>
      </c>
      <c r="H60" s="136" t="s">
        <v>1079</v>
      </c>
      <c r="I60" s="135" t="s">
        <v>2432</v>
      </c>
      <c r="J60" s="136" t="s">
        <v>1103</v>
      </c>
      <c r="K60" s="128" t="s">
        <v>206</v>
      </c>
      <c r="L60" s="142" t="s">
        <v>1080</v>
      </c>
      <c r="M60" s="136" t="str">
        <f>VLOOKUP(L60,CódigosRetorno!$A$2:$B$2003,2,FALSE)</f>
        <v>El dato ingresado como atributo @listAgencyName es incorrecto.</v>
      </c>
      <c r="N60" s="145" t="s">
        <v>9</v>
      </c>
      <c r="O60" s="393"/>
    </row>
    <row r="61" spans="1:15" ht="24" x14ac:dyDescent="0.35">
      <c r="A61" s="393"/>
      <c r="B61" s="872"/>
      <c r="C61" s="919"/>
      <c r="D61" s="888"/>
      <c r="E61" s="888"/>
      <c r="F61" s="872"/>
      <c r="G61" s="135" t="s">
        <v>1171</v>
      </c>
      <c r="H61" s="136" t="s">
        <v>1082</v>
      </c>
      <c r="I61" s="135" t="s">
        <v>2432</v>
      </c>
      <c r="J61" s="136" t="s">
        <v>1172</v>
      </c>
      <c r="K61" s="142" t="s">
        <v>206</v>
      </c>
      <c r="L61" s="144" t="s">
        <v>1084</v>
      </c>
      <c r="M61" s="136" t="str">
        <f>VLOOKUP(L61,CódigosRetorno!$A$2:$B$2003,2,FALSE)</f>
        <v>El dato ingresado como atributo @listName es incorrecto.</v>
      </c>
      <c r="N61" s="145" t="s">
        <v>9</v>
      </c>
      <c r="O61" s="393"/>
    </row>
    <row r="62" spans="1:15" ht="36" x14ac:dyDescent="0.35">
      <c r="A62" s="393"/>
      <c r="B62" s="872">
        <f>B50+1</f>
        <v>14</v>
      </c>
      <c r="C62" s="905" t="s">
        <v>2450</v>
      </c>
      <c r="D62" s="888" t="s">
        <v>62</v>
      </c>
      <c r="E62" s="888" t="s">
        <v>142</v>
      </c>
      <c r="F62" s="872" t="s">
        <v>659</v>
      </c>
      <c r="G62" s="888" t="s">
        <v>1196</v>
      </c>
      <c r="H62" s="905" t="s">
        <v>2728</v>
      </c>
      <c r="I62" s="873">
        <v>1</v>
      </c>
      <c r="J62" s="136" t="s">
        <v>2729</v>
      </c>
      <c r="K62" s="142" t="s">
        <v>6</v>
      </c>
      <c r="L62" s="142" t="s">
        <v>1199</v>
      </c>
      <c r="M62" s="136" t="str">
        <f>VLOOKUP(L62,CódigosRetorno!$A$2:$B$2003,2,FALSE)</f>
        <v>El XML no contiene el tag o no existe información del código de local anexo del emisor</v>
      </c>
      <c r="N62" s="135" t="s">
        <v>9</v>
      </c>
      <c r="O62" s="393"/>
    </row>
    <row r="63" spans="1:15" ht="36" x14ac:dyDescent="0.35">
      <c r="A63" s="393"/>
      <c r="B63" s="872"/>
      <c r="C63" s="905"/>
      <c r="D63" s="888"/>
      <c r="E63" s="888"/>
      <c r="F63" s="872"/>
      <c r="G63" s="888"/>
      <c r="H63" s="905"/>
      <c r="I63" s="882"/>
      <c r="J63" s="136" t="s">
        <v>2730</v>
      </c>
      <c r="K63" s="142" t="s">
        <v>206</v>
      </c>
      <c r="L63" s="142" t="s">
        <v>1201</v>
      </c>
      <c r="M63" s="136" t="str">
        <f>VLOOKUP(L63,CódigosRetorno!$A$2:$B$2003,2,FALSE)</f>
        <v>El XML no contiene el tag o no existe información del código de local anexo del emisor</v>
      </c>
      <c r="N63" s="135" t="s">
        <v>9</v>
      </c>
      <c r="O63" s="393"/>
    </row>
    <row r="64" spans="1:15" ht="36" x14ac:dyDescent="0.35">
      <c r="A64" s="393"/>
      <c r="B64" s="872"/>
      <c r="C64" s="905"/>
      <c r="D64" s="888"/>
      <c r="E64" s="888"/>
      <c r="F64" s="872"/>
      <c r="G64" s="888"/>
      <c r="H64" s="905"/>
      <c r="I64" s="882"/>
      <c r="J64" s="136" t="s">
        <v>2731</v>
      </c>
      <c r="K64" s="142" t="s">
        <v>6</v>
      </c>
      <c r="L64" s="142" t="s">
        <v>1203</v>
      </c>
      <c r="M64" s="136" t="str">
        <f>VLOOKUP(L64,CódigosRetorno!$A$2:$B$2003,2,FALSE)</f>
        <v>El código de local anexo consignado no se encuentra declarado en el RUC</v>
      </c>
      <c r="N64" s="135" t="s">
        <v>1204</v>
      </c>
      <c r="O64" s="393"/>
    </row>
    <row r="65" spans="1:15" ht="48" x14ac:dyDescent="0.35">
      <c r="A65" s="393"/>
      <c r="B65" s="872"/>
      <c r="C65" s="905"/>
      <c r="D65" s="888"/>
      <c r="E65" s="888"/>
      <c r="F65" s="872"/>
      <c r="G65" s="888"/>
      <c r="H65" s="905"/>
      <c r="I65" s="882"/>
      <c r="J65" s="136" t="s">
        <v>2732</v>
      </c>
      <c r="K65" s="142" t="s">
        <v>206</v>
      </c>
      <c r="L65" s="142" t="s">
        <v>1206</v>
      </c>
      <c r="M65" s="136" t="str">
        <f>VLOOKUP(L65,CódigosRetorno!$A$2:$B$2003,2,FALSE)</f>
        <v>El código de local anexo consignado no se encuentra declarado en el RUC</v>
      </c>
      <c r="N65" s="135" t="s">
        <v>1204</v>
      </c>
      <c r="O65" s="393"/>
    </row>
    <row r="66" spans="1:15" ht="24" x14ac:dyDescent="0.35">
      <c r="A66" s="393"/>
      <c r="B66" s="872"/>
      <c r="C66" s="905"/>
      <c r="D66" s="888"/>
      <c r="E66" s="888"/>
      <c r="F66" s="872"/>
      <c r="G66" s="888"/>
      <c r="H66" s="905"/>
      <c r="I66" s="882"/>
      <c r="J66" s="136" t="s">
        <v>1207</v>
      </c>
      <c r="K66" s="128" t="s">
        <v>206</v>
      </c>
      <c r="L66" s="142" t="s">
        <v>1208</v>
      </c>
      <c r="M66" s="136" t="str">
        <f>VLOOKUP(L66,CódigosRetorno!$A$2:$B$2003,2,FALSE)</f>
        <v>El dato ingresado como local anexo no cumple con el formato establecido</v>
      </c>
      <c r="N66" s="135" t="s">
        <v>9</v>
      </c>
      <c r="O66" s="393"/>
    </row>
    <row r="67" spans="1:15" ht="24" x14ac:dyDescent="0.35">
      <c r="A67" s="393"/>
      <c r="B67" s="872"/>
      <c r="C67" s="905"/>
      <c r="D67" s="888"/>
      <c r="E67" s="888" t="s">
        <v>182</v>
      </c>
      <c r="F67" s="872"/>
      <c r="G67" s="135" t="s">
        <v>1058</v>
      </c>
      <c r="H67" s="92" t="s">
        <v>1079</v>
      </c>
      <c r="I67" s="135" t="s">
        <v>2432</v>
      </c>
      <c r="J67" s="136" t="s">
        <v>1060</v>
      </c>
      <c r="K67" s="128" t="s">
        <v>206</v>
      </c>
      <c r="L67" s="142" t="s">
        <v>1080</v>
      </c>
      <c r="M67" s="136" t="str">
        <f>VLOOKUP(L67,CódigosRetorno!$A$2:$B$2003,2,FALSE)</f>
        <v>El dato ingresado como atributo @listAgencyName es incorrecto.</v>
      </c>
      <c r="N67" s="135" t="s">
        <v>9</v>
      </c>
      <c r="O67" s="393"/>
    </row>
    <row r="68" spans="1:15" ht="24" x14ac:dyDescent="0.35">
      <c r="A68" s="393"/>
      <c r="B68" s="872"/>
      <c r="C68" s="905"/>
      <c r="D68" s="888"/>
      <c r="E68" s="888"/>
      <c r="F68" s="872"/>
      <c r="G68" s="135" t="s">
        <v>1209</v>
      </c>
      <c r="H68" s="92" t="s">
        <v>1082</v>
      </c>
      <c r="I68" s="135" t="s">
        <v>2432</v>
      </c>
      <c r="J68" s="136" t="s">
        <v>1210</v>
      </c>
      <c r="K68" s="128" t="s">
        <v>206</v>
      </c>
      <c r="L68" s="142" t="s">
        <v>1084</v>
      </c>
      <c r="M68" s="136" t="str">
        <f>VLOOKUP(L68,CódigosRetorno!$A$2:$B$2003,2,FALSE)</f>
        <v>El dato ingresado como atributo @listName es incorrecto.</v>
      </c>
      <c r="N68" s="145" t="s">
        <v>9</v>
      </c>
      <c r="O68" s="393"/>
    </row>
    <row r="69" spans="1:15" x14ac:dyDescent="0.35">
      <c r="A69" s="393"/>
      <c r="B69" s="534" t="s">
        <v>1211</v>
      </c>
      <c r="C69" s="534"/>
      <c r="D69" s="530"/>
      <c r="E69" s="529" t="s">
        <v>9</v>
      </c>
      <c r="F69" s="536" t="s">
        <v>9</v>
      </c>
      <c r="G69" s="536" t="s">
        <v>9</v>
      </c>
      <c r="H69" s="537"/>
      <c r="I69" s="79"/>
      <c r="J69" s="523" t="s">
        <v>9</v>
      </c>
      <c r="K69" s="524" t="s">
        <v>9</v>
      </c>
      <c r="L69" s="525" t="s">
        <v>9</v>
      </c>
      <c r="M69" s="523" t="str">
        <f>VLOOKUP(L69,CódigosRetorno!$A$2:$B$2003,2,FALSE)</f>
        <v>-</v>
      </c>
      <c r="N69" s="522" t="s">
        <v>9</v>
      </c>
      <c r="O69" s="393"/>
    </row>
    <row r="70" spans="1:15" ht="24" x14ac:dyDescent="0.35">
      <c r="A70" s="393"/>
      <c r="B70" s="872">
        <f>+B62+1</f>
        <v>15</v>
      </c>
      <c r="C70" s="905" t="s">
        <v>2454</v>
      </c>
      <c r="D70" s="888" t="s">
        <v>62</v>
      </c>
      <c r="E70" s="888" t="s">
        <v>142</v>
      </c>
      <c r="F70" s="872" t="s">
        <v>298</v>
      </c>
      <c r="G70" s="888"/>
      <c r="H70" s="905" t="s">
        <v>2733</v>
      </c>
      <c r="I70" s="873">
        <v>1</v>
      </c>
      <c r="J70" s="136" t="s">
        <v>602</v>
      </c>
      <c r="K70" s="142" t="s">
        <v>6</v>
      </c>
      <c r="L70" s="144" t="s">
        <v>452</v>
      </c>
      <c r="M70" s="136" t="str">
        <f>VLOOKUP(L70,CódigosRetorno!$A$2:$B$2003,2,FALSE)</f>
        <v>El XML no contiene el tag o no existe información del número de documento de identidad del cliente</v>
      </c>
      <c r="N70" s="135" t="s">
        <v>9</v>
      </c>
      <c r="O70" s="393"/>
    </row>
    <row r="71" spans="1:15" ht="36" x14ac:dyDescent="0.35">
      <c r="A71" s="393"/>
      <c r="B71" s="872"/>
      <c r="C71" s="905"/>
      <c r="D71" s="888"/>
      <c r="E71" s="888"/>
      <c r="F71" s="872"/>
      <c r="G71" s="888"/>
      <c r="H71" s="905"/>
      <c r="I71" s="882"/>
      <c r="J71" s="136" t="s">
        <v>2734</v>
      </c>
      <c r="K71" s="142" t="s">
        <v>6</v>
      </c>
      <c r="L71" s="144" t="s">
        <v>726</v>
      </c>
      <c r="M71" s="136" t="str">
        <f>VLOOKUP(L71,CódigosRetorno!$A$2:$B$2003,2,FALSE)</f>
        <v>El numero de documento de identidad del receptor debe ser  RUC</v>
      </c>
      <c r="N71" s="135" t="s">
        <v>9</v>
      </c>
      <c r="O71" s="393"/>
    </row>
    <row r="72" spans="1:15" ht="24" x14ac:dyDescent="0.35">
      <c r="A72" s="393"/>
      <c r="B72" s="872"/>
      <c r="C72" s="905"/>
      <c r="D72" s="888"/>
      <c r="E72" s="888"/>
      <c r="F72" s="872"/>
      <c r="G72" s="888"/>
      <c r="H72" s="905"/>
      <c r="I72" s="882"/>
      <c r="J72" s="136" t="s">
        <v>2735</v>
      </c>
      <c r="K72" s="142" t="s">
        <v>6</v>
      </c>
      <c r="L72" s="762" t="s">
        <v>1218</v>
      </c>
      <c r="M72" s="136" t="str">
        <f>VLOOKUP(MID(L72,1,4),CódigosRetorno!$A$2:$B$2003,2,FALSE)</f>
        <v>El numero de RUC del receptor no existe.</v>
      </c>
      <c r="N72" s="135" t="s">
        <v>256</v>
      </c>
      <c r="O72" s="393"/>
    </row>
    <row r="73" spans="1:15" ht="36" x14ac:dyDescent="0.35">
      <c r="A73" s="393"/>
      <c r="B73" s="872"/>
      <c r="C73" s="905"/>
      <c r="D73" s="888"/>
      <c r="E73" s="888"/>
      <c r="F73" s="872"/>
      <c r="G73" s="888"/>
      <c r="H73" s="905"/>
      <c r="I73" s="882"/>
      <c r="J73" s="136" t="s">
        <v>2736</v>
      </c>
      <c r="K73" s="142" t="s">
        <v>206</v>
      </c>
      <c r="L73" s="144" t="s">
        <v>1220</v>
      </c>
      <c r="M73" s="136" t="str">
        <f>VLOOKUP(L73,CódigosRetorno!$A$2:$B$2003,2,FALSE)</f>
        <v>El RUC  del receptor no esta activo</v>
      </c>
      <c r="N73" s="135" t="s">
        <v>256</v>
      </c>
      <c r="O73" s="393"/>
    </row>
    <row r="74" spans="1:15" ht="36" x14ac:dyDescent="0.35">
      <c r="A74" s="393"/>
      <c r="B74" s="872"/>
      <c r="C74" s="905"/>
      <c r="D74" s="888"/>
      <c r="E74" s="888"/>
      <c r="F74" s="872"/>
      <c r="G74" s="888"/>
      <c r="H74" s="905"/>
      <c r="I74" s="874"/>
      <c r="J74" s="136" t="s">
        <v>2737</v>
      </c>
      <c r="K74" s="142" t="s">
        <v>206</v>
      </c>
      <c r="L74" s="144" t="s">
        <v>1222</v>
      </c>
      <c r="M74" s="136" t="str">
        <f>VLOOKUP(L74,CódigosRetorno!$A$2:$B$2003,2,FALSE)</f>
        <v>El RUC del receptor no esta habido</v>
      </c>
      <c r="N74" s="135" t="s">
        <v>256</v>
      </c>
      <c r="O74" s="393"/>
    </row>
    <row r="75" spans="1:15" ht="24" x14ac:dyDescent="0.35">
      <c r="A75" s="393"/>
      <c r="B75" s="872"/>
      <c r="C75" s="905"/>
      <c r="D75" s="888"/>
      <c r="E75" s="888"/>
      <c r="F75" s="872" t="s">
        <v>1227</v>
      </c>
      <c r="G75" s="888" t="s">
        <v>196</v>
      </c>
      <c r="H75" s="905" t="s">
        <v>2738</v>
      </c>
      <c r="I75" s="941">
        <v>1</v>
      </c>
      <c r="J75" s="136" t="s">
        <v>1123</v>
      </c>
      <c r="K75" s="142" t="s">
        <v>6</v>
      </c>
      <c r="L75" s="144" t="s">
        <v>452</v>
      </c>
      <c r="M75" s="136" t="str">
        <f>VLOOKUP(L75,CódigosRetorno!$A$2:$B$2003,2,FALSE)</f>
        <v>El XML no contiene el tag o no existe información del número de documento de identidad del cliente</v>
      </c>
      <c r="N75" s="135" t="s">
        <v>9</v>
      </c>
      <c r="O75" s="393"/>
    </row>
    <row r="76" spans="1:15" ht="24" x14ac:dyDescent="0.35">
      <c r="A76" s="393"/>
      <c r="B76" s="872"/>
      <c r="C76" s="905"/>
      <c r="D76" s="888"/>
      <c r="E76" s="888"/>
      <c r="F76" s="872"/>
      <c r="G76" s="888"/>
      <c r="H76" s="905"/>
      <c r="I76" s="942"/>
      <c r="J76" s="136" t="s">
        <v>2739</v>
      </c>
      <c r="K76" s="142" t="s">
        <v>6</v>
      </c>
      <c r="L76" s="144" t="s">
        <v>874</v>
      </c>
      <c r="M76" s="136" t="str">
        <f>VLOOKUP(L76,CódigosRetorno!$A$2:$B$2003,2,FALSE)</f>
        <v>El dato ingresado  en el tipo de documento de identidad del receptor no cumple con el estandar o no esta permitido.</v>
      </c>
      <c r="N76" s="135" t="s">
        <v>1839</v>
      </c>
      <c r="O76" s="393"/>
    </row>
    <row r="77" spans="1:15" ht="24" x14ac:dyDescent="0.35">
      <c r="A77" s="393"/>
      <c r="B77" s="872"/>
      <c r="C77" s="905"/>
      <c r="D77" s="888"/>
      <c r="E77" s="888" t="s">
        <v>182</v>
      </c>
      <c r="F77" s="872"/>
      <c r="G77" s="135" t="s">
        <v>1126</v>
      </c>
      <c r="H77" s="143" t="s">
        <v>1127</v>
      </c>
      <c r="I77" s="135" t="s">
        <v>2432</v>
      </c>
      <c r="J77" s="136" t="s">
        <v>1128</v>
      </c>
      <c r="K77" s="128" t="s">
        <v>206</v>
      </c>
      <c r="L77" s="142" t="s">
        <v>1129</v>
      </c>
      <c r="M77" s="136" t="str">
        <f>VLOOKUP(L77,CódigosRetorno!$A$2:$B$2003,2,FALSE)</f>
        <v>El dato ingresado como atributo @schemeName es incorrecto.</v>
      </c>
      <c r="N77" s="145" t="s">
        <v>9</v>
      </c>
      <c r="O77" s="393"/>
    </row>
    <row r="78" spans="1:15" ht="24" x14ac:dyDescent="0.35">
      <c r="A78" s="393"/>
      <c r="B78" s="872"/>
      <c r="C78" s="905"/>
      <c r="D78" s="888"/>
      <c r="E78" s="888"/>
      <c r="F78" s="872"/>
      <c r="G78" s="135" t="s">
        <v>1058</v>
      </c>
      <c r="H78" s="143" t="s">
        <v>1059</v>
      </c>
      <c r="I78" s="135" t="s">
        <v>2432</v>
      </c>
      <c r="J78" s="136" t="s">
        <v>1060</v>
      </c>
      <c r="K78" s="128" t="s">
        <v>206</v>
      </c>
      <c r="L78" s="142" t="s">
        <v>1061</v>
      </c>
      <c r="M78" s="136" t="str">
        <f>VLOOKUP(L78,CódigosRetorno!$A$2:$B$2003,2,FALSE)</f>
        <v>El dato ingresado como atributo @schemeAgencyName es incorrecto.</v>
      </c>
      <c r="N78" s="145" t="s">
        <v>9</v>
      </c>
      <c r="O78" s="393"/>
    </row>
    <row r="79" spans="1:15" ht="36" x14ac:dyDescent="0.35">
      <c r="A79" s="393"/>
      <c r="B79" s="872"/>
      <c r="C79" s="905"/>
      <c r="D79" s="888"/>
      <c r="E79" s="888"/>
      <c r="F79" s="872"/>
      <c r="G79" s="135" t="s">
        <v>1130</v>
      </c>
      <c r="H79" s="143" t="s">
        <v>1131</v>
      </c>
      <c r="I79" s="135" t="s">
        <v>2432</v>
      </c>
      <c r="J79" s="136" t="s">
        <v>1132</v>
      </c>
      <c r="K79" s="142" t="s">
        <v>206</v>
      </c>
      <c r="L79" s="144" t="s">
        <v>1133</v>
      </c>
      <c r="M79" s="136" t="str">
        <f>VLOOKUP(L79,CódigosRetorno!$A$2:$B$2003,2,FALSE)</f>
        <v>El dato ingresado como atributo @schemeURI es incorrecto.</v>
      </c>
      <c r="N79" s="145" t="s">
        <v>9</v>
      </c>
      <c r="O79" s="393"/>
    </row>
    <row r="80" spans="1:15" ht="24" x14ac:dyDescent="0.35">
      <c r="A80" s="393"/>
      <c r="B80" s="872">
        <f>B70+1</f>
        <v>16</v>
      </c>
      <c r="C80" s="867" t="s">
        <v>1236</v>
      </c>
      <c r="D80" s="888" t="s">
        <v>62</v>
      </c>
      <c r="E80" s="888" t="s">
        <v>142</v>
      </c>
      <c r="F80" s="872" t="s">
        <v>2740</v>
      </c>
      <c r="G80" s="888"/>
      <c r="H80" s="905" t="s">
        <v>2741</v>
      </c>
      <c r="I80" s="873">
        <v>1</v>
      </c>
      <c r="J80" s="136" t="s">
        <v>602</v>
      </c>
      <c r="K80" s="142" t="s">
        <v>6</v>
      </c>
      <c r="L80" s="144" t="s">
        <v>1238</v>
      </c>
      <c r="M80" s="136" t="str">
        <f>VLOOKUP(L80,CódigosRetorno!$A$2:$B$2003,2,FALSE)</f>
        <v>El XML no contiene el tag o no existe informacion de RegistrationName del receptor del documento</v>
      </c>
      <c r="N80" s="135" t="s">
        <v>9</v>
      </c>
      <c r="O80" s="393"/>
    </row>
    <row r="81" spans="1:15" ht="48" x14ac:dyDescent="0.35">
      <c r="A81" s="393"/>
      <c r="B81" s="872"/>
      <c r="C81" s="867"/>
      <c r="D81" s="888"/>
      <c r="E81" s="888"/>
      <c r="F81" s="872"/>
      <c r="G81" s="888"/>
      <c r="H81" s="905"/>
      <c r="I81" s="874"/>
      <c r="J81" s="136" t="s">
        <v>2742</v>
      </c>
      <c r="K81" s="142" t="s">
        <v>6</v>
      </c>
      <c r="L81" s="144" t="s">
        <v>1240</v>
      </c>
      <c r="M81" s="136" t="str">
        <f>VLOOKUP(L81,CódigosRetorno!$A$2:$B$2003,2,FALSE)</f>
        <v>RegistrationName -  El dato ingresado no cumple con el estandar</v>
      </c>
      <c r="N81" s="128" t="s">
        <v>9</v>
      </c>
      <c r="O81" s="393"/>
    </row>
    <row r="82" spans="1:15" ht="48" x14ac:dyDescent="0.35">
      <c r="A82" s="393"/>
      <c r="B82" s="873">
        <f>B80+1</f>
        <v>17</v>
      </c>
      <c r="C82" s="868" t="s">
        <v>1249</v>
      </c>
      <c r="D82" s="886" t="s">
        <v>62</v>
      </c>
      <c r="E82" s="886" t="s">
        <v>182</v>
      </c>
      <c r="F82" s="135" t="s">
        <v>298</v>
      </c>
      <c r="G82" s="128"/>
      <c r="H82" s="136" t="s">
        <v>2743</v>
      </c>
      <c r="I82" s="135">
        <v>1</v>
      </c>
      <c r="J82" s="136" t="s">
        <v>184</v>
      </c>
      <c r="K82" s="142" t="s">
        <v>9</v>
      </c>
      <c r="L82" s="144" t="s">
        <v>9</v>
      </c>
      <c r="M82" s="136" t="str">
        <f>VLOOKUP(L82,CódigosRetorno!$A$2:$B$2003,2,FALSE)</f>
        <v>-</v>
      </c>
      <c r="N82" s="135" t="s">
        <v>9</v>
      </c>
      <c r="O82" s="393"/>
    </row>
    <row r="83" spans="1:15" ht="48" x14ac:dyDescent="0.35">
      <c r="A83" s="393"/>
      <c r="B83" s="882"/>
      <c r="C83" s="883"/>
      <c r="D83" s="887"/>
      <c r="E83" s="887"/>
      <c r="F83" s="135" t="s">
        <v>1227</v>
      </c>
      <c r="G83" s="128" t="s">
        <v>196</v>
      </c>
      <c r="H83" s="136" t="s">
        <v>2744</v>
      </c>
      <c r="I83" s="135">
        <v>1</v>
      </c>
      <c r="J83" s="136" t="s">
        <v>184</v>
      </c>
      <c r="K83" s="142" t="s">
        <v>9</v>
      </c>
      <c r="L83" s="144" t="s">
        <v>9</v>
      </c>
      <c r="M83" s="136" t="str">
        <f>VLOOKUP(L83,CódigosRetorno!$A$2:$B$2003,2,FALSE)</f>
        <v>-</v>
      </c>
      <c r="N83" s="145" t="s">
        <v>9</v>
      </c>
      <c r="O83" s="393"/>
    </row>
    <row r="84" spans="1:15" ht="24" x14ac:dyDescent="0.35">
      <c r="A84" s="393"/>
      <c r="B84" s="882"/>
      <c r="C84" s="883"/>
      <c r="D84" s="887"/>
      <c r="E84" s="887"/>
      <c r="F84" s="873"/>
      <c r="G84" s="145" t="s">
        <v>1126</v>
      </c>
      <c r="H84" s="136" t="s">
        <v>1127</v>
      </c>
      <c r="I84" s="135" t="s">
        <v>2432</v>
      </c>
      <c r="J84" s="136" t="s">
        <v>184</v>
      </c>
      <c r="K84" s="128" t="s">
        <v>9</v>
      </c>
      <c r="L84" s="142" t="s">
        <v>9</v>
      </c>
      <c r="M84" s="136" t="str">
        <f>VLOOKUP(L84,CódigosRetorno!$A$2:$B$2003,2,FALSE)</f>
        <v>-</v>
      </c>
      <c r="N84" s="145" t="s">
        <v>9</v>
      </c>
      <c r="O84" s="393"/>
    </row>
    <row r="85" spans="1:15" x14ac:dyDescent="0.35">
      <c r="A85" s="393"/>
      <c r="B85" s="882"/>
      <c r="C85" s="883"/>
      <c r="D85" s="887"/>
      <c r="E85" s="887"/>
      <c r="F85" s="882"/>
      <c r="G85" s="145" t="s">
        <v>1058</v>
      </c>
      <c r="H85" s="136" t="s">
        <v>1059</v>
      </c>
      <c r="I85" s="135" t="s">
        <v>2432</v>
      </c>
      <c r="J85" s="136" t="s">
        <v>184</v>
      </c>
      <c r="K85" s="128" t="s">
        <v>9</v>
      </c>
      <c r="L85" s="142" t="s">
        <v>9</v>
      </c>
      <c r="M85" s="136" t="str">
        <f>VLOOKUP(L85,CódigosRetorno!$A$2:$B$2003,2,FALSE)</f>
        <v>-</v>
      </c>
      <c r="N85" s="145" t="s">
        <v>9</v>
      </c>
      <c r="O85" s="393"/>
    </row>
    <row r="86" spans="1:15" ht="36" x14ac:dyDescent="0.35">
      <c r="A86" s="393"/>
      <c r="B86" s="882"/>
      <c r="C86" s="883"/>
      <c r="D86" s="887"/>
      <c r="E86" s="887"/>
      <c r="F86" s="874"/>
      <c r="G86" s="145" t="s">
        <v>1130</v>
      </c>
      <c r="H86" s="136" t="s">
        <v>1131</v>
      </c>
      <c r="I86" s="135" t="s">
        <v>2432</v>
      </c>
      <c r="J86" s="136" t="s">
        <v>184</v>
      </c>
      <c r="K86" s="142" t="s">
        <v>9</v>
      </c>
      <c r="L86" s="144" t="s">
        <v>9</v>
      </c>
      <c r="M86" s="136" t="str">
        <f>VLOOKUP(L86,CódigosRetorno!$A$2:$B$2003,2,FALSE)</f>
        <v>-</v>
      </c>
      <c r="N86" s="145" t="s">
        <v>9</v>
      </c>
      <c r="O86" s="393"/>
    </row>
    <row r="87" spans="1:15" ht="48" x14ac:dyDescent="0.35">
      <c r="A87" s="393"/>
      <c r="B87" s="874"/>
      <c r="C87" s="869"/>
      <c r="D87" s="890"/>
      <c r="E87" s="890"/>
      <c r="F87" s="135" t="s">
        <v>203</v>
      </c>
      <c r="G87" s="128"/>
      <c r="H87" s="136" t="s">
        <v>2745</v>
      </c>
      <c r="I87" s="135">
        <v>1</v>
      </c>
      <c r="J87" s="136" t="s">
        <v>184</v>
      </c>
      <c r="K87" s="142" t="s">
        <v>9</v>
      </c>
      <c r="L87" s="144" t="s">
        <v>9</v>
      </c>
      <c r="M87" s="136" t="str">
        <f>VLOOKUP(L87,CódigosRetorno!$A$2:$B$2003,2,FALSE)</f>
        <v>-</v>
      </c>
      <c r="N87" s="135" t="s">
        <v>9</v>
      </c>
      <c r="O87" s="393"/>
    </row>
    <row r="88" spans="1:15" x14ac:dyDescent="0.35">
      <c r="A88" s="393"/>
      <c r="B88" s="555" t="s">
        <v>2746</v>
      </c>
      <c r="C88" s="556"/>
      <c r="D88" s="556"/>
      <c r="E88" s="557"/>
      <c r="F88" s="557"/>
      <c r="G88" s="557"/>
      <c r="H88" s="556"/>
      <c r="I88" s="805"/>
      <c r="J88" s="523" t="s">
        <v>9</v>
      </c>
      <c r="K88" s="524"/>
      <c r="L88" s="525" t="s">
        <v>9</v>
      </c>
      <c r="M88" s="523" t="str">
        <f>VLOOKUP(L88,CódigosRetorno!$A$2:$B$2003,2,FALSE)</f>
        <v>-</v>
      </c>
      <c r="N88" s="524" t="s">
        <v>9</v>
      </c>
      <c r="O88" s="393"/>
    </row>
    <row r="89" spans="1:15" ht="48" x14ac:dyDescent="0.35">
      <c r="A89" s="393"/>
      <c r="B89" s="977">
        <f>B82+1</f>
        <v>18</v>
      </c>
      <c r="C89" s="980" t="s">
        <v>2747</v>
      </c>
      <c r="D89" s="977" t="s">
        <v>62</v>
      </c>
      <c r="E89" s="977" t="s">
        <v>142</v>
      </c>
      <c r="F89" s="928" t="s">
        <v>2748</v>
      </c>
      <c r="G89" s="977" t="s">
        <v>162</v>
      </c>
      <c r="H89" s="905" t="s">
        <v>2749</v>
      </c>
      <c r="I89" s="873">
        <v>1</v>
      </c>
      <c r="J89" s="136" t="s">
        <v>2750</v>
      </c>
      <c r="K89" s="142" t="s">
        <v>6</v>
      </c>
      <c r="L89" s="144" t="s">
        <v>882</v>
      </c>
      <c r="M89" s="136" t="str">
        <f>VLOOKUP(L89,CódigosRetorno!$A$2:$B$2003,2,FALSE)</f>
        <v>Debe indicar el documento afectado por la nota</v>
      </c>
      <c r="N89" s="145" t="s">
        <v>9</v>
      </c>
      <c r="O89" s="393"/>
    </row>
    <row r="90" spans="1:15" ht="48" x14ac:dyDescent="0.35">
      <c r="A90" s="393"/>
      <c r="B90" s="977"/>
      <c r="C90" s="980"/>
      <c r="D90" s="977"/>
      <c r="E90" s="977"/>
      <c r="F90" s="928"/>
      <c r="G90" s="977"/>
      <c r="H90" s="905"/>
      <c r="I90" s="882"/>
      <c r="J90" s="136" t="s">
        <v>2751</v>
      </c>
      <c r="K90" s="142" t="s">
        <v>6</v>
      </c>
      <c r="L90" s="144" t="s">
        <v>2752</v>
      </c>
      <c r="M90" s="136" t="str">
        <f>VLOOKUP(L90,CódigosRetorno!$A$2:$B$2003,2,FALSE)</f>
        <v>Para el tipo de nota de credito 13 no se puede modificar mas de una factura en la nota</v>
      </c>
      <c r="N90" s="145" t="s">
        <v>9</v>
      </c>
      <c r="O90" s="393"/>
    </row>
    <row r="91" spans="1:15" ht="48" x14ac:dyDescent="0.35">
      <c r="A91" s="393"/>
      <c r="B91" s="977"/>
      <c r="C91" s="980"/>
      <c r="D91" s="977"/>
      <c r="E91" s="977"/>
      <c r="F91" s="928"/>
      <c r="G91" s="977"/>
      <c r="H91" s="905"/>
      <c r="I91" s="882"/>
      <c r="J91" s="136" t="s">
        <v>2753</v>
      </c>
      <c r="K91" s="142" t="s">
        <v>6</v>
      </c>
      <c r="L91" s="144" t="s">
        <v>2754</v>
      </c>
      <c r="M91" s="136" t="str">
        <f>VLOOKUP(L91,CódigosRetorno!$A$2:$B$2003,2,FALSE)</f>
        <v>Para los ajustes de operaciones de exportación solo es permitido registrar un documento que modifica.</v>
      </c>
      <c r="N91" s="145" t="s">
        <v>9</v>
      </c>
      <c r="O91" s="393"/>
    </row>
    <row r="92" spans="1:15" ht="72" x14ac:dyDescent="0.35">
      <c r="A92" s="393"/>
      <c r="B92" s="977"/>
      <c r="C92" s="980"/>
      <c r="D92" s="977"/>
      <c r="E92" s="977"/>
      <c r="F92" s="928"/>
      <c r="G92" s="977"/>
      <c r="H92" s="905"/>
      <c r="I92" s="882"/>
      <c r="J92" s="136" t="s">
        <v>2755</v>
      </c>
      <c r="K92" s="128" t="s">
        <v>6</v>
      </c>
      <c r="L92" s="142" t="s">
        <v>2756</v>
      </c>
      <c r="M92" s="136" t="str">
        <f>VLOOKUP(L92,CódigosRetorno!$A$2:$B$2003,2,FALSE)</f>
        <v>La serie o numero del documento modificado por la Nota de Credito no cumple con el formato establecido</v>
      </c>
      <c r="N92" s="128" t="s">
        <v>9</v>
      </c>
      <c r="O92" s="393"/>
    </row>
    <row r="93" spans="1:15" ht="72" x14ac:dyDescent="0.35">
      <c r="A93" s="393"/>
      <c r="B93" s="977"/>
      <c r="C93" s="980"/>
      <c r="D93" s="977"/>
      <c r="E93" s="977"/>
      <c r="F93" s="928"/>
      <c r="G93" s="977"/>
      <c r="H93" s="905"/>
      <c r="I93" s="882"/>
      <c r="J93" s="136" t="s">
        <v>2757</v>
      </c>
      <c r="K93" s="128" t="s">
        <v>6</v>
      </c>
      <c r="L93" s="142" t="s">
        <v>2756</v>
      </c>
      <c r="M93" s="136" t="str">
        <f>VLOOKUP(L93,CódigosRetorno!$A$2:$B$2003,2,FALSE)</f>
        <v>La serie o numero del documento modificado por la Nota de Credito no cumple con el formato establecido</v>
      </c>
      <c r="N93" s="128" t="s">
        <v>9</v>
      </c>
      <c r="O93" s="393"/>
    </row>
    <row r="94" spans="1:15" ht="60" x14ac:dyDescent="0.35">
      <c r="A94" s="393"/>
      <c r="B94" s="977"/>
      <c r="C94" s="980"/>
      <c r="D94" s="977"/>
      <c r="E94" s="977"/>
      <c r="F94" s="928"/>
      <c r="G94" s="977"/>
      <c r="H94" s="905"/>
      <c r="I94" s="882"/>
      <c r="J94" s="136" t="s">
        <v>2758</v>
      </c>
      <c r="K94" s="128" t="s">
        <v>6</v>
      </c>
      <c r="L94" s="142" t="s">
        <v>2756</v>
      </c>
      <c r="M94" s="136" t="str">
        <f>VLOOKUP(L94,CódigosRetorno!$A$2:$B$2003,2,FALSE)</f>
        <v>La serie o numero del documento modificado por la Nota de Credito no cumple con el formato establecido</v>
      </c>
      <c r="N94" s="128" t="s">
        <v>9</v>
      </c>
      <c r="O94" s="393"/>
    </row>
    <row r="95" spans="1:15" ht="48" x14ac:dyDescent="0.35">
      <c r="A95" s="393"/>
      <c r="B95" s="977"/>
      <c r="C95" s="980"/>
      <c r="D95" s="977"/>
      <c r="E95" s="977"/>
      <c r="F95" s="928"/>
      <c r="G95" s="977"/>
      <c r="H95" s="905"/>
      <c r="I95" s="882"/>
      <c r="J95" s="136" t="s">
        <v>2759</v>
      </c>
      <c r="K95" s="128" t="s">
        <v>6</v>
      </c>
      <c r="L95" s="142" t="s">
        <v>2756</v>
      </c>
      <c r="M95" s="136" t="str">
        <f>VLOOKUP(L95,CódigosRetorno!$A$2:$B$2003,2,FALSE)</f>
        <v>La serie o numero del documento modificado por la Nota de Credito no cumple con el formato establecido</v>
      </c>
      <c r="N95" s="128" t="s">
        <v>9</v>
      </c>
      <c r="O95" s="393"/>
    </row>
    <row r="96" spans="1:15" ht="48" x14ac:dyDescent="0.35">
      <c r="A96" s="393"/>
      <c r="B96" s="977"/>
      <c r="C96" s="980"/>
      <c r="D96" s="977"/>
      <c r="E96" s="977"/>
      <c r="F96" s="928"/>
      <c r="G96" s="977"/>
      <c r="H96" s="905"/>
      <c r="I96" s="882"/>
      <c r="J96" s="136" t="s">
        <v>2760</v>
      </c>
      <c r="K96" s="128" t="s">
        <v>6</v>
      </c>
      <c r="L96" s="142" t="s">
        <v>2761</v>
      </c>
      <c r="M96" s="136" t="str">
        <f>VLOOKUP(L96,CódigosRetorno!$A$2:$B$2003,2,FALSE)</f>
        <v>El documento modificado en la Nota de credito no esta registrada.</v>
      </c>
      <c r="N96" s="135" t="s">
        <v>849</v>
      </c>
      <c r="O96" s="393"/>
    </row>
    <row r="97" spans="1:15" ht="60" x14ac:dyDescent="0.35">
      <c r="A97" s="393"/>
      <c r="B97" s="977"/>
      <c r="C97" s="980"/>
      <c r="D97" s="977"/>
      <c r="E97" s="977"/>
      <c r="F97" s="928"/>
      <c r="G97" s="977"/>
      <c r="H97" s="905"/>
      <c r="I97" s="882"/>
      <c r="J97" s="136" t="s">
        <v>2762</v>
      </c>
      <c r="K97" s="128" t="s">
        <v>6</v>
      </c>
      <c r="L97" s="142" t="s">
        <v>2763</v>
      </c>
      <c r="M97" s="136" t="str">
        <f>VLOOKUP(L97,CódigosRetorno!$A$2:$B$2003,2,FALSE)</f>
        <v>El documento modificado en la Nota de credito se encuentra de baja</v>
      </c>
      <c r="N97" s="135" t="s">
        <v>849</v>
      </c>
      <c r="O97" s="393"/>
    </row>
    <row r="98" spans="1:15" ht="60" x14ac:dyDescent="0.35">
      <c r="A98" s="393"/>
      <c r="B98" s="977"/>
      <c r="C98" s="980"/>
      <c r="D98" s="977"/>
      <c r="E98" s="977"/>
      <c r="F98" s="928"/>
      <c r="G98" s="977"/>
      <c r="H98" s="905"/>
      <c r="I98" s="882"/>
      <c r="J98" s="136" t="s">
        <v>2764</v>
      </c>
      <c r="K98" s="128" t="s">
        <v>6</v>
      </c>
      <c r="L98" s="142" t="s">
        <v>2765</v>
      </c>
      <c r="M98" s="136" t="str">
        <f>VLOOKUP(L98,CódigosRetorno!$A$2:$B$2003,2,FALSE)</f>
        <v>El documento modificado en la Nota de credito esta registrada como rechazada</v>
      </c>
      <c r="N98" s="135" t="s">
        <v>849</v>
      </c>
      <c r="O98" s="393"/>
    </row>
    <row r="99" spans="1:15" ht="60" x14ac:dyDescent="0.35">
      <c r="A99" s="393"/>
      <c r="B99" s="977"/>
      <c r="C99" s="980"/>
      <c r="D99" s="977"/>
      <c r="E99" s="977"/>
      <c r="F99" s="928"/>
      <c r="G99" s="977"/>
      <c r="H99" s="905"/>
      <c r="I99" s="882"/>
      <c r="J99" s="136" t="s">
        <v>2766</v>
      </c>
      <c r="K99" s="128" t="s">
        <v>206</v>
      </c>
      <c r="L99" s="142" t="s">
        <v>2767</v>
      </c>
      <c r="M99" s="136" t="str">
        <f>VLOOKUP(L99,CódigosRetorno!$A$2:$B$2003,2,FALSE)</f>
        <v>Documento afectado por la nota electronica no se encuentra autorizado</v>
      </c>
      <c r="N99" s="135" t="s">
        <v>174</v>
      </c>
      <c r="O99" s="393"/>
    </row>
    <row r="100" spans="1:15" ht="60" x14ac:dyDescent="0.35">
      <c r="A100" s="393"/>
      <c r="B100" s="977"/>
      <c r="C100" s="980"/>
      <c r="D100" s="977"/>
      <c r="E100" s="977"/>
      <c r="F100" s="928"/>
      <c r="G100" s="977"/>
      <c r="H100" s="905"/>
      <c r="I100" s="882"/>
      <c r="J100" s="136" t="s">
        <v>2768</v>
      </c>
      <c r="K100" s="128" t="s">
        <v>6</v>
      </c>
      <c r="L100" s="142" t="s">
        <v>2769</v>
      </c>
      <c r="M100" s="136" t="str">
        <f>VLOOKUP(L100,CódigosRetorno!$A$2:$B$2003,2,FALSE)</f>
        <v>La fecha de emisión de la nota debe ser mayor o igual a la fecha de emisión de los documentos que modifica</v>
      </c>
      <c r="N100" s="135" t="s">
        <v>849</v>
      </c>
      <c r="O100" s="393"/>
    </row>
    <row r="101" spans="1:15" ht="96" x14ac:dyDescent="0.35">
      <c r="A101" s="393"/>
      <c r="B101" s="977"/>
      <c r="C101" s="980"/>
      <c r="D101" s="977"/>
      <c r="E101" s="977"/>
      <c r="F101" s="928"/>
      <c r="G101" s="977"/>
      <c r="H101" s="905"/>
      <c r="I101" s="882"/>
      <c r="J101" s="136" t="s">
        <v>2770</v>
      </c>
      <c r="K101" s="771" t="s">
        <v>6</v>
      </c>
      <c r="L101" s="762" t="s">
        <v>2771</v>
      </c>
      <c r="M101" s="136" t="str">
        <f>VLOOKUP(MID(L101,1,4),CódigosRetorno!$A$2:$B$2003,2,FALSE)</f>
        <v>El monto total de la nota de credito debe ser menor o igual al monto de la factura</v>
      </c>
      <c r="N101" s="135"/>
      <c r="O101" s="393"/>
    </row>
    <row r="102" spans="1:15" ht="96" x14ac:dyDescent="0.35">
      <c r="A102" s="393"/>
      <c r="B102" s="977"/>
      <c r="C102" s="980"/>
      <c r="D102" s="977"/>
      <c r="E102" s="977"/>
      <c r="F102" s="928"/>
      <c r="G102" s="977"/>
      <c r="H102" s="905"/>
      <c r="I102" s="882"/>
      <c r="J102" s="136" t="s">
        <v>2772</v>
      </c>
      <c r="K102" s="128" t="s">
        <v>206</v>
      </c>
      <c r="L102" s="142" t="s">
        <v>2773</v>
      </c>
      <c r="M102" s="136" t="str">
        <f>VLOOKUP(L102,CódigosRetorno!$A$2:$B$2003,2,FALSE)</f>
        <v>El monto total de la nota de credito debe ser menor o igual al monto de la factura</v>
      </c>
      <c r="N102" s="135"/>
      <c r="O102" s="393"/>
    </row>
    <row r="103" spans="1:15" ht="60" x14ac:dyDescent="0.35">
      <c r="A103" s="393"/>
      <c r="B103" s="977"/>
      <c r="C103" s="980"/>
      <c r="D103" s="977"/>
      <c r="E103" s="977"/>
      <c r="F103" s="928"/>
      <c r="G103" s="977"/>
      <c r="H103" s="905"/>
      <c r="I103" s="882"/>
      <c r="J103" s="138" t="s">
        <v>2774</v>
      </c>
      <c r="K103" s="142" t="s">
        <v>6</v>
      </c>
      <c r="L103" s="142" t="s">
        <v>2775</v>
      </c>
      <c r="M103" s="136" t="str">
        <f>VLOOKUP(L103,CódigosRetorno!$A$2:$B$2003,2,FALSE)</f>
        <v>El tipo de moneda de la nota debe ser el mismo que el declarado en el documento que modifica</v>
      </c>
      <c r="N103" s="135" t="s">
        <v>2776</v>
      </c>
      <c r="O103" s="393"/>
    </row>
    <row r="104" spans="1:15" ht="48" x14ac:dyDescent="0.35">
      <c r="A104" s="393"/>
      <c r="B104" s="977"/>
      <c r="C104" s="980"/>
      <c r="D104" s="977"/>
      <c r="E104" s="977"/>
      <c r="F104" s="928"/>
      <c r="G104" s="977"/>
      <c r="H104" s="905"/>
      <c r="I104" s="882"/>
      <c r="J104" s="138" t="s">
        <v>2777</v>
      </c>
      <c r="K104" s="128" t="s">
        <v>206</v>
      </c>
      <c r="L104" s="78" t="s">
        <v>2778</v>
      </c>
      <c r="M104" s="136" t="str">
        <f>VLOOKUP(L104,CódigosRetorno!$A$2:$B$2003,2,FALSE)</f>
        <v>El tipo de moneda de la nota debe ser el mismo que el declarado en el documento que modifica</v>
      </c>
      <c r="N104" s="135"/>
      <c r="O104" s="393"/>
    </row>
    <row r="105" spans="1:15" ht="36" x14ac:dyDescent="0.35">
      <c r="A105" s="393"/>
      <c r="B105" s="977"/>
      <c r="C105" s="980"/>
      <c r="D105" s="977"/>
      <c r="E105" s="977"/>
      <c r="F105" s="928"/>
      <c r="G105" s="977"/>
      <c r="H105" s="905"/>
      <c r="I105" s="882"/>
      <c r="J105" s="136" t="s">
        <v>2779</v>
      </c>
      <c r="K105" s="128" t="s">
        <v>6</v>
      </c>
      <c r="L105" s="142" t="s">
        <v>2780</v>
      </c>
      <c r="M105" s="136" t="str">
        <f>VLOOKUP(L105,CódigosRetorno!$A$2:$B$2003,2,FALSE)</f>
        <v>Para el tipo de nota de credito 13 el documento afectado debe ser Factura al credito</v>
      </c>
      <c r="N105" s="135"/>
      <c r="O105" s="393"/>
    </row>
    <row r="106" spans="1:15" ht="24" x14ac:dyDescent="0.35">
      <c r="A106" s="393"/>
      <c r="B106" s="977"/>
      <c r="C106" s="980"/>
      <c r="D106" s="977"/>
      <c r="E106" s="977"/>
      <c r="F106" s="928"/>
      <c r="G106" s="977"/>
      <c r="H106" s="905"/>
      <c r="I106" s="874"/>
      <c r="J106" s="138" t="s">
        <v>2781</v>
      </c>
      <c r="K106" s="128" t="s">
        <v>6</v>
      </c>
      <c r="L106" s="142" t="s">
        <v>1273</v>
      </c>
      <c r="M106" s="136" t="str">
        <f>VLOOKUP(L106,CódigosRetorno!$A$2:$B$2003,2,FALSE)</f>
        <v>El comprobante contiene un tipo y número de Documento Relacionado repetido</v>
      </c>
      <c r="N106" s="135" t="s">
        <v>9</v>
      </c>
      <c r="O106" s="393"/>
    </row>
    <row r="107" spans="1:15" ht="60" x14ac:dyDescent="0.35">
      <c r="A107" s="393"/>
      <c r="B107" s="977">
        <f>+B89+1</f>
        <v>19</v>
      </c>
      <c r="C107" s="929" t="s">
        <v>886</v>
      </c>
      <c r="D107" s="977" t="s">
        <v>62</v>
      </c>
      <c r="E107" s="977" t="s">
        <v>142</v>
      </c>
      <c r="F107" s="928" t="s">
        <v>328</v>
      </c>
      <c r="G107" s="928" t="s">
        <v>329</v>
      </c>
      <c r="H107" s="905" t="s">
        <v>2782</v>
      </c>
      <c r="I107" s="873">
        <v>1</v>
      </c>
      <c r="J107" s="136" t="s">
        <v>2783</v>
      </c>
      <c r="K107" s="142" t="s">
        <v>6</v>
      </c>
      <c r="L107" s="144" t="s">
        <v>2784</v>
      </c>
      <c r="M107" s="136" t="str">
        <f>VLOOKUP(L107,CódigosRetorno!$A$2:$B$2003,2,FALSE)</f>
        <v>El tipo de documento modificado por la Nota de credito debe ser factura electronica o ticket</v>
      </c>
      <c r="N107" s="128" t="s">
        <v>9</v>
      </c>
      <c r="O107" s="393"/>
    </row>
    <row r="108" spans="1:15" ht="60" x14ac:dyDescent="0.35">
      <c r="A108" s="393"/>
      <c r="B108" s="977"/>
      <c r="C108" s="929"/>
      <c r="D108" s="977"/>
      <c r="E108" s="977"/>
      <c r="F108" s="928"/>
      <c r="G108" s="928"/>
      <c r="H108" s="905"/>
      <c r="I108" s="882"/>
      <c r="J108" s="136" t="s">
        <v>2785</v>
      </c>
      <c r="K108" s="142" t="s">
        <v>6</v>
      </c>
      <c r="L108" s="142" t="s">
        <v>2784</v>
      </c>
      <c r="M108" s="136" t="str">
        <f>VLOOKUP(L108,CódigosRetorno!$A$2:$B$2003,2,FALSE)</f>
        <v>El tipo de documento modificado por la Nota de credito debe ser factura electronica o ticket</v>
      </c>
      <c r="N108" s="128" t="s">
        <v>9</v>
      </c>
      <c r="O108" s="393"/>
    </row>
    <row r="109" spans="1:15" ht="36" x14ac:dyDescent="0.35">
      <c r="A109" s="393"/>
      <c r="B109" s="977"/>
      <c r="C109" s="929"/>
      <c r="D109" s="977"/>
      <c r="E109" s="977"/>
      <c r="F109" s="928"/>
      <c r="G109" s="928"/>
      <c r="H109" s="905"/>
      <c r="I109" s="882"/>
      <c r="J109" s="136" t="s">
        <v>2786</v>
      </c>
      <c r="K109" s="142" t="s">
        <v>6</v>
      </c>
      <c r="L109" s="144" t="s">
        <v>2787</v>
      </c>
      <c r="M109" s="136" t="str">
        <f>VLOOKUP(L109,CódigosRetorno!$A$2:$B$2003,2,FALSE)</f>
        <v>El tipo de documento modificado por la Nota de credito debe ser boleta electronica</v>
      </c>
      <c r="N109" s="128" t="s">
        <v>9</v>
      </c>
      <c r="O109" s="393"/>
    </row>
    <row r="110" spans="1:15" ht="36" x14ac:dyDescent="0.35">
      <c r="A110" s="393"/>
      <c r="B110" s="977"/>
      <c r="C110" s="929"/>
      <c r="D110" s="977"/>
      <c r="E110" s="977"/>
      <c r="F110" s="928"/>
      <c r="G110" s="928"/>
      <c r="H110" s="905"/>
      <c r="I110" s="882"/>
      <c r="J110" s="136" t="s">
        <v>2788</v>
      </c>
      <c r="K110" s="142" t="s">
        <v>6</v>
      </c>
      <c r="L110" s="144" t="s">
        <v>2787</v>
      </c>
      <c r="M110" s="136" t="str">
        <f>VLOOKUP(L110,CódigosRetorno!$A$2:$B$2003,2,FALSE)</f>
        <v>El tipo de documento modificado por la Nota de credito debe ser boleta electronica</v>
      </c>
      <c r="N110" s="128" t="s">
        <v>9</v>
      </c>
      <c r="O110" s="393"/>
    </row>
    <row r="111" spans="1:15" ht="60" x14ac:dyDescent="0.35">
      <c r="A111" s="393"/>
      <c r="B111" s="977"/>
      <c r="C111" s="929"/>
      <c r="D111" s="977"/>
      <c r="E111" s="977"/>
      <c r="F111" s="928"/>
      <c r="G111" s="928"/>
      <c r="H111" s="905"/>
      <c r="I111" s="882"/>
      <c r="J111" s="136" t="s">
        <v>2789</v>
      </c>
      <c r="K111" s="142" t="s">
        <v>6</v>
      </c>
      <c r="L111" s="144" t="s">
        <v>2790</v>
      </c>
      <c r="M111" s="136" t="str">
        <f>VLOOKUP(L111,CódigosRetorno!$A$2:$B$2003,2,FALSE)</f>
        <v>El tipo de documento modificado por la nota electronica no es valido</v>
      </c>
      <c r="N111" s="128" t="s">
        <v>9</v>
      </c>
      <c r="O111" s="393"/>
    </row>
    <row r="112" spans="1:15" ht="60" x14ac:dyDescent="0.35">
      <c r="A112" s="393"/>
      <c r="B112" s="977"/>
      <c r="C112" s="929"/>
      <c r="D112" s="977"/>
      <c r="E112" s="977"/>
      <c r="F112" s="928"/>
      <c r="G112" s="928"/>
      <c r="H112" s="905"/>
      <c r="I112" s="882"/>
      <c r="J112" s="136" t="s">
        <v>2791</v>
      </c>
      <c r="K112" s="142" t="s">
        <v>6</v>
      </c>
      <c r="L112" s="144" t="s">
        <v>2790</v>
      </c>
      <c r="M112" s="136" t="str">
        <f>VLOOKUP(L112,CódigosRetorno!$A$2:$B$2003,2,FALSE)</f>
        <v>El tipo de documento modificado por la nota electronica no es valido</v>
      </c>
      <c r="N112" s="128" t="s">
        <v>9</v>
      </c>
      <c r="O112" s="393"/>
    </row>
    <row r="113" spans="1:15" ht="36" x14ac:dyDescent="0.35">
      <c r="A113" s="393"/>
      <c r="B113" s="977"/>
      <c r="C113" s="929"/>
      <c r="D113" s="977"/>
      <c r="E113" s="977"/>
      <c r="F113" s="928"/>
      <c r="G113" s="928"/>
      <c r="H113" s="905"/>
      <c r="I113" s="882"/>
      <c r="J113" s="136" t="s">
        <v>2792</v>
      </c>
      <c r="K113" s="142" t="s">
        <v>6</v>
      </c>
      <c r="L113" s="144" t="s">
        <v>1724</v>
      </c>
      <c r="M113" s="136" t="str">
        <f>VLOOKUP(L113,CódigosRetorno!$A$2:$B$2003,2,FALSE)</f>
        <v>Debe enviar su comprobante por el SEE-Empresas supervisadas</v>
      </c>
      <c r="N113" s="135" t="s">
        <v>1116</v>
      </c>
      <c r="O113" s="393"/>
    </row>
    <row r="114" spans="1:15" ht="24" x14ac:dyDescent="0.35">
      <c r="A114" s="393"/>
      <c r="B114" s="977"/>
      <c r="C114" s="929"/>
      <c r="D114" s="977"/>
      <c r="E114" s="977"/>
      <c r="F114" s="928"/>
      <c r="G114" s="928"/>
      <c r="H114" s="905"/>
      <c r="I114" s="882"/>
      <c r="J114" s="136" t="s">
        <v>2793</v>
      </c>
      <c r="K114" s="142" t="s">
        <v>6</v>
      </c>
      <c r="L114" s="144" t="s">
        <v>2794</v>
      </c>
      <c r="M114" s="136" t="str">
        <f>VLOOKUP(L114,CódigosRetorno!$A$2:$B$2003,2,FALSE)</f>
        <v>Para el tipo de nota de credito 13 el documento afectado debe ser Factura</v>
      </c>
      <c r="N114" s="135" t="s">
        <v>9</v>
      </c>
      <c r="O114" s="393"/>
    </row>
    <row r="115" spans="1:15" ht="36" x14ac:dyDescent="0.35">
      <c r="A115" s="393"/>
      <c r="B115" s="977"/>
      <c r="C115" s="929"/>
      <c r="D115" s="977"/>
      <c r="E115" s="977"/>
      <c r="F115" s="928"/>
      <c r="G115" s="928"/>
      <c r="H115" s="905"/>
      <c r="I115" s="874"/>
      <c r="J115" s="136" t="s">
        <v>2795</v>
      </c>
      <c r="K115" s="142" t="s">
        <v>6</v>
      </c>
      <c r="L115" s="144" t="s">
        <v>2796</v>
      </c>
      <c r="M115" s="136" t="str">
        <f>VLOOKUP(L115,CódigosRetorno!$A$2:$B$2003,2,FALSE)</f>
        <v>Los comprobantes modificados por la nota deben ser del mismo tipo</v>
      </c>
      <c r="N115" s="135" t="s">
        <v>9</v>
      </c>
      <c r="O115" s="393"/>
    </row>
    <row r="116" spans="1:15" ht="24" x14ac:dyDescent="0.35">
      <c r="A116" s="393"/>
      <c r="B116" s="977"/>
      <c r="C116" s="929"/>
      <c r="D116" s="977"/>
      <c r="E116" s="977"/>
      <c r="F116" s="140"/>
      <c r="G116" s="140"/>
      <c r="H116" s="138"/>
      <c r="I116" s="131"/>
      <c r="J116" s="136" t="s">
        <v>2797</v>
      </c>
      <c r="K116" s="142" t="s">
        <v>206</v>
      </c>
      <c r="L116" s="77" t="s">
        <v>2798</v>
      </c>
      <c r="M116" s="136" t="str">
        <f>VLOOKUP(L116,CódigosRetorno!$A$2:$B$2004,2,FALSE)</f>
        <v>El tipo de nota de crédito 04, 05 y 08 no debería estar vinculado a una boleta</v>
      </c>
      <c r="N116" s="135" t="s">
        <v>9</v>
      </c>
      <c r="O116" s="393"/>
    </row>
    <row r="117" spans="1:15" ht="24" x14ac:dyDescent="0.35">
      <c r="A117" s="393"/>
      <c r="B117" s="977"/>
      <c r="C117" s="929"/>
      <c r="D117" s="977"/>
      <c r="E117" s="977"/>
      <c r="F117" s="928"/>
      <c r="G117" s="145" t="s">
        <v>1058</v>
      </c>
      <c r="H117" s="92" t="s">
        <v>1079</v>
      </c>
      <c r="I117" s="135" t="s">
        <v>2432</v>
      </c>
      <c r="J117" s="136" t="s">
        <v>1060</v>
      </c>
      <c r="K117" s="128" t="s">
        <v>206</v>
      </c>
      <c r="L117" s="142" t="s">
        <v>1080</v>
      </c>
      <c r="M117" s="136" t="str">
        <f>VLOOKUP(L117,CódigosRetorno!$A$2:$B$2003,2,FALSE)</f>
        <v>El dato ingresado como atributo @listAgencyName es incorrecto.</v>
      </c>
      <c r="N117" s="145" t="s">
        <v>9</v>
      </c>
      <c r="O117" s="393"/>
    </row>
    <row r="118" spans="1:15" ht="24" x14ac:dyDescent="0.35">
      <c r="A118" s="393"/>
      <c r="B118" s="977"/>
      <c r="C118" s="929"/>
      <c r="D118" s="977"/>
      <c r="E118" s="977"/>
      <c r="F118" s="928"/>
      <c r="G118" s="145" t="s">
        <v>1081</v>
      </c>
      <c r="H118" s="92" t="s">
        <v>1082</v>
      </c>
      <c r="I118" s="135" t="s">
        <v>2432</v>
      </c>
      <c r="J118" s="136" t="s">
        <v>1083</v>
      </c>
      <c r="K118" s="142" t="s">
        <v>206</v>
      </c>
      <c r="L118" s="144" t="s">
        <v>1084</v>
      </c>
      <c r="M118" s="136" t="str">
        <f>VLOOKUP(L118,CódigosRetorno!$A$2:$B$2003,2,FALSE)</f>
        <v>El dato ingresado como atributo @listName es incorrecto.</v>
      </c>
      <c r="N118" s="145" t="s">
        <v>9</v>
      </c>
      <c r="O118" s="393"/>
    </row>
    <row r="119" spans="1:15" ht="36" x14ac:dyDescent="0.35">
      <c r="A119" s="393"/>
      <c r="B119" s="977"/>
      <c r="C119" s="929"/>
      <c r="D119" s="977"/>
      <c r="E119" s="977"/>
      <c r="F119" s="928"/>
      <c r="G119" s="145" t="s">
        <v>1085</v>
      </c>
      <c r="H119" s="92" t="s">
        <v>1086</v>
      </c>
      <c r="I119" s="135" t="s">
        <v>2432</v>
      </c>
      <c r="J119" s="136" t="s">
        <v>1087</v>
      </c>
      <c r="K119" s="142" t="s">
        <v>206</v>
      </c>
      <c r="L119" s="144" t="s">
        <v>1088</v>
      </c>
      <c r="M119" s="136" t="str">
        <f>VLOOKUP(L119,CódigosRetorno!$A$2:$B$2003,2,FALSE)</f>
        <v>El dato ingresado como atributo @listURI es incorrecto.</v>
      </c>
      <c r="N119" s="145" t="s">
        <v>9</v>
      </c>
      <c r="O119" s="393"/>
    </row>
    <row r="120" spans="1:15" ht="84" x14ac:dyDescent="0.35">
      <c r="A120" s="239"/>
      <c r="B120" s="872">
        <f>B107+1</f>
        <v>20</v>
      </c>
      <c r="C120" s="905" t="s">
        <v>2799</v>
      </c>
      <c r="D120" s="888" t="s">
        <v>62</v>
      </c>
      <c r="E120" s="888" t="s">
        <v>182</v>
      </c>
      <c r="F120" s="872" t="s">
        <v>226</v>
      </c>
      <c r="G120" s="888"/>
      <c r="H120" s="905" t="s">
        <v>2800</v>
      </c>
      <c r="I120" s="873">
        <v>1</v>
      </c>
      <c r="J120" s="138" t="s">
        <v>1260</v>
      </c>
      <c r="K120" s="135" t="s">
        <v>206</v>
      </c>
      <c r="L120" s="135" t="s">
        <v>1261</v>
      </c>
      <c r="M120" s="136" t="str">
        <f>VLOOKUP(L120,CódigosRetorno!$A$2:$B$2003,2,FALSE)</f>
        <v>El ID de las guias debe tener informacion de la SERIE-NUMERO de guia.</v>
      </c>
      <c r="N120" s="128" t="s">
        <v>9</v>
      </c>
      <c r="O120" s="239"/>
    </row>
    <row r="121" spans="1:15" s="364" customFormat="1" ht="24" x14ac:dyDescent="0.35">
      <c r="A121" s="393"/>
      <c r="B121" s="872"/>
      <c r="C121" s="905"/>
      <c r="D121" s="888"/>
      <c r="E121" s="888"/>
      <c r="F121" s="872"/>
      <c r="G121" s="888"/>
      <c r="H121" s="905"/>
      <c r="I121" s="874"/>
      <c r="J121" s="138" t="s">
        <v>2801</v>
      </c>
      <c r="K121" s="142" t="s">
        <v>6</v>
      </c>
      <c r="L121" s="144" t="s">
        <v>1263</v>
      </c>
      <c r="M121" s="136" t="str">
        <f>VLOOKUP(L121,CódigosRetorno!$A$2:$B$2003,2,FALSE)</f>
        <v>El comprobante contiene un tipo y número de Guía de Remisión repetido</v>
      </c>
      <c r="N121" s="128" t="s">
        <v>9</v>
      </c>
      <c r="O121" s="393"/>
    </row>
    <row r="122" spans="1:15" s="364" customFormat="1" ht="24" x14ac:dyDescent="0.35">
      <c r="A122" s="393"/>
      <c r="B122" s="872"/>
      <c r="C122" s="905"/>
      <c r="D122" s="888"/>
      <c r="E122" s="888"/>
      <c r="F122" s="135" t="s">
        <v>328</v>
      </c>
      <c r="G122" s="128" t="s">
        <v>329</v>
      </c>
      <c r="H122" s="138" t="s">
        <v>2802</v>
      </c>
      <c r="I122" s="135">
        <v>1</v>
      </c>
      <c r="J122" s="136" t="s">
        <v>2803</v>
      </c>
      <c r="K122" s="142" t="s">
        <v>206</v>
      </c>
      <c r="L122" s="144" t="s">
        <v>1266</v>
      </c>
      <c r="M122" s="136" t="str">
        <f>VLOOKUP(L122,CódigosRetorno!$A$2:$B$2003,2,FALSE)</f>
        <v>El DocumentTypeCode de las guias debe ser 09 o 31</v>
      </c>
      <c r="N122" s="128" t="s">
        <v>9</v>
      </c>
      <c r="O122" s="393"/>
    </row>
    <row r="123" spans="1:15" s="364" customFormat="1" ht="24" x14ac:dyDescent="0.35">
      <c r="A123" s="393"/>
      <c r="B123" s="872"/>
      <c r="C123" s="905"/>
      <c r="D123" s="888"/>
      <c r="E123" s="888"/>
      <c r="F123" s="872"/>
      <c r="G123" s="145" t="s">
        <v>1058</v>
      </c>
      <c r="H123" s="92" t="s">
        <v>1079</v>
      </c>
      <c r="I123" s="135" t="s">
        <v>2432</v>
      </c>
      <c r="J123" s="136" t="s">
        <v>1060</v>
      </c>
      <c r="K123" s="128" t="s">
        <v>206</v>
      </c>
      <c r="L123" s="142" t="s">
        <v>1080</v>
      </c>
      <c r="M123" s="136" t="str">
        <f>VLOOKUP(L123,CódigosRetorno!$A$2:$B$2003,2,FALSE)</f>
        <v>El dato ingresado como atributo @listAgencyName es incorrecto.</v>
      </c>
      <c r="N123" s="145" t="s">
        <v>9</v>
      </c>
      <c r="O123" s="393"/>
    </row>
    <row r="124" spans="1:15" s="364" customFormat="1" ht="24" x14ac:dyDescent="0.35">
      <c r="A124" s="393"/>
      <c r="B124" s="872"/>
      <c r="C124" s="905"/>
      <c r="D124" s="888"/>
      <c r="E124" s="888"/>
      <c r="F124" s="872"/>
      <c r="G124" s="145" t="s">
        <v>1081</v>
      </c>
      <c r="H124" s="92" t="s">
        <v>1082</v>
      </c>
      <c r="I124" s="135" t="s">
        <v>2432</v>
      </c>
      <c r="J124" s="136" t="s">
        <v>1083</v>
      </c>
      <c r="K124" s="142" t="s">
        <v>206</v>
      </c>
      <c r="L124" s="144" t="s">
        <v>1084</v>
      </c>
      <c r="M124" s="136" t="str">
        <f>VLOOKUP(L124,CódigosRetorno!$A$2:$B$2003,2,FALSE)</f>
        <v>El dato ingresado como atributo @listName es incorrecto.</v>
      </c>
      <c r="N124" s="145" t="s">
        <v>9</v>
      </c>
      <c r="O124" s="393"/>
    </row>
    <row r="125" spans="1:15" s="364" customFormat="1" ht="36" x14ac:dyDescent="0.35">
      <c r="A125" s="393"/>
      <c r="B125" s="872"/>
      <c r="C125" s="905"/>
      <c r="D125" s="888"/>
      <c r="E125" s="888"/>
      <c r="F125" s="872"/>
      <c r="G125" s="145" t="s">
        <v>1085</v>
      </c>
      <c r="H125" s="92" t="s">
        <v>1086</v>
      </c>
      <c r="I125" s="135" t="s">
        <v>2432</v>
      </c>
      <c r="J125" s="136" t="s">
        <v>1087</v>
      </c>
      <c r="K125" s="142" t="s">
        <v>206</v>
      </c>
      <c r="L125" s="144" t="s">
        <v>1088</v>
      </c>
      <c r="M125" s="136" t="str">
        <f>VLOOKUP(L125,CódigosRetorno!$A$2:$B$2003,2,FALSE)</f>
        <v>El dato ingresado como atributo @listURI es incorrecto.</v>
      </c>
      <c r="N125" s="145" t="s">
        <v>9</v>
      </c>
      <c r="O125" s="393"/>
    </row>
    <row r="126" spans="1:15" s="364" customFormat="1" ht="48" x14ac:dyDescent="0.35">
      <c r="A126" s="393"/>
      <c r="B126" s="872">
        <f>B120+1</f>
        <v>21</v>
      </c>
      <c r="C126" s="905" t="s">
        <v>2804</v>
      </c>
      <c r="D126" s="888" t="s">
        <v>62</v>
      </c>
      <c r="E126" s="888" t="s">
        <v>182</v>
      </c>
      <c r="F126" s="872" t="s">
        <v>226</v>
      </c>
      <c r="G126" s="888"/>
      <c r="H126" s="905" t="s">
        <v>2805</v>
      </c>
      <c r="I126" s="873">
        <v>1</v>
      </c>
      <c r="J126" s="136" t="s">
        <v>2806</v>
      </c>
      <c r="K126" s="142" t="s">
        <v>206</v>
      </c>
      <c r="L126" s="144" t="s">
        <v>1271</v>
      </c>
      <c r="M126" s="136" t="str">
        <f>VLOOKUP(L126,CódigosRetorno!$A$2:$B$2003,2,FALSE)</f>
        <v>El ID de los documentos relacionados no cumplen con el estandar.</v>
      </c>
      <c r="N126" s="128" t="s">
        <v>9</v>
      </c>
      <c r="O126" s="393"/>
    </row>
    <row r="127" spans="1:15" s="364" customFormat="1" ht="24" x14ac:dyDescent="0.35">
      <c r="A127" s="393"/>
      <c r="B127" s="872"/>
      <c r="C127" s="905"/>
      <c r="D127" s="888"/>
      <c r="E127" s="888"/>
      <c r="F127" s="872"/>
      <c r="G127" s="888"/>
      <c r="H127" s="905"/>
      <c r="I127" s="882"/>
      <c r="J127" s="138" t="s">
        <v>2807</v>
      </c>
      <c r="K127" s="142" t="s">
        <v>6</v>
      </c>
      <c r="L127" s="144" t="s">
        <v>2808</v>
      </c>
      <c r="M127" s="136" t="str">
        <f>VLOOKUP(L127,CódigosRetorno!$A$2:$B$2003,2,FALSE)</f>
        <v>Documentos relacionados duplicados en el comprobante.</v>
      </c>
      <c r="N127" s="128" t="s">
        <v>9</v>
      </c>
      <c r="O127" s="393"/>
    </row>
    <row r="128" spans="1:15" s="364" customFormat="1" ht="36" x14ac:dyDescent="0.35">
      <c r="A128" s="393"/>
      <c r="B128" s="872"/>
      <c r="C128" s="905"/>
      <c r="D128" s="888"/>
      <c r="E128" s="888"/>
      <c r="F128" s="872"/>
      <c r="G128" s="888"/>
      <c r="H128" s="905"/>
      <c r="I128" s="874"/>
      <c r="J128" s="136" t="s">
        <v>2809</v>
      </c>
      <c r="K128" s="142" t="s">
        <v>6</v>
      </c>
      <c r="L128" s="144" t="s">
        <v>2810</v>
      </c>
      <c r="M128" s="136" t="str">
        <f>VLOOKUP(L128,CódigosRetorno!$A$2:$B$2003,2,FALSE)</f>
        <v>No existe datos del ID de los documentos relacionados con valor 99 para un tipo codigo Nota Credito 10.</v>
      </c>
      <c r="N128" s="128" t="s">
        <v>9</v>
      </c>
      <c r="O128" s="393"/>
    </row>
    <row r="129" spans="1:15" s="364" customFormat="1" ht="24" x14ac:dyDescent="0.35">
      <c r="A129" s="393"/>
      <c r="B129" s="872"/>
      <c r="C129" s="905"/>
      <c r="D129" s="888"/>
      <c r="E129" s="888"/>
      <c r="F129" s="872" t="s">
        <v>328</v>
      </c>
      <c r="G129" s="888" t="s">
        <v>1274</v>
      </c>
      <c r="H129" s="905" t="s">
        <v>2811</v>
      </c>
      <c r="I129" s="873">
        <v>1</v>
      </c>
      <c r="J129" s="136" t="s">
        <v>2812</v>
      </c>
      <c r="K129" s="142" t="s">
        <v>206</v>
      </c>
      <c r="L129" s="144" t="s">
        <v>1277</v>
      </c>
      <c r="M129" s="136" t="str">
        <f>VLOOKUP(L129,CódigosRetorno!$A$2:$B$2003,2,FALSE)</f>
        <v>El DocumentTypeCode de Otros documentos relacionados tiene valores incorrectos.</v>
      </c>
      <c r="N129" s="128" t="s">
        <v>9</v>
      </c>
      <c r="O129" s="393"/>
    </row>
    <row r="130" spans="1:15" s="364" customFormat="1" ht="36" x14ac:dyDescent="0.35">
      <c r="A130" s="393"/>
      <c r="B130" s="872"/>
      <c r="C130" s="905"/>
      <c r="D130" s="888"/>
      <c r="E130" s="888"/>
      <c r="F130" s="872"/>
      <c r="G130" s="888"/>
      <c r="H130" s="905"/>
      <c r="I130" s="882"/>
      <c r="J130" s="136" t="s">
        <v>2813</v>
      </c>
      <c r="K130" s="128" t="s">
        <v>6</v>
      </c>
      <c r="L130" s="142" t="s">
        <v>2814</v>
      </c>
      <c r="M130" s="136" t="str">
        <f>VLOOKUP(L130,CódigosRetorno!$A$2:$B$2003,2,FALSE)</f>
        <v>Debe existir DocumentTypeCode de Otros documentos relacionados con valor 99 para un tipo codigo Nota Credito 10.</v>
      </c>
      <c r="N130" s="128" t="s">
        <v>9</v>
      </c>
      <c r="O130" s="393"/>
    </row>
    <row r="131" spans="1:15" s="364" customFormat="1" ht="36" x14ac:dyDescent="0.35">
      <c r="A131" s="393"/>
      <c r="B131" s="872"/>
      <c r="C131" s="905"/>
      <c r="D131" s="888"/>
      <c r="E131" s="888"/>
      <c r="F131" s="872"/>
      <c r="G131" s="888"/>
      <c r="H131" s="905"/>
      <c r="I131" s="874"/>
      <c r="J131" s="136" t="s">
        <v>2815</v>
      </c>
      <c r="K131" s="128" t="s">
        <v>6</v>
      </c>
      <c r="L131" s="142" t="s">
        <v>2816</v>
      </c>
      <c r="M131" s="136" t="str">
        <f>VLOOKUP(L131,CódigosRetorno!$A$2:$B$2003,2,FALSE)</f>
        <v>No existe datos del DocumentType de los documentos relacionados con valor 99 para un tipo codigo Nota Credito 10.</v>
      </c>
      <c r="N131" s="80" t="s">
        <v>9</v>
      </c>
      <c r="O131" s="393"/>
    </row>
    <row r="132" spans="1:15" s="364" customFormat="1" ht="24" x14ac:dyDescent="0.35">
      <c r="A132" s="393"/>
      <c r="B132" s="872"/>
      <c r="C132" s="905"/>
      <c r="D132" s="888"/>
      <c r="E132" s="888"/>
      <c r="F132" s="872"/>
      <c r="G132" s="145" t="s">
        <v>1058</v>
      </c>
      <c r="H132" s="92" t="s">
        <v>1079</v>
      </c>
      <c r="I132" s="135" t="s">
        <v>2432</v>
      </c>
      <c r="J132" s="136" t="s">
        <v>1060</v>
      </c>
      <c r="K132" s="128" t="s">
        <v>206</v>
      </c>
      <c r="L132" s="142" t="s">
        <v>1080</v>
      </c>
      <c r="M132" s="136" t="str">
        <f>VLOOKUP(L132,CódigosRetorno!$A$2:$B$2003,2,FALSE)</f>
        <v>El dato ingresado como atributo @listAgencyName es incorrecto.</v>
      </c>
      <c r="N132" s="145" t="s">
        <v>9</v>
      </c>
      <c r="O132" s="393"/>
    </row>
    <row r="133" spans="1:15" s="364" customFormat="1" ht="24" x14ac:dyDescent="0.35">
      <c r="A133" s="393"/>
      <c r="B133" s="872"/>
      <c r="C133" s="905"/>
      <c r="D133" s="888"/>
      <c r="E133" s="888"/>
      <c r="F133" s="872"/>
      <c r="G133" s="145" t="s">
        <v>1279</v>
      </c>
      <c r="H133" s="92" t="s">
        <v>1082</v>
      </c>
      <c r="I133" s="135" t="s">
        <v>2432</v>
      </c>
      <c r="J133" s="136" t="s">
        <v>1825</v>
      </c>
      <c r="K133" s="128" t="s">
        <v>206</v>
      </c>
      <c r="L133" s="142" t="s">
        <v>1084</v>
      </c>
      <c r="M133" s="136" t="str">
        <f>VLOOKUP(L133,CódigosRetorno!$A$2:$B$2003,2,FALSE)</f>
        <v>El dato ingresado como atributo @listName es incorrecto.</v>
      </c>
      <c r="N133" s="145" t="s">
        <v>9</v>
      </c>
      <c r="O133" s="393"/>
    </row>
    <row r="134" spans="1:15" s="364" customFormat="1" ht="36" x14ac:dyDescent="0.35">
      <c r="A134" s="393"/>
      <c r="B134" s="872"/>
      <c r="C134" s="905"/>
      <c r="D134" s="888"/>
      <c r="E134" s="888"/>
      <c r="F134" s="872"/>
      <c r="G134" s="145" t="s">
        <v>1280</v>
      </c>
      <c r="H134" s="92" t="s">
        <v>1086</v>
      </c>
      <c r="I134" s="135" t="s">
        <v>2432</v>
      </c>
      <c r="J134" s="136" t="s">
        <v>1281</v>
      </c>
      <c r="K134" s="142" t="s">
        <v>206</v>
      </c>
      <c r="L134" s="144" t="s">
        <v>1088</v>
      </c>
      <c r="M134" s="136" t="str">
        <f>VLOOKUP(L134,CódigosRetorno!$A$2:$B$2003,2,FALSE)</f>
        <v>El dato ingresado como atributo @listURI es incorrecto.</v>
      </c>
      <c r="N134" s="145" t="s">
        <v>9</v>
      </c>
      <c r="O134" s="393"/>
    </row>
    <row r="135" spans="1:15" s="364" customFormat="1" x14ac:dyDescent="0.35">
      <c r="A135" s="393"/>
      <c r="B135" s="534" t="s">
        <v>2817</v>
      </c>
      <c r="C135" s="531"/>
      <c r="D135" s="536" t="s">
        <v>9</v>
      </c>
      <c r="E135" s="529" t="s">
        <v>9</v>
      </c>
      <c r="F135" s="536" t="s">
        <v>9</v>
      </c>
      <c r="G135" s="536" t="s">
        <v>9</v>
      </c>
      <c r="H135" s="537"/>
      <c r="I135" s="79"/>
      <c r="J135" s="523" t="s">
        <v>9</v>
      </c>
      <c r="K135" s="524"/>
      <c r="L135" s="525" t="s">
        <v>9</v>
      </c>
      <c r="M135" s="523" t="str">
        <f>VLOOKUP(L135,CódigosRetorno!$A$2:$B$2003,2,FALSE)</f>
        <v>-</v>
      </c>
      <c r="N135" s="522" t="s">
        <v>9</v>
      </c>
      <c r="O135" s="393"/>
    </row>
    <row r="136" spans="1:15" s="364" customFormat="1" ht="24" x14ac:dyDescent="0.35">
      <c r="A136" s="393"/>
      <c r="B136" s="872">
        <f>B126+1</f>
        <v>22</v>
      </c>
      <c r="C136" s="905" t="s">
        <v>1283</v>
      </c>
      <c r="D136" s="888" t="s">
        <v>327</v>
      </c>
      <c r="E136" s="888" t="s">
        <v>142</v>
      </c>
      <c r="F136" s="872" t="s">
        <v>773</v>
      </c>
      <c r="G136" s="888"/>
      <c r="H136" s="905" t="s">
        <v>2818</v>
      </c>
      <c r="I136" s="873">
        <v>1</v>
      </c>
      <c r="J136" s="136" t="s">
        <v>1285</v>
      </c>
      <c r="K136" s="142" t="s">
        <v>6</v>
      </c>
      <c r="L136" s="144" t="s">
        <v>2819</v>
      </c>
      <c r="M136" s="136" t="str">
        <f>VLOOKUP(L136,CódigosRetorno!$A$2:$B$2003,2,FALSE)</f>
        <v>El Numero de orden del item no cumple con el formato establecido</v>
      </c>
      <c r="N136" s="135" t="s">
        <v>9</v>
      </c>
      <c r="O136" s="393"/>
    </row>
    <row r="137" spans="1:15" s="364" customFormat="1" ht="24" x14ac:dyDescent="0.35">
      <c r="A137" s="393"/>
      <c r="B137" s="872"/>
      <c r="C137" s="905"/>
      <c r="D137" s="888"/>
      <c r="E137" s="888"/>
      <c r="F137" s="872"/>
      <c r="G137" s="888"/>
      <c r="H137" s="905"/>
      <c r="I137" s="874"/>
      <c r="J137" s="143" t="s">
        <v>2820</v>
      </c>
      <c r="K137" s="142" t="s">
        <v>6</v>
      </c>
      <c r="L137" s="144" t="s">
        <v>652</v>
      </c>
      <c r="M137" s="136" t="str">
        <f>VLOOKUP(L137,CódigosRetorno!$A$2:$B$2003,2,FALSE)</f>
        <v>El número de ítem no puede estar duplicado.</v>
      </c>
      <c r="N137" s="135" t="s">
        <v>9</v>
      </c>
      <c r="O137" s="393"/>
    </row>
    <row r="138" spans="1:15" s="364" customFormat="1" ht="24" x14ac:dyDescent="0.35">
      <c r="A138" s="393"/>
      <c r="B138" s="888">
        <f>B136+1</f>
        <v>23</v>
      </c>
      <c r="C138" s="905" t="s">
        <v>2821</v>
      </c>
      <c r="D138" s="888" t="s">
        <v>327</v>
      </c>
      <c r="E138" s="886" t="s">
        <v>182</v>
      </c>
      <c r="F138" s="873" t="s">
        <v>1288</v>
      </c>
      <c r="G138" s="873" t="s">
        <v>753</v>
      </c>
      <c r="H138" s="868" t="s">
        <v>2822</v>
      </c>
      <c r="I138" s="145">
        <v>1</v>
      </c>
      <c r="J138" s="136" t="s">
        <v>2823</v>
      </c>
      <c r="K138" s="128" t="s">
        <v>6</v>
      </c>
      <c r="L138" s="142" t="s">
        <v>2824</v>
      </c>
      <c r="M138" s="136" t="str">
        <f>VLOOKUP(L138,CódigosRetorno!$A$2:$B$2003,2,FALSE)</f>
        <v>CreditedQuantity/@unitCode - El dato ingresado no cumple con el estandar</v>
      </c>
      <c r="N138" s="135" t="s">
        <v>9</v>
      </c>
      <c r="O138" s="393"/>
    </row>
    <row r="139" spans="1:15" s="364" customFormat="1" ht="24" x14ac:dyDescent="0.35">
      <c r="A139" s="393"/>
      <c r="B139" s="888"/>
      <c r="C139" s="905"/>
      <c r="D139" s="888"/>
      <c r="E139" s="890"/>
      <c r="F139" s="874"/>
      <c r="G139" s="874"/>
      <c r="H139" s="869"/>
      <c r="I139" s="145"/>
      <c r="J139" s="136" t="s">
        <v>1292</v>
      </c>
      <c r="K139" s="128" t="s">
        <v>6</v>
      </c>
      <c r="L139" s="142" t="s">
        <v>1293</v>
      </c>
      <c r="M139" s="136" t="str">
        <f>VLOOKUP(L139,CódigosRetorno!$A$2:$B$2003,2,FALSE)</f>
        <v>El dato ingresado como unidad de medida no corresponde al valor esperado</v>
      </c>
      <c r="N139" s="145" t="s">
        <v>9</v>
      </c>
      <c r="O139" s="393"/>
    </row>
    <row r="140" spans="1:15" s="364" customFormat="1" ht="24" x14ac:dyDescent="0.35">
      <c r="A140" s="393"/>
      <c r="B140" s="888"/>
      <c r="C140" s="905"/>
      <c r="D140" s="888"/>
      <c r="E140" s="888" t="s">
        <v>182</v>
      </c>
      <c r="F140" s="872"/>
      <c r="G140" s="135" t="s">
        <v>1294</v>
      </c>
      <c r="H140" s="143" t="s">
        <v>1295</v>
      </c>
      <c r="I140" s="135" t="s">
        <v>2432</v>
      </c>
      <c r="J140" s="136" t="s">
        <v>1296</v>
      </c>
      <c r="K140" s="128" t="s">
        <v>206</v>
      </c>
      <c r="L140" s="142" t="s">
        <v>1297</v>
      </c>
      <c r="M140" s="136" t="str">
        <f>VLOOKUP(L140,CódigosRetorno!$A$2:$B$2003,2,FALSE)</f>
        <v>El dato ingresado como atributo @unitCodeListID es incorrecto.</v>
      </c>
      <c r="N140" s="145" t="s">
        <v>9</v>
      </c>
      <c r="O140" s="393"/>
    </row>
    <row r="141" spans="1:15" s="364" customFormat="1" ht="48" x14ac:dyDescent="0.35">
      <c r="A141" s="393"/>
      <c r="B141" s="888"/>
      <c r="C141" s="905"/>
      <c r="D141" s="888"/>
      <c r="E141" s="888"/>
      <c r="F141" s="872"/>
      <c r="G141" s="135" t="s">
        <v>1102</v>
      </c>
      <c r="H141" s="143" t="s">
        <v>1299</v>
      </c>
      <c r="I141" s="135" t="s">
        <v>2432</v>
      </c>
      <c r="J141" s="136" t="s">
        <v>1103</v>
      </c>
      <c r="K141" s="142" t="s">
        <v>206</v>
      </c>
      <c r="L141" s="144" t="s">
        <v>1300</v>
      </c>
      <c r="M141" s="136" t="str">
        <f>VLOOKUP(L141,CódigosRetorno!$A$2:$B$2003,2,FALSE)</f>
        <v>El dato ingresado como atributo @unitCodeListAgencyName es incorrecto.</v>
      </c>
      <c r="N141" s="145" t="s">
        <v>9</v>
      </c>
      <c r="O141" s="393"/>
    </row>
    <row r="142" spans="1:15" s="364" customFormat="1" ht="24" x14ac:dyDescent="0.35">
      <c r="A142" s="393"/>
      <c r="B142" s="129">
        <f>B138+1</f>
        <v>24</v>
      </c>
      <c r="C142" s="137" t="s">
        <v>2825</v>
      </c>
      <c r="D142" s="133" t="s">
        <v>327</v>
      </c>
      <c r="E142" s="133" t="s">
        <v>182</v>
      </c>
      <c r="F142" s="129" t="s">
        <v>775</v>
      </c>
      <c r="G142" s="133" t="s">
        <v>776</v>
      </c>
      <c r="H142" s="137" t="s">
        <v>2826</v>
      </c>
      <c r="I142" s="129">
        <v>1</v>
      </c>
      <c r="J142" s="136" t="s">
        <v>2827</v>
      </c>
      <c r="K142" s="142" t="s">
        <v>6</v>
      </c>
      <c r="L142" s="144" t="s">
        <v>2828</v>
      </c>
      <c r="M142" s="136" t="str">
        <f>VLOOKUP(L142,CódigosRetorno!$A$2:$B$2003,2,FALSE)</f>
        <v>CreditedQuantity - El dato ingresado no cumple con el estandar</v>
      </c>
      <c r="N142" s="135" t="s">
        <v>9</v>
      </c>
      <c r="O142" s="393"/>
    </row>
    <row r="143" spans="1:15" s="364" customFormat="1" ht="60" x14ac:dyDescent="0.35">
      <c r="A143" s="393"/>
      <c r="B143" s="135">
        <f>B142+1</f>
        <v>25</v>
      </c>
      <c r="C143" s="136" t="s">
        <v>1306</v>
      </c>
      <c r="D143" s="128" t="s">
        <v>327</v>
      </c>
      <c r="E143" s="128" t="s">
        <v>182</v>
      </c>
      <c r="F143" s="135" t="s">
        <v>226</v>
      </c>
      <c r="G143" s="128"/>
      <c r="H143" s="138" t="s">
        <v>2829</v>
      </c>
      <c r="I143" s="135" t="s">
        <v>2432</v>
      </c>
      <c r="J143" s="136" t="s">
        <v>2830</v>
      </c>
      <c r="K143" s="128" t="s">
        <v>206</v>
      </c>
      <c r="L143" s="142" t="s">
        <v>2831</v>
      </c>
      <c r="M143" s="136" t="str">
        <f>VLOOKUP(L143,CódigosRetorno!$A$2:$B$2003,2,FALSE)</f>
        <v>El código de producto no cumple con el formato establecido</v>
      </c>
      <c r="N143" s="135" t="s">
        <v>9</v>
      </c>
      <c r="O143" s="393"/>
    </row>
    <row r="144" spans="1:15" s="364" customFormat="1" ht="24" x14ac:dyDescent="0.35">
      <c r="A144" s="393"/>
      <c r="B144" s="888">
        <f>B143+1</f>
        <v>26</v>
      </c>
      <c r="C144" s="905" t="s">
        <v>1310</v>
      </c>
      <c r="D144" s="888" t="s">
        <v>327</v>
      </c>
      <c r="E144" s="888" t="s">
        <v>182</v>
      </c>
      <c r="F144" s="923" t="s">
        <v>669</v>
      </c>
      <c r="G144" s="888" t="s">
        <v>2832</v>
      </c>
      <c r="H144" s="905" t="s">
        <v>2833</v>
      </c>
      <c r="I144" s="873" t="s">
        <v>2432</v>
      </c>
      <c r="J144" s="136" t="s">
        <v>2834</v>
      </c>
      <c r="K144" s="128" t="s">
        <v>206</v>
      </c>
      <c r="L144" s="142" t="s">
        <v>1316</v>
      </c>
      <c r="M144" s="136" t="str">
        <f>VLOOKUP(L144,CódigosRetorno!$A$2:$B$2003,2,FALSE)</f>
        <v>El Código producto de SUNAT no es válido</v>
      </c>
      <c r="N144" s="135" t="s">
        <v>1317</v>
      </c>
      <c r="O144" s="393"/>
    </row>
    <row r="145" spans="1:15" s="364" customFormat="1" ht="36" x14ac:dyDescent="0.35">
      <c r="A145" s="393"/>
      <c r="B145" s="888"/>
      <c r="C145" s="905"/>
      <c r="D145" s="888"/>
      <c r="E145" s="888"/>
      <c r="F145" s="923"/>
      <c r="G145" s="888"/>
      <c r="H145" s="905"/>
      <c r="I145" s="882"/>
      <c r="J145" s="136" t="s">
        <v>1318</v>
      </c>
      <c r="K145" s="128" t="s">
        <v>206</v>
      </c>
      <c r="L145" s="142" t="s">
        <v>1319</v>
      </c>
      <c r="M145" s="136" t="str">
        <f>VLOOKUP(L145,CódigosRetorno!$A$2:$B$2003,2,FALSE)</f>
        <v>El Codigo de producto SUNAT debe especificarse como minimo al tercer nivel jerarquico (a nivel de clase del codigo UNSPSC)</v>
      </c>
      <c r="N145" s="135" t="s">
        <v>1317</v>
      </c>
      <c r="O145" s="393"/>
    </row>
    <row r="146" spans="1:15" s="364" customFormat="1" ht="24" x14ac:dyDescent="0.35">
      <c r="A146" s="393"/>
      <c r="B146" s="888"/>
      <c r="C146" s="905"/>
      <c r="D146" s="888"/>
      <c r="E146" s="888"/>
      <c r="F146" s="923"/>
      <c r="G146" s="128" t="s">
        <v>1322</v>
      </c>
      <c r="H146" s="143" t="s">
        <v>1097</v>
      </c>
      <c r="I146" s="135" t="s">
        <v>2432</v>
      </c>
      <c r="J146" s="136" t="s">
        <v>1323</v>
      </c>
      <c r="K146" s="128" t="s">
        <v>206</v>
      </c>
      <c r="L146" s="142" t="s">
        <v>1099</v>
      </c>
      <c r="M146" s="136" t="str">
        <f>VLOOKUP(L146,CódigosRetorno!$A$2:$B$2003,2,FALSE)</f>
        <v>El dato ingresado como atributo @listID es incorrecto.</v>
      </c>
      <c r="N146" s="145" t="s">
        <v>9</v>
      </c>
      <c r="O146" s="393"/>
    </row>
    <row r="147" spans="1:15" s="364" customFormat="1" ht="24" x14ac:dyDescent="0.35">
      <c r="A147" s="393"/>
      <c r="B147" s="888"/>
      <c r="C147" s="905"/>
      <c r="D147" s="888"/>
      <c r="E147" s="888"/>
      <c r="F147" s="923"/>
      <c r="G147" s="128" t="s">
        <v>1324</v>
      </c>
      <c r="H147" s="143" t="s">
        <v>1079</v>
      </c>
      <c r="I147" s="135" t="s">
        <v>2432</v>
      </c>
      <c r="J147" s="136" t="s">
        <v>1325</v>
      </c>
      <c r="K147" s="128" t="s">
        <v>206</v>
      </c>
      <c r="L147" s="142" t="s">
        <v>1080</v>
      </c>
      <c r="M147" s="136" t="str">
        <f>VLOOKUP(L147,CódigosRetorno!$A$2:$B$2003,2,FALSE)</f>
        <v>El dato ingresado como atributo @listAgencyName es incorrecto.</v>
      </c>
      <c r="N147" s="145" t="s">
        <v>9</v>
      </c>
      <c r="O147" s="393"/>
    </row>
    <row r="148" spans="1:15" s="364" customFormat="1" ht="24" x14ac:dyDescent="0.35">
      <c r="A148" s="393"/>
      <c r="B148" s="888"/>
      <c r="C148" s="905"/>
      <c r="D148" s="888"/>
      <c r="E148" s="888"/>
      <c r="F148" s="923"/>
      <c r="G148" s="128" t="s">
        <v>1326</v>
      </c>
      <c r="H148" s="143" t="s">
        <v>1082</v>
      </c>
      <c r="I148" s="135" t="s">
        <v>2432</v>
      </c>
      <c r="J148" s="136" t="s">
        <v>1327</v>
      </c>
      <c r="K148" s="142" t="s">
        <v>206</v>
      </c>
      <c r="L148" s="144" t="s">
        <v>1084</v>
      </c>
      <c r="M148" s="136" t="str">
        <f>VLOOKUP(L148,CódigosRetorno!$A$2:$B$2003,2,FALSE)</f>
        <v>El dato ingresado como atributo @listName es incorrecto.</v>
      </c>
      <c r="N148" s="145" t="s">
        <v>9</v>
      </c>
      <c r="O148" s="393"/>
    </row>
    <row r="149" spans="1:15" s="364" customFormat="1" ht="24" x14ac:dyDescent="0.35">
      <c r="A149" s="393"/>
      <c r="B149" s="886">
        <f>B144+1</f>
        <v>27</v>
      </c>
      <c r="C149" s="868" t="s">
        <v>1328</v>
      </c>
      <c r="D149" s="888" t="s">
        <v>327</v>
      </c>
      <c r="E149" s="888" t="s">
        <v>182</v>
      </c>
      <c r="F149" s="924" t="s">
        <v>1329</v>
      </c>
      <c r="G149" s="873"/>
      <c r="H149" s="868" t="s">
        <v>2835</v>
      </c>
      <c r="I149" s="873">
        <v>1</v>
      </c>
      <c r="J149" s="136" t="s">
        <v>1331</v>
      </c>
      <c r="K149" s="128" t="s">
        <v>206</v>
      </c>
      <c r="L149" s="142" t="s">
        <v>1332</v>
      </c>
      <c r="M149" s="136" t="str">
        <f>VLOOKUP(L149,CódigosRetorno!$A$2:$B$2003,2,FALSE)</f>
        <v>El código de producto GS1 no cumple el estandar</v>
      </c>
      <c r="N149" s="135" t="s">
        <v>9</v>
      </c>
      <c r="O149" s="393"/>
    </row>
    <row r="150" spans="1:15" s="364" customFormat="1" ht="24" x14ac:dyDescent="0.35">
      <c r="A150" s="393"/>
      <c r="B150" s="887"/>
      <c r="C150" s="883"/>
      <c r="D150" s="888"/>
      <c r="E150" s="888"/>
      <c r="F150" s="925"/>
      <c r="G150" s="882"/>
      <c r="H150" s="883"/>
      <c r="I150" s="882"/>
      <c r="J150" s="136" t="s">
        <v>1333</v>
      </c>
      <c r="K150" s="128" t="s">
        <v>206</v>
      </c>
      <c r="L150" s="142" t="s">
        <v>1332</v>
      </c>
      <c r="M150" s="136" t="str">
        <f>VLOOKUP(L150,CódigosRetorno!$A$2:$B$2003,2,FALSE)</f>
        <v>El código de producto GS1 no cumple el estandar</v>
      </c>
      <c r="N150" s="135" t="s">
        <v>9</v>
      </c>
      <c r="O150" s="393"/>
    </row>
    <row r="151" spans="1:15" s="364" customFormat="1" ht="24" x14ac:dyDescent="0.35">
      <c r="A151" s="393"/>
      <c r="B151" s="887"/>
      <c r="C151" s="883"/>
      <c r="D151" s="888"/>
      <c r="E151" s="888"/>
      <c r="F151" s="925"/>
      <c r="G151" s="882"/>
      <c r="H151" s="883"/>
      <c r="I151" s="882"/>
      <c r="J151" s="136" t="s">
        <v>1334</v>
      </c>
      <c r="K151" s="128" t="s">
        <v>206</v>
      </c>
      <c r="L151" s="142" t="s">
        <v>1332</v>
      </c>
      <c r="M151" s="136" t="str">
        <f>VLOOKUP(L151,CódigosRetorno!$A$2:$B$2003,2,FALSE)</f>
        <v>El código de producto GS1 no cumple el estandar</v>
      </c>
      <c r="N151" s="135" t="s">
        <v>9</v>
      </c>
      <c r="O151" s="393"/>
    </row>
    <row r="152" spans="1:15" s="364" customFormat="1" ht="24" x14ac:dyDescent="0.35">
      <c r="A152" s="393"/>
      <c r="B152" s="887"/>
      <c r="C152" s="883"/>
      <c r="D152" s="888"/>
      <c r="E152" s="888"/>
      <c r="F152" s="925"/>
      <c r="G152" s="882"/>
      <c r="H152" s="883"/>
      <c r="I152" s="882"/>
      <c r="J152" s="136" t="s">
        <v>1335</v>
      </c>
      <c r="K152" s="128" t="s">
        <v>206</v>
      </c>
      <c r="L152" s="142" t="s">
        <v>1332</v>
      </c>
      <c r="M152" s="136" t="str">
        <f>VLOOKUP(L152,CódigosRetorno!$A$2:$B$2003,2,FALSE)</f>
        <v>El código de producto GS1 no cumple el estandar</v>
      </c>
      <c r="N152" s="135" t="s">
        <v>9</v>
      </c>
      <c r="O152" s="393"/>
    </row>
    <row r="153" spans="1:15" s="364" customFormat="1" ht="24" x14ac:dyDescent="0.35">
      <c r="A153" s="393"/>
      <c r="B153" s="887"/>
      <c r="C153" s="883"/>
      <c r="D153" s="888"/>
      <c r="E153" s="888"/>
      <c r="F153" s="926"/>
      <c r="G153" s="882"/>
      <c r="H153" s="869"/>
      <c r="I153" s="874"/>
      <c r="J153" s="136" t="s">
        <v>1336</v>
      </c>
      <c r="K153" s="128" t="s">
        <v>206</v>
      </c>
      <c r="L153" s="142" t="s">
        <v>1337</v>
      </c>
      <c r="M153" s="136" t="str">
        <f>VLOOKUP(L153,CódigosRetorno!$A$2:$B$2003,2,FALSE)</f>
        <v>Si utiliza el estandar GS1 debe especificar el tipo de estructura GTIN</v>
      </c>
      <c r="N153" s="135" t="s">
        <v>9</v>
      </c>
      <c r="O153" s="393"/>
    </row>
    <row r="154" spans="1:15" s="364" customFormat="1" ht="24" x14ac:dyDescent="0.35">
      <c r="A154" s="393"/>
      <c r="B154" s="887"/>
      <c r="C154" s="883"/>
      <c r="D154" s="888"/>
      <c r="E154" s="888"/>
      <c r="F154" s="345" t="s">
        <v>1329</v>
      </c>
      <c r="G154" s="130"/>
      <c r="H154" s="352" t="s">
        <v>1338</v>
      </c>
      <c r="I154" s="135"/>
      <c r="J154" s="136" t="s">
        <v>1339</v>
      </c>
      <c r="K154" s="128" t="s">
        <v>206</v>
      </c>
      <c r="L154" s="142" t="s">
        <v>1340</v>
      </c>
      <c r="M154" s="136" t="str">
        <f>VLOOKUP(L154,CódigosRetorno!$A$2:$B$2003,2,FALSE)</f>
        <v>El tipo de estructura GS1 no tiene un valor permitido</v>
      </c>
      <c r="N154" s="135" t="s">
        <v>9</v>
      </c>
      <c r="O154" s="393"/>
    </row>
    <row r="155" spans="1:15" s="364" customFormat="1" ht="48" x14ac:dyDescent="0.35">
      <c r="A155" s="393"/>
      <c r="B155" s="135">
        <f>B149+1</f>
        <v>28</v>
      </c>
      <c r="C155" s="136" t="s">
        <v>2836</v>
      </c>
      <c r="D155" s="128" t="s">
        <v>327</v>
      </c>
      <c r="E155" s="128" t="s">
        <v>182</v>
      </c>
      <c r="F155" s="135" t="s">
        <v>1356</v>
      </c>
      <c r="G155" s="128"/>
      <c r="H155" s="136" t="s">
        <v>2837</v>
      </c>
      <c r="I155" s="135">
        <v>1</v>
      </c>
      <c r="J155" s="136" t="s">
        <v>2838</v>
      </c>
      <c r="K155" s="128" t="s">
        <v>206</v>
      </c>
      <c r="L155" s="142" t="s">
        <v>2839</v>
      </c>
      <c r="M155" s="136" t="str">
        <f>VLOOKUP(L155,CódigosRetorno!$A$2:$B$2003,2,FALSE)</f>
        <v>Descripción del Ítem - El dato ingresado no cumple con el formato establecido.</v>
      </c>
      <c r="N155" s="135" t="s">
        <v>9</v>
      </c>
      <c r="O155" s="393"/>
    </row>
    <row r="156" spans="1:15" s="364" customFormat="1" ht="60" x14ac:dyDescent="0.35">
      <c r="A156" s="393"/>
      <c r="B156" s="872">
        <f>B155+1</f>
        <v>29</v>
      </c>
      <c r="C156" s="905" t="s">
        <v>2840</v>
      </c>
      <c r="D156" s="888" t="s">
        <v>327</v>
      </c>
      <c r="E156" s="888" t="s">
        <v>182</v>
      </c>
      <c r="F156" s="873" t="s">
        <v>775</v>
      </c>
      <c r="G156" s="886" t="s">
        <v>776</v>
      </c>
      <c r="H156" s="868" t="s">
        <v>2841</v>
      </c>
      <c r="I156" s="873">
        <v>1</v>
      </c>
      <c r="J156" s="828" t="s">
        <v>9097</v>
      </c>
      <c r="K156" s="827" t="s">
        <v>6</v>
      </c>
      <c r="L156" s="836" t="s">
        <v>1365</v>
      </c>
      <c r="M156" s="136" t="str">
        <f>VLOOKUP(L156,CódigosRetorno!$A$2:$B$2003,2,FALSE)</f>
        <v>El dato ingresado en PriceAmount del Valor de venta unitario por item no cumple con el formato establecido</v>
      </c>
      <c r="N156" s="135" t="s">
        <v>9</v>
      </c>
      <c r="O156" s="393"/>
    </row>
    <row r="157" spans="1:15" s="364" customFormat="1" ht="48" x14ac:dyDescent="0.35">
      <c r="A157" s="393"/>
      <c r="B157" s="872"/>
      <c r="C157" s="905"/>
      <c r="D157" s="888"/>
      <c r="E157" s="888"/>
      <c r="F157" s="874"/>
      <c r="G157" s="890"/>
      <c r="H157" s="869"/>
      <c r="I157" s="874"/>
      <c r="J157" s="138" t="s">
        <v>1366</v>
      </c>
      <c r="K157" s="142" t="s">
        <v>6</v>
      </c>
      <c r="L157" s="144" t="s">
        <v>1367</v>
      </c>
      <c r="M157" s="136" t="str">
        <f>VLOOKUP(L157,CódigosRetorno!$A$2:$B$2003,2,FALSE)</f>
        <v>Operacion gratuita, solo debe consignar un monto referencial</v>
      </c>
      <c r="N157" s="135" t="s">
        <v>9</v>
      </c>
      <c r="O157" s="393"/>
    </row>
    <row r="158" spans="1:15" s="364" customFormat="1" ht="24" x14ac:dyDescent="0.35">
      <c r="A158" s="393"/>
      <c r="B158" s="872"/>
      <c r="C158" s="905"/>
      <c r="D158" s="888"/>
      <c r="E158" s="888"/>
      <c r="F158" s="135" t="s">
        <v>143</v>
      </c>
      <c r="G158" s="128" t="s">
        <v>306</v>
      </c>
      <c r="H158" s="143" t="s">
        <v>1368</v>
      </c>
      <c r="I158" s="145">
        <v>1</v>
      </c>
      <c r="J158" s="138" t="s">
        <v>1391</v>
      </c>
      <c r="K158" s="142" t="s">
        <v>6</v>
      </c>
      <c r="L158" s="144" t="s">
        <v>948</v>
      </c>
      <c r="M158" s="136" t="str">
        <f>VLOOKUP(L158,CódigosRetorno!$A$2:$B$2003,2,FALSE)</f>
        <v>La moneda debe ser la misma en todo el documento. Salvo las percepciones que sólo son en moneda nacional</v>
      </c>
      <c r="N158" s="135" t="s">
        <v>1094</v>
      </c>
      <c r="O158" s="393"/>
    </row>
    <row r="159" spans="1:15" s="364" customFormat="1" ht="24" x14ac:dyDescent="0.35">
      <c r="A159" s="393"/>
      <c r="B159" s="872" t="s">
        <v>2842</v>
      </c>
      <c r="C159" s="905" t="s">
        <v>2843</v>
      </c>
      <c r="D159" s="888" t="s">
        <v>327</v>
      </c>
      <c r="E159" s="888" t="s">
        <v>182</v>
      </c>
      <c r="F159" s="872" t="s">
        <v>775</v>
      </c>
      <c r="G159" s="888" t="s">
        <v>776</v>
      </c>
      <c r="H159" s="905" t="s">
        <v>2844</v>
      </c>
      <c r="I159" s="873">
        <v>1</v>
      </c>
      <c r="J159" s="136" t="s">
        <v>1364</v>
      </c>
      <c r="K159" s="142" t="s">
        <v>6</v>
      </c>
      <c r="L159" s="144" t="s">
        <v>1373</v>
      </c>
      <c r="M159" s="136" t="str">
        <f>VLOOKUP(L159,CódigosRetorno!$A$2:$B$2003,2,FALSE)</f>
        <v>El dato ingresado en PriceAmount del Precio de venta unitario por item no cumple con el formato establecido</v>
      </c>
      <c r="N159" s="135" t="s">
        <v>9</v>
      </c>
      <c r="O159" s="393"/>
    </row>
    <row r="160" spans="1:15" s="364" customFormat="1" ht="60" x14ac:dyDescent="0.35">
      <c r="A160" s="393"/>
      <c r="B160" s="872"/>
      <c r="C160" s="905"/>
      <c r="D160" s="888"/>
      <c r="E160" s="888"/>
      <c r="F160" s="872"/>
      <c r="G160" s="888"/>
      <c r="H160" s="905"/>
      <c r="I160" s="874"/>
      <c r="J160" s="136" t="s">
        <v>2488</v>
      </c>
      <c r="K160" s="142" t="s">
        <v>6</v>
      </c>
      <c r="L160" s="144" t="s">
        <v>1388</v>
      </c>
      <c r="M160" s="136" t="str">
        <f>VLOOKUP(L160,CódigosRetorno!$A$2:$B$2003,2,FALSE)</f>
        <v>Si existe 'Valor referencial unitario en operac. no onerosas' con monto mayor a cero, la operacion debe ser gratuita (codigo de tributo 9996)</v>
      </c>
      <c r="N160" s="135" t="s">
        <v>9</v>
      </c>
      <c r="O160" s="393"/>
    </row>
    <row r="161" spans="1:15" s="364" customFormat="1" ht="24" x14ac:dyDescent="0.35">
      <c r="A161" s="393"/>
      <c r="B161" s="872"/>
      <c r="C161" s="905"/>
      <c r="D161" s="888"/>
      <c r="E161" s="888"/>
      <c r="F161" s="135" t="s">
        <v>143</v>
      </c>
      <c r="G161" s="128" t="s">
        <v>306</v>
      </c>
      <c r="H161" s="92" t="s">
        <v>1368</v>
      </c>
      <c r="I161" s="145">
        <v>1</v>
      </c>
      <c r="J161" s="138" t="s">
        <v>1391</v>
      </c>
      <c r="K161" s="142" t="s">
        <v>6</v>
      </c>
      <c r="L161" s="144" t="s">
        <v>948</v>
      </c>
      <c r="M161" s="136" t="str">
        <f>VLOOKUP(L161,CódigosRetorno!$A$2:$B$2003,2,FALSE)</f>
        <v>La moneda debe ser la misma en todo el documento. Salvo las percepciones que sólo son en moneda nacional</v>
      </c>
      <c r="N161" s="135" t="s">
        <v>1094</v>
      </c>
      <c r="O161" s="393"/>
    </row>
    <row r="162" spans="1:15" s="364" customFormat="1" ht="24" x14ac:dyDescent="0.35">
      <c r="A162" s="393"/>
      <c r="B162" s="872"/>
      <c r="C162" s="905"/>
      <c r="D162" s="888"/>
      <c r="E162" s="888"/>
      <c r="F162" s="872" t="s">
        <v>328</v>
      </c>
      <c r="G162" s="888" t="s">
        <v>2487</v>
      </c>
      <c r="H162" s="905" t="s">
        <v>2845</v>
      </c>
      <c r="I162" s="873">
        <v>1</v>
      </c>
      <c r="J162" s="136" t="s">
        <v>2846</v>
      </c>
      <c r="K162" s="142" t="s">
        <v>6</v>
      </c>
      <c r="L162" s="144" t="s">
        <v>1378</v>
      </c>
      <c r="M162" s="136" t="str">
        <f>VLOOKUP(L162,CódigosRetorno!$A$2:$B$2003,2,FALSE)</f>
        <v>Se ha consignado un valor invalido en el campo cbc:PriceTypeCode</v>
      </c>
      <c r="N162" s="135" t="s">
        <v>1379</v>
      </c>
      <c r="O162" s="393"/>
    </row>
    <row r="163" spans="1:15" s="364" customFormat="1" ht="36" x14ac:dyDescent="0.35">
      <c r="A163" s="393"/>
      <c r="B163" s="872"/>
      <c r="C163" s="905"/>
      <c r="D163" s="888"/>
      <c r="E163" s="888"/>
      <c r="F163" s="872"/>
      <c r="G163" s="888"/>
      <c r="H163" s="905"/>
      <c r="I163" s="882"/>
      <c r="J163" s="828" t="s">
        <v>9089</v>
      </c>
      <c r="K163" s="827" t="s">
        <v>6</v>
      </c>
      <c r="L163" s="836" t="s">
        <v>1378</v>
      </c>
      <c r="M163" s="828" t="str">
        <f>VLOOKUP(L163,CódigosRetorno!$A$2:$B$2003,2,FALSE)</f>
        <v>Se ha consignado un valor invalido en el campo cbc:PriceTypeCode</v>
      </c>
      <c r="N163" s="135" t="s">
        <v>9</v>
      </c>
      <c r="O163" s="393"/>
    </row>
    <row r="164" spans="1:15" s="364" customFormat="1" ht="24" x14ac:dyDescent="0.35">
      <c r="A164" s="393"/>
      <c r="B164" s="872"/>
      <c r="C164" s="905"/>
      <c r="D164" s="888"/>
      <c r="E164" s="888"/>
      <c r="F164" s="872"/>
      <c r="G164" s="888"/>
      <c r="H164" s="905"/>
      <c r="I164" s="874"/>
      <c r="J164" s="143" t="s">
        <v>1380</v>
      </c>
      <c r="K164" s="142" t="s">
        <v>6</v>
      </c>
      <c r="L164" s="144" t="s">
        <v>1381</v>
      </c>
      <c r="M164" s="136" t="str">
        <f>VLOOKUP(L164,CódigosRetorno!$A$2:$B$2003,2,FALSE)</f>
        <v>Existe mas de un tag cac:AlternativeConditionPrice con el mismo cbc:PriceTypeCode</v>
      </c>
      <c r="N164" s="135" t="s">
        <v>9</v>
      </c>
      <c r="O164" s="393"/>
    </row>
    <row r="165" spans="1:15" s="364" customFormat="1" ht="24" x14ac:dyDescent="0.35">
      <c r="A165" s="393"/>
      <c r="B165" s="872"/>
      <c r="C165" s="905"/>
      <c r="D165" s="888"/>
      <c r="E165" s="888"/>
      <c r="F165" s="872"/>
      <c r="G165" s="145" t="s">
        <v>1382</v>
      </c>
      <c r="H165" s="92" t="s">
        <v>1082</v>
      </c>
      <c r="I165" s="135" t="s">
        <v>2432</v>
      </c>
      <c r="J165" s="136" t="s">
        <v>1383</v>
      </c>
      <c r="K165" s="142" t="s">
        <v>206</v>
      </c>
      <c r="L165" s="144" t="s">
        <v>1084</v>
      </c>
      <c r="M165" s="136" t="str">
        <f>VLOOKUP(L165,CódigosRetorno!$A$2:$B$2003,2,FALSE)</f>
        <v>El dato ingresado como atributo @listName es incorrecto.</v>
      </c>
      <c r="N165" s="145" t="s">
        <v>9</v>
      </c>
      <c r="O165" s="393"/>
    </row>
    <row r="166" spans="1:15" s="364" customFormat="1" ht="24" x14ac:dyDescent="0.35">
      <c r="A166" s="393"/>
      <c r="B166" s="872"/>
      <c r="C166" s="905"/>
      <c r="D166" s="888"/>
      <c r="E166" s="888"/>
      <c r="F166" s="872"/>
      <c r="G166" s="145" t="s">
        <v>1058</v>
      </c>
      <c r="H166" s="92" t="s">
        <v>1079</v>
      </c>
      <c r="I166" s="135" t="s">
        <v>2432</v>
      </c>
      <c r="J166" s="136" t="s">
        <v>1060</v>
      </c>
      <c r="K166" s="128" t="s">
        <v>206</v>
      </c>
      <c r="L166" s="142" t="s">
        <v>1080</v>
      </c>
      <c r="M166" s="136" t="str">
        <f>VLOOKUP(L166,CódigosRetorno!$A$2:$B$2003,2,FALSE)</f>
        <v>El dato ingresado como atributo @listAgencyName es incorrecto.</v>
      </c>
      <c r="N166" s="145" t="s">
        <v>9</v>
      </c>
      <c r="O166" s="393"/>
    </row>
    <row r="167" spans="1:15" s="364" customFormat="1" ht="36" x14ac:dyDescent="0.35">
      <c r="A167" s="393"/>
      <c r="B167" s="872"/>
      <c r="C167" s="905"/>
      <c r="D167" s="888"/>
      <c r="E167" s="888"/>
      <c r="F167" s="872"/>
      <c r="G167" s="145" t="s">
        <v>1384</v>
      </c>
      <c r="H167" s="92" t="s">
        <v>1086</v>
      </c>
      <c r="I167" s="135" t="s">
        <v>2432</v>
      </c>
      <c r="J167" s="136" t="s">
        <v>1385</v>
      </c>
      <c r="K167" s="142" t="s">
        <v>206</v>
      </c>
      <c r="L167" s="144" t="s">
        <v>1088</v>
      </c>
      <c r="M167" s="136" t="str">
        <f>VLOOKUP(L167,CódigosRetorno!$A$2:$B$2003,2,FALSE)</f>
        <v>El dato ingresado como atributo @listURI es incorrecto.</v>
      </c>
      <c r="N167" s="145" t="s">
        <v>9</v>
      </c>
      <c r="O167" s="393"/>
    </row>
    <row r="168" spans="1:15" s="364" customFormat="1" x14ac:dyDescent="0.35">
      <c r="A168" s="393"/>
      <c r="B168" s="872">
        <v>32</v>
      </c>
      <c r="C168" s="905" t="s">
        <v>2847</v>
      </c>
      <c r="D168" s="888" t="s">
        <v>327</v>
      </c>
      <c r="E168" s="888" t="s">
        <v>182</v>
      </c>
      <c r="F168" s="873" t="s">
        <v>298</v>
      </c>
      <c r="G168" s="873" t="s">
        <v>299</v>
      </c>
      <c r="H168" s="868" t="s">
        <v>2848</v>
      </c>
      <c r="I168" s="873">
        <v>1</v>
      </c>
      <c r="J168" s="136" t="s">
        <v>2849</v>
      </c>
      <c r="K168" s="128" t="s">
        <v>6</v>
      </c>
      <c r="L168" s="142" t="s">
        <v>1396</v>
      </c>
      <c r="M168" s="136" t="str">
        <f>VLOOKUP(L168,CódigosRetorno!$A$2:$B$2003,2,FALSE)</f>
        <v>El xml no contiene el tag de impuesto por linea (TaxtTotal).</v>
      </c>
      <c r="N168" s="145" t="s">
        <v>9</v>
      </c>
      <c r="O168" s="393"/>
    </row>
    <row r="169" spans="1:15" s="364" customFormat="1" ht="36" x14ac:dyDescent="0.35">
      <c r="A169" s="393"/>
      <c r="B169" s="872"/>
      <c r="C169" s="905"/>
      <c r="D169" s="888"/>
      <c r="E169" s="888"/>
      <c r="F169" s="882"/>
      <c r="G169" s="882"/>
      <c r="H169" s="883"/>
      <c r="I169" s="882"/>
      <c r="J169" s="136" t="s">
        <v>2489</v>
      </c>
      <c r="K169" s="128" t="s">
        <v>6</v>
      </c>
      <c r="L169" s="142" t="s">
        <v>1398</v>
      </c>
      <c r="M169" s="136" t="str">
        <f>VLOOKUP(L169,CódigosRetorno!$A$2:$B$2003,2,FALSE)</f>
        <v>El dato ingresado en el monto total de impuestos por línea no cumple con el formato establecido</v>
      </c>
      <c r="N169" s="145" t="s">
        <v>9</v>
      </c>
      <c r="O169" s="393"/>
    </row>
    <row r="170" spans="1:15" s="364" customFormat="1" ht="60" x14ac:dyDescent="0.35">
      <c r="A170" s="393"/>
      <c r="B170" s="872"/>
      <c r="C170" s="905"/>
      <c r="D170" s="888"/>
      <c r="E170" s="888"/>
      <c r="F170" s="882"/>
      <c r="G170" s="882"/>
      <c r="H170" s="883"/>
      <c r="I170" s="882"/>
      <c r="J170" s="136" t="s">
        <v>2850</v>
      </c>
      <c r="K170" s="771" t="s">
        <v>6</v>
      </c>
      <c r="L170" s="762" t="s">
        <v>1400</v>
      </c>
      <c r="M170" s="136" t="str">
        <f>VLOOKUP(MID(L170,1,4),CódigosRetorno!$A$2:$B$2003,2,FALSE)</f>
        <v>El importe total de impuestos por línea no coincide con la sumatoria de los impuestos por línea.</v>
      </c>
      <c r="N170" s="145" t="s">
        <v>9</v>
      </c>
      <c r="O170" s="393"/>
    </row>
    <row r="171" spans="1:15" s="364" customFormat="1" ht="60" x14ac:dyDescent="0.35">
      <c r="A171" s="393"/>
      <c r="B171" s="872"/>
      <c r="C171" s="905"/>
      <c r="D171" s="888"/>
      <c r="E171" s="888"/>
      <c r="F171" s="882"/>
      <c r="G171" s="882"/>
      <c r="H171" s="883"/>
      <c r="I171" s="882"/>
      <c r="J171" s="136" t="s">
        <v>2851</v>
      </c>
      <c r="K171" s="128" t="s">
        <v>206</v>
      </c>
      <c r="L171" s="142" t="s">
        <v>2490</v>
      </c>
      <c r="M171" s="136" t="str">
        <f>VLOOKUP(L171,CódigosRetorno!$A$2:$B$2003,2,FALSE)</f>
        <v>El importe total de impuestos por línea no coincide con la sumatoria de los impuestos por línea.</v>
      </c>
      <c r="N171" s="145" t="s">
        <v>9</v>
      </c>
      <c r="O171" s="393"/>
    </row>
    <row r="172" spans="1:15" s="364" customFormat="1" x14ac:dyDescent="0.35">
      <c r="A172" s="393"/>
      <c r="B172" s="872"/>
      <c r="C172" s="905"/>
      <c r="D172" s="888"/>
      <c r="E172" s="888"/>
      <c r="F172" s="874"/>
      <c r="G172" s="874"/>
      <c r="H172" s="869"/>
      <c r="I172" s="874"/>
      <c r="J172" s="92" t="s">
        <v>1401</v>
      </c>
      <c r="K172" s="128" t="s">
        <v>6</v>
      </c>
      <c r="L172" s="78" t="s">
        <v>1402</v>
      </c>
      <c r="M172" s="136" t="str">
        <f>VLOOKUP(L172,CódigosRetorno!$A$2:$B$2003,2,FALSE)</f>
        <v>El tag cac:TaxTotal no debe repetirse a nivel de Item</v>
      </c>
      <c r="N172" s="145" t="s">
        <v>9</v>
      </c>
      <c r="O172" s="393"/>
    </row>
    <row r="173" spans="1:15" s="364" customFormat="1" ht="24" x14ac:dyDescent="0.35">
      <c r="A173" s="393"/>
      <c r="B173" s="872"/>
      <c r="C173" s="905"/>
      <c r="D173" s="888"/>
      <c r="E173" s="888"/>
      <c r="F173" s="135" t="s">
        <v>143</v>
      </c>
      <c r="G173" s="128" t="s">
        <v>306</v>
      </c>
      <c r="H173" s="92" t="s">
        <v>1368</v>
      </c>
      <c r="I173" s="145">
        <v>1</v>
      </c>
      <c r="J173" s="138" t="s">
        <v>1391</v>
      </c>
      <c r="K173" s="142" t="s">
        <v>6</v>
      </c>
      <c r="L173" s="144" t="s">
        <v>948</v>
      </c>
      <c r="M173" s="136" t="str">
        <f>VLOOKUP(L173,CódigosRetorno!$A$2:$B$2003,2,FALSE)</f>
        <v>La moneda debe ser la misma en todo el documento. Salvo las percepciones que sólo son en moneda nacional</v>
      </c>
      <c r="N173" s="135" t="s">
        <v>1094</v>
      </c>
      <c r="O173" s="393"/>
    </row>
    <row r="174" spans="1:15" s="364" customFormat="1" ht="36" x14ac:dyDescent="0.35">
      <c r="A174" s="393"/>
      <c r="B174" s="872">
        <f>B168+1</f>
        <v>33</v>
      </c>
      <c r="C174" s="905" t="s">
        <v>2491</v>
      </c>
      <c r="D174" s="888" t="s">
        <v>327</v>
      </c>
      <c r="E174" s="886" t="s">
        <v>182</v>
      </c>
      <c r="F174" s="872" t="s">
        <v>298</v>
      </c>
      <c r="G174" s="888" t="s">
        <v>299</v>
      </c>
      <c r="H174" s="905" t="s">
        <v>2852</v>
      </c>
      <c r="I174" s="873">
        <v>1</v>
      </c>
      <c r="J174" s="136" t="s">
        <v>2489</v>
      </c>
      <c r="K174" s="128" t="s">
        <v>6</v>
      </c>
      <c r="L174" s="144" t="s">
        <v>1405</v>
      </c>
      <c r="M174" s="136" t="str">
        <f>VLOOKUP(L174,CódigosRetorno!$A$2:$B$2003,2,FALSE)</f>
        <v>El dato ingresado en TaxableAmount de la linea no cumple con el formato establecido</v>
      </c>
      <c r="N174" s="135" t="s">
        <v>9</v>
      </c>
      <c r="O174" s="393"/>
    </row>
    <row r="175" spans="1:15" s="364" customFormat="1" ht="84" x14ac:dyDescent="0.35">
      <c r="A175" s="393"/>
      <c r="B175" s="872"/>
      <c r="C175" s="905"/>
      <c r="D175" s="888"/>
      <c r="E175" s="887"/>
      <c r="F175" s="872"/>
      <c r="G175" s="888"/>
      <c r="H175" s="905"/>
      <c r="I175" s="882"/>
      <c r="J175" s="136" t="s">
        <v>2853</v>
      </c>
      <c r="K175" s="762" t="s">
        <v>6</v>
      </c>
      <c r="L175" s="762" t="s">
        <v>1407</v>
      </c>
      <c r="M175" s="136" t="str">
        <f>VLOOKUP(MID(L175,1,4),CódigosRetorno!$A$2:$B$2003,2,FALSE)</f>
        <v>La base imponible a nivel de línea difiere de la información consignada en el comprobante</v>
      </c>
      <c r="N175" s="135" t="s">
        <v>9</v>
      </c>
      <c r="O175" s="393"/>
    </row>
    <row r="176" spans="1:15" s="364" customFormat="1" ht="84" x14ac:dyDescent="0.35">
      <c r="A176" s="393"/>
      <c r="B176" s="872"/>
      <c r="C176" s="905"/>
      <c r="D176" s="888"/>
      <c r="E176" s="887"/>
      <c r="F176" s="872"/>
      <c r="G176" s="888"/>
      <c r="H176" s="905"/>
      <c r="I176" s="882"/>
      <c r="J176" s="136" t="s">
        <v>2854</v>
      </c>
      <c r="K176" s="142" t="s">
        <v>206</v>
      </c>
      <c r="L176" s="142" t="s">
        <v>2494</v>
      </c>
      <c r="M176" s="136" t="str">
        <f>VLOOKUP(MID(L176,1,4),CódigosRetorno!$A$2:$B$2003,2,FALSE)</f>
        <v>La base imponible a nivel de línea difiere de la información consignada en el comprobante</v>
      </c>
      <c r="N176" s="135" t="s">
        <v>9</v>
      </c>
      <c r="O176" s="393"/>
    </row>
    <row r="177" spans="1:15" s="364" customFormat="1" ht="60" x14ac:dyDescent="0.35">
      <c r="A177" s="393"/>
      <c r="B177" s="872"/>
      <c r="C177" s="905"/>
      <c r="D177" s="888"/>
      <c r="E177" s="887"/>
      <c r="F177" s="872"/>
      <c r="G177" s="888"/>
      <c r="H177" s="905"/>
      <c r="I177" s="882"/>
      <c r="J177" s="136" t="s">
        <v>2855</v>
      </c>
      <c r="K177" s="762" t="s">
        <v>6</v>
      </c>
      <c r="L177" s="762" t="s">
        <v>1407</v>
      </c>
      <c r="M177" s="136" t="str">
        <f>VLOOKUP(MID(L177,1,4),CódigosRetorno!$A$2:$B$2003,2,FALSE)</f>
        <v>La base imponible a nivel de línea difiere de la información consignada en el comprobante</v>
      </c>
      <c r="N177" s="135" t="s">
        <v>9</v>
      </c>
      <c r="O177" s="393"/>
    </row>
    <row r="178" spans="1:15" s="364" customFormat="1" ht="60" x14ac:dyDescent="0.35">
      <c r="A178" s="393"/>
      <c r="B178" s="872"/>
      <c r="C178" s="905"/>
      <c r="D178" s="888"/>
      <c r="E178" s="887"/>
      <c r="F178" s="872"/>
      <c r="G178" s="888"/>
      <c r="H178" s="905"/>
      <c r="I178" s="882"/>
      <c r="J178" s="136" t="s">
        <v>2856</v>
      </c>
      <c r="K178" s="142" t="s">
        <v>206</v>
      </c>
      <c r="L178" s="142" t="s">
        <v>2494</v>
      </c>
      <c r="M178" s="136" t="str">
        <f>VLOOKUP(MID(L178,1,4),CódigosRetorno!$A$2:$B$2003,2,FALSE)</f>
        <v>La base imponible a nivel de línea difiere de la información consignada en el comprobante</v>
      </c>
      <c r="N178" s="135" t="s">
        <v>9</v>
      </c>
      <c r="O178" s="393"/>
    </row>
    <row r="179" spans="1:15" s="364" customFormat="1" ht="24" x14ac:dyDescent="0.35">
      <c r="A179" s="393"/>
      <c r="B179" s="872"/>
      <c r="C179" s="905"/>
      <c r="D179" s="888"/>
      <c r="E179" s="887"/>
      <c r="F179" s="135" t="s">
        <v>143</v>
      </c>
      <c r="G179" s="128" t="s">
        <v>306</v>
      </c>
      <c r="H179" s="92" t="s">
        <v>1368</v>
      </c>
      <c r="I179" s="135">
        <v>1</v>
      </c>
      <c r="J179" s="138" t="s">
        <v>1391</v>
      </c>
      <c r="K179" s="142" t="s">
        <v>6</v>
      </c>
      <c r="L179" s="144" t="s">
        <v>948</v>
      </c>
      <c r="M179" s="136" t="str">
        <f>VLOOKUP(L179,CódigosRetorno!$A$2:$B$2003,2,FALSE)</f>
        <v>La moneda debe ser la misma en todo el documento. Salvo las percepciones que sólo son en moneda nacional</v>
      </c>
      <c r="N179" s="135" t="s">
        <v>1094</v>
      </c>
      <c r="O179" s="393"/>
    </row>
    <row r="180" spans="1:15" s="364" customFormat="1" ht="24" x14ac:dyDescent="0.35">
      <c r="A180" s="393"/>
      <c r="B180" s="872"/>
      <c r="C180" s="905"/>
      <c r="D180" s="888"/>
      <c r="E180" s="887"/>
      <c r="F180" s="872" t="s">
        <v>298</v>
      </c>
      <c r="G180" s="888" t="s">
        <v>299</v>
      </c>
      <c r="H180" s="905" t="s">
        <v>2857</v>
      </c>
      <c r="I180" s="873">
        <v>1</v>
      </c>
      <c r="J180" s="136" t="s">
        <v>955</v>
      </c>
      <c r="K180" s="142" t="s">
        <v>6</v>
      </c>
      <c r="L180" s="144" t="s">
        <v>1412</v>
      </c>
      <c r="M180" s="136" t="str">
        <f>VLOOKUP(L180,CódigosRetorno!$A$2:$B$2003,2,FALSE)</f>
        <v>El dato ingresado en TaxAmount de la linea no cumple con el formato establecido</v>
      </c>
      <c r="N180" s="135" t="s">
        <v>9</v>
      </c>
      <c r="O180" s="393"/>
    </row>
    <row r="181" spans="1:15" s="364" customFormat="1" ht="36" x14ac:dyDescent="0.35">
      <c r="A181" s="393"/>
      <c r="B181" s="872"/>
      <c r="C181" s="905"/>
      <c r="D181" s="888"/>
      <c r="E181" s="887"/>
      <c r="F181" s="872"/>
      <c r="G181" s="888"/>
      <c r="H181" s="905"/>
      <c r="I181" s="882"/>
      <c r="J181" s="136" t="s">
        <v>1413</v>
      </c>
      <c r="K181" s="142" t="s">
        <v>6</v>
      </c>
      <c r="L181" s="144" t="s">
        <v>1414</v>
      </c>
      <c r="M181" s="136" t="str">
        <f>VLOOKUP(L181,CódigosRetorno!$A$2:$B$2003,2,FALSE)</f>
        <v>El monto de afectacion de IGV por linea debe ser igual a 0.00 para Exoneradas, Inafectas, Exportación, Gratuitas de exoneradas o Gratuitas de inafectas.</v>
      </c>
      <c r="N181" s="145" t="s">
        <v>9</v>
      </c>
      <c r="O181" s="393"/>
    </row>
    <row r="182" spans="1:15" s="364" customFormat="1" ht="48" x14ac:dyDescent="0.35">
      <c r="A182" s="393"/>
      <c r="B182" s="872"/>
      <c r="C182" s="905"/>
      <c r="D182" s="888"/>
      <c r="E182" s="887"/>
      <c r="F182" s="872"/>
      <c r="G182" s="888"/>
      <c r="H182" s="905"/>
      <c r="I182" s="882"/>
      <c r="J182" s="136" t="s">
        <v>1415</v>
      </c>
      <c r="K182" s="142" t="s">
        <v>6</v>
      </c>
      <c r="L182" s="144" t="s">
        <v>1416</v>
      </c>
      <c r="M182" s="136" t="str">
        <f>VLOOKUP(L182,CódigosRetorno!$A$2:$B$2003,2,FALSE)</f>
        <v>El monto de afectación de IGV por linea debe ser diferente a 0.00.</v>
      </c>
      <c r="N182" s="145" t="s">
        <v>9</v>
      </c>
      <c r="O182" s="393"/>
    </row>
    <row r="183" spans="1:15" s="364" customFormat="1" ht="48" x14ac:dyDescent="0.35">
      <c r="A183" s="393"/>
      <c r="B183" s="872"/>
      <c r="C183" s="905"/>
      <c r="D183" s="888"/>
      <c r="E183" s="887"/>
      <c r="F183" s="872"/>
      <c r="G183" s="888"/>
      <c r="H183" s="905"/>
      <c r="I183" s="882"/>
      <c r="J183" s="136" t="s">
        <v>1417</v>
      </c>
      <c r="K183" s="142" t="s">
        <v>6</v>
      </c>
      <c r="L183" s="144" t="s">
        <v>1414</v>
      </c>
      <c r="M183" s="136" t="str">
        <f>VLOOKUP(L183,CódigosRetorno!$A$2:$B$2003,2,FALSE)</f>
        <v>El monto de afectacion de IGV por linea debe ser igual a 0.00 para Exoneradas, Inafectas, Exportación, Gratuitas de exoneradas o Gratuitas de inafectas.</v>
      </c>
      <c r="N183" s="145" t="s">
        <v>9</v>
      </c>
      <c r="O183" s="393"/>
    </row>
    <row r="184" spans="1:15" s="364" customFormat="1" ht="36" x14ac:dyDescent="0.35">
      <c r="A184" s="393"/>
      <c r="B184" s="872"/>
      <c r="C184" s="905"/>
      <c r="D184" s="888"/>
      <c r="E184" s="887"/>
      <c r="F184" s="872"/>
      <c r="G184" s="888"/>
      <c r="H184" s="905"/>
      <c r="I184" s="882"/>
      <c r="J184" s="136" t="s">
        <v>1418</v>
      </c>
      <c r="K184" s="142" t="s">
        <v>6</v>
      </c>
      <c r="L184" s="144" t="s">
        <v>1416</v>
      </c>
      <c r="M184" s="136" t="str">
        <f>VLOOKUP(L184,CódigosRetorno!$A$2:$B$2003,2,FALSE)</f>
        <v>El monto de afectación de IGV por linea debe ser diferente a 0.00.</v>
      </c>
      <c r="N184" s="145" t="s">
        <v>9</v>
      </c>
      <c r="O184" s="393"/>
    </row>
    <row r="185" spans="1:15" s="364" customFormat="1" ht="60" x14ac:dyDescent="0.35">
      <c r="A185" s="393"/>
      <c r="B185" s="872"/>
      <c r="C185" s="905"/>
      <c r="D185" s="888"/>
      <c r="E185" s="887"/>
      <c r="F185" s="872"/>
      <c r="G185" s="888"/>
      <c r="H185" s="905"/>
      <c r="I185" s="874"/>
      <c r="J185" s="136" t="s">
        <v>2858</v>
      </c>
      <c r="K185" s="142" t="s">
        <v>6</v>
      </c>
      <c r="L185" s="144" t="s">
        <v>1420</v>
      </c>
      <c r="M185" s="136" t="str">
        <f>VLOOKUP(L185,CódigosRetorno!$A$2:$B$2003,2,FALSE)</f>
        <v>El producto del factor y monto base de la afectación del IGV/IVAP no corresponde al monto de afectacion de linea.</v>
      </c>
      <c r="N185" s="135" t="s">
        <v>9</v>
      </c>
      <c r="O185" s="393"/>
    </row>
    <row r="186" spans="1:15" s="364" customFormat="1" ht="24" x14ac:dyDescent="0.35">
      <c r="A186" s="393"/>
      <c r="B186" s="872"/>
      <c r="C186" s="905"/>
      <c r="D186" s="888"/>
      <c r="E186" s="887"/>
      <c r="F186" s="135" t="s">
        <v>143</v>
      </c>
      <c r="G186" s="128" t="s">
        <v>306</v>
      </c>
      <c r="H186" s="92" t="s">
        <v>1368</v>
      </c>
      <c r="I186" s="145">
        <v>1</v>
      </c>
      <c r="J186" s="138" t="s">
        <v>1391</v>
      </c>
      <c r="K186" s="142" t="s">
        <v>6</v>
      </c>
      <c r="L186" s="144" t="s">
        <v>948</v>
      </c>
      <c r="M186" s="136" t="str">
        <f>VLOOKUP(L186,CódigosRetorno!$A$2:$B$2003,2,FALSE)</f>
        <v>La moneda debe ser la misma en todo el documento. Salvo las percepciones que sólo son en moneda nacional</v>
      </c>
      <c r="N186" s="135" t="s">
        <v>1094</v>
      </c>
      <c r="O186" s="393"/>
    </row>
    <row r="187" spans="1:15" s="364" customFormat="1" ht="24" x14ac:dyDescent="0.35">
      <c r="A187" s="393"/>
      <c r="B187" s="872"/>
      <c r="C187" s="905"/>
      <c r="D187" s="888"/>
      <c r="E187" s="887"/>
      <c r="F187" s="872" t="s">
        <v>1421</v>
      </c>
      <c r="G187" s="872" t="s">
        <v>1422</v>
      </c>
      <c r="H187" s="905" t="s">
        <v>2859</v>
      </c>
      <c r="I187" s="873">
        <v>1</v>
      </c>
      <c r="J187" s="138" t="s">
        <v>1424</v>
      </c>
      <c r="K187" s="142" t="s">
        <v>6</v>
      </c>
      <c r="L187" s="144" t="s">
        <v>1425</v>
      </c>
      <c r="M187" s="136" t="str">
        <f>VLOOKUP(L187,CódigosRetorno!$A$2:$B$2003,2,FALSE)</f>
        <v>El XML no contiene el tag de la tasa del tributo de la línea</v>
      </c>
      <c r="N187" s="135" t="s">
        <v>9</v>
      </c>
      <c r="O187" s="393"/>
    </row>
    <row r="188" spans="1:15" s="364" customFormat="1" ht="36" x14ac:dyDescent="0.35">
      <c r="A188" s="393"/>
      <c r="B188" s="872"/>
      <c r="C188" s="905"/>
      <c r="D188" s="888"/>
      <c r="E188" s="887"/>
      <c r="F188" s="872"/>
      <c r="G188" s="872"/>
      <c r="H188" s="905"/>
      <c r="I188" s="882"/>
      <c r="J188" s="136" t="s">
        <v>1536</v>
      </c>
      <c r="K188" s="142" t="s">
        <v>6</v>
      </c>
      <c r="L188" s="144" t="s">
        <v>1427</v>
      </c>
      <c r="M188" s="136" t="str">
        <f>VLOOKUP(L188,CódigosRetorno!$A$2:$B$2003,2,FALSE)</f>
        <v>El dato ingresado como factor de afectacion por linea no cumple con el formato establecido.</v>
      </c>
      <c r="N188" s="145" t="s">
        <v>9</v>
      </c>
      <c r="O188" s="393"/>
    </row>
    <row r="189" spans="1:15" s="364" customFormat="1" ht="48" x14ac:dyDescent="0.35">
      <c r="A189" s="393"/>
      <c r="B189" s="872"/>
      <c r="C189" s="905"/>
      <c r="D189" s="888"/>
      <c r="E189" s="887"/>
      <c r="F189" s="872"/>
      <c r="G189" s="872"/>
      <c r="H189" s="905"/>
      <c r="I189" s="882"/>
      <c r="J189" s="136" t="s">
        <v>1428</v>
      </c>
      <c r="K189" s="142" t="s">
        <v>6</v>
      </c>
      <c r="L189" s="144" t="s">
        <v>1429</v>
      </c>
      <c r="M189" s="136" t="str">
        <f>VLOOKUP(L189,CódigosRetorno!$A$2:$B$2003,2,FALSE)</f>
        <v>El factor de afectación de IGV por linea debe ser diferente a 0.00.</v>
      </c>
      <c r="N189" s="145" t="s">
        <v>9</v>
      </c>
      <c r="O189" s="393"/>
    </row>
    <row r="190" spans="1:15" s="364" customFormat="1" ht="36" x14ac:dyDescent="0.35">
      <c r="A190" s="393"/>
      <c r="B190" s="872"/>
      <c r="C190" s="905"/>
      <c r="D190" s="888"/>
      <c r="E190" s="887"/>
      <c r="F190" s="872"/>
      <c r="G190" s="872"/>
      <c r="H190" s="905"/>
      <c r="I190" s="874"/>
      <c r="J190" s="136" t="s">
        <v>1430</v>
      </c>
      <c r="K190" s="142" t="s">
        <v>6</v>
      </c>
      <c r="L190" s="144" t="s">
        <v>1429</v>
      </c>
      <c r="M190" s="136" t="str">
        <f>VLOOKUP(L190,CódigosRetorno!$A$2:$B$2003,2,FALSE)</f>
        <v>El factor de afectación de IGV por linea debe ser diferente a 0.00.</v>
      </c>
      <c r="N190" s="145" t="s">
        <v>9</v>
      </c>
      <c r="O190" s="393"/>
    </row>
    <row r="191" spans="1:15" s="364" customFormat="1" ht="36" x14ac:dyDescent="0.35">
      <c r="A191" s="393"/>
      <c r="B191" s="872"/>
      <c r="C191" s="905"/>
      <c r="D191" s="888"/>
      <c r="E191" s="887"/>
      <c r="F191" s="872" t="s">
        <v>328</v>
      </c>
      <c r="G191" s="888" t="s">
        <v>1431</v>
      </c>
      <c r="H191" s="905" t="s">
        <v>2860</v>
      </c>
      <c r="I191" s="873">
        <v>1</v>
      </c>
      <c r="J191" s="136" t="s">
        <v>1433</v>
      </c>
      <c r="K191" s="142" t="s">
        <v>6</v>
      </c>
      <c r="L191" s="144" t="s">
        <v>1434</v>
      </c>
      <c r="M191" s="136" t="str">
        <f>VLOOKUP(L191,CódigosRetorno!$A$2:$B$2003,2,FALSE)</f>
        <v>El XML no contiene el tag cbc:TaxExemptionReasonCode de Afectacion al IGV</v>
      </c>
      <c r="N191" s="135" t="s">
        <v>9</v>
      </c>
      <c r="O191" s="393"/>
    </row>
    <row r="192" spans="1:15" s="364" customFormat="1" ht="24" x14ac:dyDescent="0.35">
      <c r="A192" s="393"/>
      <c r="B192" s="872"/>
      <c r="C192" s="905"/>
      <c r="D192" s="888"/>
      <c r="E192" s="887"/>
      <c r="F192" s="872"/>
      <c r="G192" s="888"/>
      <c r="H192" s="905"/>
      <c r="I192" s="882"/>
      <c r="J192" s="136" t="s">
        <v>1435</v>
      </c>
      <c r="K192" s="142" t="s">
        <v>6</v>
      </c>
      <c r="L192" s="144" t="s">
        <v>1436</v>
      </c>
      <c r="M192" s="136" t="str">
        <f>VLOOKUP(L192,CódigosRetorno!$A$2:$B$2003,2,FALSE)</f>
        <v>Afectación de IGV no corresponde al código de tributo de la linea.</v>
      </c>
      <c r="N192" s="135" t="s">
        <v>9</v>
      </c>
      <c r="O192" s="393"/>
    </row>
    <row r="193" spans="1:15" s="364" customFormat="1" ht="48" x14ac:dyDescent="0.35">
      <c r="A193" s="393"/>
      <c r="B193" s="872"/>
      <c r="C193" s="905"/>
      <c r="D193" s="888"/>
      <c r="E193" s="887"/>
      <c r="F193" s="872"/>
      <c r="G193" s="888"/>
      <c r="H193" s="905"/>
      <c r="I193" s="882"/>
      <c r="J193" s="136" t="s">
        <v>1437</v>
      </c>
      <c r="K193" s="142" t="s">
        <v>6</v>
      </c>
      <c r="L193" s="144" t="s">
        <v>1438</v>
      </c>
      <c r="M193" s="136" t="str">
        <f>VLOOKUP(L193,CódigosRetorno!$A$2:$B$2003,2,FALSE)</f>
        <v>El tipo de afectacion del IGV es incorrecto</v>
      </c>
      <c r="N193" s="135" t="s">
        <v>1439</v>
      </c>
      <c r="O193" s="393"/>
    </row>
    <row r="194" spans="1:15" s="364" customFormat="1" ht="24" x14ac:dyDescent="0.35">
      <c r="A194" s="393"/>
      <c r="B194" s="872"/>
      <c r="C194" s="905"/>
      <c r="D194" s="888"/>
      <c r="E194" s="887"/>
      <c r="F194" s="872"/>
      <c r="G194" s="888"/>
      <c r="H194" s="905"/>
      <c r="I194" s="882"/>
      <c r="J194" s="136" t="s">
        <v>2861</v>
      </c>
      <c r="K194" s="142" t="s">
        <v>6</v>
      </c>
      <c r="L194" s="144" t="s">
        <v>1441</v>
      </c>
      <c r="M194" s="136" t="str">
        <f>VLOOKUP(L194,CódigosRetorno!$A$2:$B$2003,2,FALSE)</f>
        <v>Operaciones de exportacion, deben consignar Tipo Afectacion igual a 40</v>
      </c>
      <c r="N194" s="145" t="s">
        <v>9</v>
      </c>
      <c r="O194" s="393"/>
    </row>
    <row r="195" spans="1:15" s="364" customFormat="1" ht="24" x14ac:dyDescent="0.35">
      <c r="A195" s="393"/>
      <c r="B195" s="872"/>
      <c r="C195" s="905"/>
      <c r="D195" s="888"/>
      <c r="E195" s="887"/>
      <c r="F195" s="872"/>
      <c r="G195" s="888"/>
      <c r="H195" s="905"/>
      <c r="I195" s="882"/>
      <c r="J195" s="136" t="s">
        <v>2862</v>
      </c>
      <c r="K195" s="142" t="s">
        <v>6</v>
      </c>
      <c r="L195" s="144" t="s">
        <v>1443</v>
      </c>
      <c r="M195" s="136" t="str">
        <f>VLOOKUP(L195,CódigosRetorno!$A$2:$B$2003,2,FALSE)</f>
        <v>Comprobante operacion sujeta IVAP solo debe tener ítems con código de afectación del IGV igual a 17</v>
      </c>
      <c r="N195" s="145" t="s">
        <v>9</v>
      </c>
      <c r="O195" s="393"/>
    </row>
    <row r="196" spans="1:15" s="364" customFormat="1" ht="24" x14ac:dyDescent="0.35">
      <c r="A196" s="393"/>
      <c r="B196" s="872"/>
      <c r="C196" s="905"/>
      <c r="D196" s="888"/>
      <c r="E196" s="887"/>
      <c r="F196" s="872"/>
      <c r="G196" s="888"/>
      <c r="H196" s="905"/>
      <c r="I196" s="874"/>
      <c r="J196" s="136" t="s">
        <v>2863</v>
      </c>
      <c r="K196" s="142" t="s">
        <v>6</v>
      </c>
      <c r="L196" s="144" t="s">
        <v>2864</v>
      </c>
      <c r="M196" s="136" t="str">
        <f>VLOOKUP(L196,CódigosRetorno!$A$2:$B$2003,2,FALSE)</f>
        <v>Tipo de nota debe ser 'Ajustes afectos al IVAP'</v>
      </c>
      <c r="N196" s="145" t="s">
        <v>9</v>
      </c>
      <c r="O196" s="393"/>
    </row>
    <row r="197" spans="1:15" s="364" customFormat="1" ht="24" x14ac:dyDescent="0.35">
      <c r="A197" s="393"/>
      <c r="B197" s="872"/>
      <c r="C197" s="905"/>
      <c r="D197" s="888"/>
      <c r="E197" s="887"/>
      <c r="F197" s="872"/>
      <c r="G197" s="145" t="s">
        <v>1058</v>
      </c>
      <c r="H197" s="92" t="s">
        <v>1079</v>
      </c>
      <c r="I197" s="135" t="s">
        <v>2432</v>
      </c>
      <c r="J197" s="136" t="s">
        <v>1060</v>
      </c>
      <c r="K197" s="142" t="s">
        <v>206</v>
      </c>
      <c r="L197" s="144" t="s">
        <v>1080</v>
      </c>
      <c r="M197" s="136" t="str">
        <f>VLOOKUP(L197,CódigosRetorno!$A$2:$B$2003,2,FALSE)</f>
        <v>El dato ingresado como atributo @listAgencyName es incorrecto.</v>
      </c>
      <c r="N197" s="145" t="s">
        <v>9</v>
      </c>
      <c r="O197" s="393"/>
    </row>
    <row r="198" spans="1:15" s="364" customFormat="1" ht="24" x14ac:dyDescent="0.35">
      <c r="A198" s="393"/>
      <c r="B198" s="872"/>
      <c r="C198" s="905"/>
      <c r="D198" s="888"/>
      <c r="E198" s="887"/>
      <c r="F198" s="872"/>
      <c r="G198" s="145" t="s">
        <v>1444</v>
      </c>
      <c r="H198" s="92" t="s">
        <v>1082</v>
      </c>
      <c r="I198" s="135" t="s">
        <v>2432</v>
      </c>
      <c r="J198" s="136" t="s">
        <v>1445</v>
      </c>
      <c r="K198" s="128" t="s">
        <v>206</v>
      </c>
      <c r="L198" s="142" t="s">
        <v>1084</v>
      </c>
      <c r="M198" s="136" t="str">
        <f>VLOOKUP(L198,CódigosRetorno!$A$2:$B$2003,2,FALSE)</f>
        <v>El dato ingresado como atributo @listName es incorrecto.</v>
      </c>
      <c r="N198" s="145" t="s">
        <v>9</v>
      </c>
      <c r="O198" s="393"/>
    </row>
    <row r="199" spans="1:15" s="364" customFormat="1" ht="36" x14ac:dyDescent="0.35">
      <c r="A199" s="393"/>
      <c r="B199" s="872"/>
      <c r="C199" s="905"/>
      <c r="D199" s="888"/>
      <c r="E199" s="887"/>
      <c r="F199" s="872"/>
      <c r="G199" s="135" t="s">
        <v>1446</v>
      </c>
      <c r="H199" s="92" t="s">
        <v>1086</v>
      </c>
      <c r="I199" s="135" t="s">
        <v>2432</v>
      </c>
      <c r="J199" s="136" t="s">
        <v>1447</v>
      </c>
      <c r="K199" s="142" t="s">
        <v>206</v>
      </c>
      <c r="L199" s="144" t="s">
        <v>1088</v>
      </c>
      <c r="M199" s="136" t="str">
        <f>VLOOKUP(L199,CódigosRetorno!$A$2:$B$2003,2,FALSE)</f>
        <v>El dato ingresado como atributo @listURI es incorrecto.</v>
      </c>
      <c r="N199" s="145" t="s">
        <v>9</v>
      </c>
      <c r="O199" s="393"/>
    </row>
    <row r="200" spans="1:15" s="364" customFormat="1" ht="24" x14ac:dyDescent="0.35">
      <c r="A200" s="393"/>
      <c r="B200" s="872"/>
      <c r="C200" s="905"/>
      <c r="D200" s="888"/>
      <c r="E200" s="887"/>
      <c r="F200" s="872" t="s">
        <v>659</v>
      </c>
      <c r="G200" s="888" t="s">
        <v>1003</v>
      </c>
      <c r="H200" s="905" t="s">
        <v>2865</v>
      </c>
      <c r="I200" s="873">
        <v>1</v>
      </c>
      <c r="J200" s="136" t="s">
        <v>602</v>
      </c>
      <c r="K200" s="142" t="s">
        <v>6</v>
      </c>
      <c r="L200" s="144" t="s">
        <v>1449</v>
      </c>
      <c r="M200" s="136" t="str">
        <f>VLOOKUP(L200,CódigosRetorno!$A$2:$B$2003,2,FALSE)</f>
        <v>El XML no contiene el tag cac:TaxCategory/cac:TaxScheme/cbc:ID del Item</v>
      </c>
      <c r="N200" s="488" t="s">
        <v>9</v>
      </c>
      <c r="O200" s="393"/>
    </row>
    <row r="201" spans="1:15" s="364" customFormat="1" ht="24" x14ac:dyDescent="0.35">
      <c r="A201" s="393"/>
      <c r="B201" s="872"/>
      <c r="C201" s="905"/>
      <c r="D201" s="888"/>
      <c r="E201" s="887"/>
      <c r="F201" s="872"/>
      <c r="G201" s="888"/>
      <c r="H201" s="905"/>
      <c r="I201" s="882"/>
      <c r="J201" s="136" t="s">
        <v>466</v>
      </c>
      <c r="K201" s="142" t="s">
        <v>6</v>
      </c>
      <c r="L201" s="144" t="s">
        <v>1450</v>
      </c>
      <c r="M201" s="136" t="str">
        <f>VLOOKUP(L201,CódigosRetorno!$A$2:$B$2003,2,FALSE)</f>
        <v>El codigo del tributo es invalido</v>
      </c>
      <c r="N201" s="135" t="s">
        <v>1451</v>
      </c>
      <c r="O201" s="393"/>
    </row>
    <row r="202" spans="1:15" s="364" customFormat="1" ht="24" x14ac:dyDescent="0.35">
      <c r="A202" s="393"/>
      <c r="B202" s="872"/>
      <c r="C202" s="905"/>
      <c r="D202" s="888"/>
      <c r="E202" s="887"/>
      <c r="F202" s="872"/>
      <c r="G202" s="888"/>
      <c r="H202" s="905"/>
      <c r="I202" s="882"/>
      <c r="J202" s="143" t="s">
        <v>1452</v>
      </c>
      <c r="K202" s="142" t="s">
        <v>6</v>
      </c>
      <c r="L202" s="144" t="s">
        <v>1453</v>
      </c>
      <c r="M202" s="136" t="str">
        <f>VLOOKUP(L202,CódigosRetorno!$A$2:$B$2003,2,FALSE)</f>
        <v>El código de tributo no debe repetirse a nivel de item</v>
      </c>
      <c r="N202" s="145" t="s">
        <v>9</v>
      </c>
      <c r="O202" s="393"/>
    </row>
    <row r="203" spans="1:15" s="364" customFormat="1" ht="36" x14ac:dyDescent="0.35">
      <c r="A203" s="393"/>
      <c r="B203" s="872"/>
      <c r="C203" s="905"/>
      <c r="D203" s="888"/>
      <c r="E203" s="887"/>
      <c r="F203" s="872"/>
      <c r="G203" s="888"/>
      <c r="H203" s="905"/>
      <c r="I203" s="882"/>
      <c r="J203" s="143" t="s">
        <v>2866</v>
      </c>
      <c r="K203" s="142" t="s">
        <v>6</v>
      </c>
      <c r="L203" s="144" t="s">
        <v>1455</v>
      </c>
      <c r="M203" s="136" t="str">
        <f>VLOOKUP(L203,CódigosRetorno!$A$2:$B$2003,2,FALSE)</f>
        <v>El XML debe contener al menos un tributo por linea de afectacion por IGV</v>
      </c>
      <c r="N203" s="145" t="s">
        <v>9</v>
      </c>
      <c r="O203" s="393"/>
    </row>
    <row r="204" spans="1:15" s="364" customFormat="1" ht="108" x14ac:dyDescent="0.35">
      <c r="A204" s="393"/>
      <c r="B204" s="872"/>
      <c r="C204" s="905"/>
      <c r="D204" s="888"/>
      <c r="E204" s="887"/>
      <c r="F204" s="872"/>
      <c r="G204" s="888"/>
      <c r="H204" s="905"/>
      <c r="I204" s="882"/>
      <c r="J204" s="138" t="s">
        <v>1456</v>
      </c>
      <c r="K204" s="142" t="s">
        <v>6</v>
      </c>
      <c r="L204" s="144" t="s">
        <v>1457</v>
      </c>
      <c r="M204" s="136" t="str">
        <f>VLOOKUP(L204,CódigosRetorno!$A$2:$B$2003,2,FALSE)</f>
        <v>La combinación de tributos no es permitida</v>
      </c>
      <c r="N204" s="145" t="s">
        <v>9</v>
      </c>
      <c r="O204" s="393"/>
    </row>
    <row r="205" spans="1:15" s="364" customFormat="1" ht="24" x14ac:dyDescent="0.35">
      <c r="A205" s="393"/>
      <c r="B205" s="872"/>
      <c r="C205" s="905"/>
      <c r="D205" s="888"/>
      <c r="E205" s="887"/>
      <c r="F205" s="872"/>
      <c r="G205" s="135" t="s">
        <v>1458</v>
      </c>
      <c r="H205" s="92" t="s">
        <v>1127</v>
      </c>
      <c r="I205" s="135" t="s">
        <v>2432</v>
      </c>
      <c r="J205" s="136" t="s">
        <v>1459</v>
      </c>
      <c r="K205" s="128" t="s">
        <v>206</v>
      </c>
      <c r="L205" s="142" t="s">
        <v>1129</v>
      </c>
      <c r="M205" s="136" t="str">
        <f>VLOOKUP(L205,CódigosRetorno!$A$2:$B$2003,2,FALSE)</f>
        <v>El dato ingresado como atributo @schemeName es incorrecto.</v>
      </c>
      <c r="N205" s="145" t="s">
        <v>9</v>
      </c>
      <c r="O205" s="393"/>
    </row>
    <row r="206" spans="1:15" s="364" customFormat="1" ht="24" x14ac:dyDescent="0.35">
      <c r="A206" s="393"/>
      <c r="B206" s="872"/>
      <c r="C206" s="905"/>
      <c r="D206" s="888"/>
      <c r="E206" s="887"/>
      <c r="F206" s="872"/>
      <c r="G206" s="135" t="s">
        <v>1058</v>
      </c>
      <c r="H206" s="92" t="s">
        <v>1059</v>
      </c>
      <c r="I206" s="135" t="s">
        <v>2432</v>
      </c>
      <c r="J206" s="136" t="s">
        <v>1060</v>
      </c>
      <c r="K206" s="128" t="s">
        <v>206</v>
      </c>
      <c r="L206" s="142" t="s">
        <v>1061</v>
      </c>
      <c r="M206" s="136" t="str">
        <f>VLOOKUP(L206,CódigosRetorno!$A$2:$B$2003,2,FALSE)</f>
        <v>El dato ingresado como atributo @schemeAgencyName es incorrecto.</v>
      </c>
      <c r="N206" s="145" t="s">
        <v>9</v>
      </c>
      <c r="O206" s="393"/>
    </row>
    <row r="207" spans="1:15" s="364" customFormat="1" ht="36" x14ac:dyDescent="0.35">
      <c r="A207" s="393"/>
      <c r="B207" s="872"/>
      <c r="C207" s="905"/>
      <c r="D207" s="888"/>
      <c r="E207" s="887"/>
      <c r="F207" s="872"/>
      <c r="G207" s="145" t="s">
        <v>1460</v>
      </c>
      <c r="H207" s="92" t="s">
        <v>1131</v>
      </c>
      <c r="I207" s="135" t="s">
        <v>2432</v>
      </c>
      <c r="J207" s="136" t="s">
        <v>1461</v>
      </c>
      <c r="K207" s="142" t="s">
        <v>206</v>
      </c>
      <c r="L207" s="144" t="s">
        <v>1133</v>
      </c>
      <c r="M207" s="136" t="str">
        <f>VLOOKUP(L207,CódigosRetorno!$A$2:$B$2003,2,FALSE)</f>
        <v>El dato ingresado como atributo @schemeURI es incorrecto.</v>
      </c>
      <c r="N207" s="145" t="s">
        <v>9</v>
      </c>
      <c r="O207" s="393"/>
    </row>
    <row r="208" spans="1:15" s="364" customFormat="1" ht="24" x14ac:dyDescent="0.35">
      <c r="A208" s="393"/>
      <c r="B208" s="872"/>
      <c r="C208" s="905"/>
      <c r="D208" s="888"/>
      <c r="E208" s="887"/>
      <c r="F208" s="872" t="s">
        <v>1462</v>
      </c>
      <c r="G208" s="888" t="s">
        <v>1003</v>
      </c>
      <c r="H208" s="905" t="s">
        <v>2867</v>
      </c>
      <c r="I208" s="873">
        <v>1</v>
      </c>
      <c r="J208" s="136" t="s">
        <v>602</v>
      </c>
      <c r="K208" s="142" t="s">
        <v>6</v>
      </c>
      <c r="L208" s="144" t="s">
        <v>1464</v>
      </c>
      <c r="M208" s="136" t="str">
        <f>VLOOKUP(L208,CódigosRetorno!$A$2:$B$2003,2,FALSE)</f>
        <v>El XML no contiene el tag o no existe información del nombre de tributo de la línea</v>
      </c>
      <c r="N208" s="135" t="s">
        <v>9</v>
      </c>
      <c r="O208" s="393"/>
    </row>
    <row r="209" spans="1:15" s="364" customFormat="1" ht="24" x14ac:dyDescent="0.35">
      <c r="A209" s="393"/>
      <c r="B209" s="872"/>
      <c r="C209" s="905"/>
      <c r="D209" s="888"/>
      <c r="E209" s="887"/>
      <c r="F209" s="872"/>
      <c r="G209" s="888"/>
      <c r="H209" s="905"/>
      <c r="I209" s="874"/>
      <c r="J209" s="138" t="s">
        <v>1465</v>
      </c>
      <c r="K209" s="142" t="s">
        <v>6</v>
      </c>
      <c r="L209" s="144" t="s">
        <v>1015</v>
      </c>
      <c r="M209" s="136" t="str">
        <f>VLOOKUP(L209,CódigosRetorno!$A$2:$B$2003,2,FALSE)</f>
        <v>Nombre de tributo no corresponde al código de tributo de la linea.</v>
      </c>
      <c r="N209" s="135" t="s">
        <v>1451</v>
      </c>
      <c r="O209" s="393"/>
    </row>
    <row r="210" spans="1:15" s="364" customFormat="1" ht="36" x14ac:dyDescent="0.35">
      <c r="A210" s="393"/>
      <c r="B210" s="872"/>
      <c r="C210" s="905"/>
      <c r="D210" s="888"/>
      <c r="E210" s="890"/>
      <c r="F210" s="135" t="s">
        <v>143</v>
      </c>
      <c r="G210" s="128" t="s">
        <v>1003</v>
      </c>
      <c r="H210" s="138" t="s">
        <v>2868</v>
      </c>
      <c r="I210" s="135">
        <v>1</v>
      </c>
      <c r="J210" s="138" t="s">
        <v>1467</v>
      </c>
      <c r="K210" s="142" t="s">
        <v>6</v>
      </c>
      <c r="L210" s="142" t="s">
        <v>1468</v>
      </c>
      <c r="M210" s="136" t="str">
        <f>VLOOKUP(L210,CódigosRetorno!$A$2:$B$2003,2,FALSE)</f>
        <v>El Name o TaxTypeCode debe corresponder al codigo de tributo del item</v>
      </c>
      <c r="N210" s="135" t="s">
        <v>1451</v>
      </c>
      <c r="O210" s="393"/>
    </row>
    <row r="211" spans="1:15" s="364" customFormat="1" ht="36" x14ac:dyDescent="0.35">
      <c r="A211" s="393"/>
      <c r="B211" s="872">
        <f>B174+1</f>
        <v>34</v>
      </c>
      <c r="C211" s="905" t="s">
        <v>2869</v>
      </c>
      <c r="D211" s="888" t="s">
        <v>327</v>
      </c>
      <c r="E211" s="888" t="s">
        <v>182</v>
      </c>
      <c r="F211" s="135" t="s">
        <v>298</v>
      </c>
      <c r="G211" s="128" t="s">
        <v>299</v>
      </c>
      <c r="H211" s="136" t="s">
        <v>2870</v>
      </c>
      <c r="I211" s="135">
        <v>1</v>
      </c>
      <c r="J211" s="136" t="s">
        <v>2489</v>
      </c>
      <c r="K211" s="128" t="s">
        <v>6</v>
      </c>
      <c r="L211" s="142" t="s">
        <v>1405</v>
      </c>
      <c r="M211" s="136" t="str">
        <f>VLOOKUP(L211,CódigosRetorno!$A$2:$B$2003,2,FALSE)</f>
        <v>El dato ingresado en TaxableAmount de la linea no cumple con el formato establecido</v>
      </c>
      <c r="N211" s="135" t="s">
        <v>9</v>
      </c>
      <c r="O211" s="393"/>
    </row>
    <row r="212" spans="1:15" s="364" customFormat="1" ht="24" x14ac:dyDescent="0.35">
      <c r="A212" s="393"/>
      <c r="B212" s="872"/>
      <c r="C212" s="905"/>
      <c r="D212" s="888"/>
      <c r="E212" s="888"/>
      <c r="F212" s="135" t="s">
        <v>143</v>
      </c>
      <c r="G212" s="128" t="s">
        <v>306</v>
      </c>
      <c r="H212" s="92" t="s">
        <v>1368</v>
      </c>
      <c r="I212" s="135">
        <v>1</v>
      </c>
      <c r="J212" s="138" t="s">
        <v>1391</v>
      </c>
      <c r="K212" s="142" t="s">
        <v>6</v>
      </c>
      <c r="L212" s="144" t="s">
        <v>948</v>
      </c>
      <c r="M212" s="136" t="str">
        <f>VLOOKUP(L212,CódigosRetorno!$A$2:$B$2003,2,FALSE)</f>
        <v>La moneda debe ser la misma en todo el documento. Salvo las percepciones que sólo son en moneda nacional</v>
      </c>
      <c r="N212" s="135" t="s">
        <v>1094</v>
      </c>
      <c r="O212" s="393"/>
    </row>
    <row r="213" spans="1:15" s="364" customFormat="1" ht="24" x14ac:dyDescent="0.35">
      <c r="A213" s="393"/>
      <c r="B213" s="872"/>
      <c r="C213" s="905"/>
      <c r="D213" s="888"/>
      <c r="E213" s="888"/>
      <c r="F213" s="872" t="s">
        <v>298</v>
      </c>
      <c r="G213" s="888" t="s">
        <v>299</v>
      </c>
      <c r="H213" s="868" t="s">
        <v>2857</v>
      </c>
      <c r="I213" s="873">
        <v>1</v>
      </c>
      <c r="J213" s="136" t="s">
        <v>955</v>
      </c>
      <c r="K213" s="128" t="s">
        <v>6</v>
      </c>
      <c r="L213" s="142" t="s">
        <v>1412</v>
      </c>
      <c r="M213" s="136" t="str">
        <f>VLOOKUP(L213,CódigosRetorno!$A$2:$B$2003,2,FALSE)</f>
        <v>El dato ingresado en TaxAmount de la linea no cumple con el formato establecido</v>
      </c>
      <c r="N213" s="135" t="s">
        <v>9</v>
      </c>
      <c r="O213" s="393"/>
    </row>
    <row r="214" spans="1:15" s="364" customFormat="1" ht="48" x14ac:dyDescent="0.35">
      <c r="A214" s="393"/>
      <c r="B214" s="872"/>
      <c r="C214" s="905"/>
      <c r="D214" s="888"/>
      <c r="E214" s="888"/>
      <c r="F214" s="872"/>
      <c r="G214" s="888"/>
      <c r="H214" s="883"/>
      <c r="I214" s="882"/>
      <c r="J214" s="136" t="s">
        <v>1471</v>
      </c>
      <c r="K214" s="142" t="s">
        <v>6</v>
      </c>
      <c r="L214" s="144" t="s">
        <v>1472</v>
      </c>
      <c r="M214" s="136" t="str">
        <f>VLOOKUP(L214,CódigosRetorno!$A$2:$B$2003,2,FALSE)</f>
        <v>El producto del factor y monto base de la afectación del ISC no corresponde al monto de afectacion de linea.</v>
      </c>
      <c r="N214" s="145" t="s">
        <v>9</v>
      </c>
      <c r="O214" s="393"/>
    </row>
    <row r="215" spans="1:15" s="364" customFormat="1" ht="48" x14ac:dyDescent="0.35">
      <c r="A215" s="393"/>
      <c r="B215" s="872"/>
      <c r="C215" s="905"/>
      <c r="D215" s="888"/>
      <c r="E215" s="888"/>
      <c r="F215" s="872"/>
      <c r="G215" s="888"/>
      <c r="H215" s="883"/>
      <c r="I215" s="882"/>
      <c r="J215" s="136" t="s">
        <v>1473</v>
      </c>
      <c r="K215" s="142" t="s">
        <v>6</v>
      </c>
      <c r="L215" s="144" t="s">
        <v>1474</v>
      </c>
      <c r="M215" s="136" t="str">
        <f>VLOOKUP(L215,CódigosRetorno!$A$2:$B$2003,2,FALSE)</f>
        <v>El producto del factor y monto base de la afectación de otros tributos no corresponde al monto de afectacion de linea.</v>
      </c>
      <c r="N215" s="145" t="s">
        <v>9</v>
      </c>
      <c r="O215" s="393"/>
    </row>
    <row r="216" spans="1:15" s="364" customFormat="1" ht="24" x14ac:dyDescent="0.35">
      <c r="A216" s="393"/>
      <c r="B216" s="872"/>
      <c r="C216" s="905"/>
      <c r="D216" s="888"/>
      <c r="E216" s="888"/>
      <c r="F216" s="135" t="s">
        <v>143</v>
      </c>
      <c r="G216" s="128" t="s">
        <v>306</v>
      </c>
      <c r="H216" s="92" t="s">
        <v>1368</v>
      </c>
      <c r="I216" s="145">
        <v>1</v>
      </c>
      <c r="J216" s="138" t="s">
        <v>1391</v>
      </c>
      <c r="K216" s="142" t="s">
        <v>6</v>
      </c>
      <c r="L216" s="144" t="s">
        <v>948</v>
      </c>
      <c r="M216" s="136" t="str">
        <f>VLOOKUP(L216,CódigosRetorno!$A$2:$B$2003,2,FALSE)</f>
        <v>La moneda debe ser la misma en todo el documento. Salvo las percepciones que sólo son en moneda nacional</v>
      </c>
      <c r="N216" s="135" t="s">
        <v>1094</v>
      </c>
      <c r="O216" s="393"/>
    </row>
    <row r="217" spans="1:15" s="364" customFormat="1" ht="24" x14ac:dyDescent="0.35">
      <c r="A217" s="393"/>
      <c r="B217" s="872"/>
      <c r="C217" s="905"/>
      <c r="D217" s="888"/>
      <c r="E217" s="888"/>
      <c r="F217" s="872" t="s">
        <v>1421</v>
      </c>
      <c r="G217" s="872" t="s">
        <v>1422</v>
      </c>
      <c r="H217" s="905" t="s">
        <v>2859</v>
      </c>
      <c r="I217" s="873">
        <v>1</v>
      </c>
      <c r="J217" s="138" t="s">
        <v>1424</v>
      </c>
      <c r="K217" s="142" t="s">
        <v>6</v>
      </c>
      <c r="L217" s="144" t="s">
        <v>1425</v>
      </c>
      <c r="M217" s="136" t="str">
        <f>VLOOKUP(L217,CódigosRetorno!$A$2:$B$2003,2,FALSE)</f>
        <v>El XML no contiene el tag de la tasa del tributo de la línea</v>
      </c>
      <c r="N217" s="135" t="s">
        <v>9</v>
      </c>
      <c r="O217" s="393"/>
    </row>
    <row r="218" spans="1:15" s="364" customFormat="1" ht="36" x14ac:dyDescent="0.35">
      <c r="A218" s="393"/>
      <c r="B218" s="872"/>
      <c r="C218" s="905"/>
      <c r="D218" s="888"/>
      <c r="E218" s="888"/>
      <c r="F218" s="872"/>
      <c r="G218" s="872"/>
      <c r="H218" s="905"/>
      <c r="I218" s="882"/>
      <c r="J218" s="136" t="s">
        <v>1536</v>
      </c>
      <c r="K218" s="142" t="s">
        <v>6</v>
      </c>
      <c r="L218" s="144" t="s">
        <v>1427</v>
      </c>
      <c r="M218" s="136" t="str">
        <f>VLOOKUP(L218,CódigosRetorno!$A$2:$B$2003,2,FALSE)</f>
        <v>El dato ingresado como factor de afectacion por linea no cumple con el formato establecido.</v>
      </c>
      <c r="N218" s="135" t="s">
        <v>9</v>
      </c>
      <c r="O218" s="393"/>
    </row>
    <row r="219" spans="1:15" s="364" customFormat="1" ht="36" x14ac:dyDescent="0.35">
      <c r="A219" s="393"/>
      <c r="B219" s="872"/>
      <c r="C219" s="905"/>
      <c r="D219" s="888"/>
      <c r="E219" s="888"/>
      <c r="F219" s="872"/>
      <c r="G219" s="872"/>
      <c r="H219" s="905"/>
      <c r="I219" s="874"/>
      <c r="J219" s="136" t="s">
        <v>1476</v>
      </c>
      <c r="K219" s="142" t="s">
        <v>6</v>
      </c>
      <c r="L219" s="144" t="s">
        <v>1477</v>
      </c>
      <c r="M219" s="136" t="str">
        <f>VLOOKUP(L219,CódigosRetorno!$A$2:$B$2003,2,FALSE)</f>
        <v>El factor de afectación de ISC por linea debe ser diferente a 0.00.</v>
      </c>
      <c r="N219" s="135" t="s">
        <v>9</v>
      </c>
      <c r="O219" s="393"/>
    </row>
    <row r="220" spans="1:15" s="364" customFormat="1" ht="36" x14ac:dyDescent="0.35">
      <c r="A220" s="393"/>
      <c r="B220" s="872"/>
      <c r="C220" s="905"/>
      <c r="D220" s="888"/>
      <c r="E220" s="888"/>
      <c r="F220" s="872" t="s">
        <v>328</v>
      </c>
      <c r="G220" s="888" t="s">
        <v>1478</v>
      </c>
      <c r="H220" s="905" t="s">
        <v>2871</v>
      </c>
      <c r="I220" s="873">
        <v>1</v>
      </c>
      <c r="J220" s="136" t="s">
        <v>1480</v>
      </c>
      <c r="K220" s="142" t="s">
        <v>6</v>
      </c>
      <c r="L220" s="144" t="s">
        <v>1481</v>
      </c>
      <c r="M220" s="136" t="str">
        <f>VLOOKUP(L220,CódigosRetorno!$A$2:$B$2003,2,FALSE)</f>
        <v>Si existe monto de ISC en el ITEM debe especificar el sistema de calculo</v>
      </c>
      <c r="N220" s="135" t="s">
        <v>9</v>
      </c>
      <c r="O220" s="393"/>
    </row>
    <row r="221" spans="1:15" s="364" customFormat="1" ht="24" x14ac:dyDescent="0.35">
      <c r="A221" s="393"/>
      <c r="B221" s="872"/>
      <c r="C221" s="905"/>
      <c r="D221" s="888"/>
      <c r="E221" s="888"/>
      <c r="F221" s="872"/>
      <c r="G221" s="888"/>
      <c r="H221" s="905"/>
      <c r="I221" s="882"/>
      <c r="J221" s="136" t="s">
        <v>1482</v>
      </c>
      <c r="K221" s="142" t="s">
        <v>6</v>
      </c>
      <c r="L221" s="144" t="s">
        <v>1483</v>
      </c>
      <c r="M221" s="136" t="str">
        <f>VLOOKUP(L221,CódigosRetorno!$A$2:$B$2003,2,FALSE)</f>
        <v>Solo debe consignar sistema de calculo si el tributo es ISC</v>
      </c>
      <c r="N221" s="135" t="s">
        <v>9</v>
      </c>
      <c r="O221" s="393"/>
    </row>
    <row r="222" spans="1:15" s="364" customFormat="1" ht="36" x14ac:dyDescent="0.35">
      <c r="A222" s="393"/>
      <c r="B222" s="872"/>
      <c r="C222" s="905"/>
      <c r="D222" s="888"/>
      <c r="E222" s="888"/>
      <c r="F222" s="872"/>
      <c r="G222" s="888"/>
      <c r="H222" s="905"/>
      <c r="I222" s="874"/>
      <c r="J222" s="136" t="s">
        <v>1484</v>
      </c>
      <c r="K222" s="142" t="s">
        <v>6</v>
      </c>
      <c r="L222" s="144" t="s">
        <v>2872</v>
      </c>
      <c r="M222" s="136" t="str">
        <f>VLOOKUP(L222,CódigosRetorno!$A$2:$B$2003,2,FALSE)</f>
        <v>El sistema de calculo del ISC es incorrecto</v>
      </c>
      <c r="N222" s="135" t="s">
        <v>1486</v>
      </c>
      <c r="O222" s="393"/>
    </row>
    <row r="223" spans="1:15" s="364" customFormat="1" ht="24" x14ac:dyDescent="0.35">
      <c r="A223" s="393"/>
      <c r="B223" s="872"/>
      <c r="C223" s="905"/>
      <c r="D223" s="888"/>
      <c r="E223" s="888"/>
      <c r="F223" s="872" t="s">
        <v>659</v>
      </c>
      <c r="G223" s="888" t="s">
        <v>1003</v>
      </c>
      <c r="H223" s="905" t="s">
        <v>2865</v>
      </c>
      <c r="I223" s="873">
        <v>1</v>
      </c>
      <c r="J223" s="136" t="s">
        <v>602</v>
      </c>
      <c r="K223" s="142" t="s">
        <v>6</v>
      </c>
      <c r="L223" s="144" t="s">
        <v>1449</v>
      </c>
      <c r="M223" s="136" t="str">
        <f>VLOOKUP(L223,CódigosRetorno!$A$2:$B$2003,2,FALSE)</f>
        <v>El XML no contiene el tag cac:TaxCategory/cac:TaxScheme/cbc:ID del Item</v>
      </c>
      <c r="N223" s="135" t="s">
        <v>9</v>
      </c>
      <c r="O223" s="393"/>
    </row>
    <row r="224" spans="1:15" s="364" customFormat="1" ht="24" x14ac:dyDescent="0.35">
      <c r="A224" s="393"/>
      <c r="B224" s="872"/>
      <c r="C224" s="905"/>
      <c r="D224" s="888"/>
      <c r="E224" s="888"/>
      <c r="F224" s="872"/>
      <c r="G224" s="888"/>
      <c r="H224" s="905"/>
      <c r="I224" s="882"/>
      <c r="J224" s="136" t="s">
        <v>466</v>
      </c>
      <c r="K224" s="142" t="s">
        <v>6</v>
      </c>
      <c r="L224" s="144" t="s">
        <v>1450</v>
      </c>
      <c r="M224" s="136" t="str">
        <f>VLOOKUP(L224,CódigosRetorno!$A$2:$B$2003,2,FALSE)</f>
        <v>El codigo del tributo es invalido</v>
      </c>
      <c r="N224" s="135" t="s">
        <v>1451</v>
      </c>
      <c r="O224" s="393"/>
    </row>
    <row r="225" spans="1:15" s="364" customFormat="1" ht="24" x14ac:dyDescent="0.35">
      <c r="A225" s="393"/>
      <c r="B225" s="872"/>
      <c r="C225" s="905"/>
      <c r="D225" s="888"/>
      <c r="E225" s="888"/>
      <c r="F225" s="872"/>
      <c r="G225" s="888"/>
      <c r="H225" s="905"/>
      <c r="I225" s="882"/>
      <c r="J225" s="489" t="s">
        <v>1452</v>
      </c>
      <c r="K225" s="142" t="s">
        <v>6</v>
      </c>
      <c r="L225" s="144" t="s">
        <v>1453</v>
      </c>
      <c r="M225" s="136" t="str">
        <f>VLOOKUP(L225,CódigosRetorno!$A$2:$B$2003,2,FALSE)</f>
        <v>El código de tributo no debe repetirse a nivel de item</v>
      </c>
      <c r="N225" s="135" t="s">
        <v>9</v>
      </c>
      <c r="O225" s="393"/>
    </row>
    <row r="226" spans="1:15" s="364" customFormat="1" ht="24" x14ac:dyDescent="0.35">
      <c r="A226" s="393"/>
      <c r="B226" s="872"/>
      <c r="C226" s="905"/>
      <c r="D226" s="888"/>
      <c r="E226" s="888"/>
      <c r="F226" s="872"/>
      <c r="G226" s="135" t="s">
        <v>1458</v>
      </c>
      <c r="H226" s="92" t="s">
        <v>1127</v>
      </c>
      <c r="I226" s="135" t="s">
        <v>2432</v>
      </c>
      <c r="J226" s="136" t="s">
        <v>1459</v>
      </c>
      <c r="K226" s="128" t="s">
        <v>206</v>
      </c>
      <c r="L226" s="142" t="s">
        <v>1129</v>
      </c>
      <c r="M226" s="136" t="str">
        <f>VLOOKUP(L226,CódigosRetorno!$A$2:$B$2003,2,FALSE)</f>
        <v>El dato ingresado como atributo @schemeName es incorrecto.</v>
      </c>
      <c r="N226" s="145" t="s">
        <v>9</v>
      </c>
      <c r="O226" s="393"/>
    </row>
    <row r="227" spans="1:15" s="364" customFormat="1" ht="24" x14ac:dyDescent="0.35">
      <c r="A227" s="393"/>
      <c r="B227" s="872"/>
      <c r="C227" s="905"/>
      <c r="D227" s="888"/>
      <c r="E227" s="888"/>
      <c r="F227" s="872"/>
      <c r="G227" s="135" t="s">
        <v>1058</v>
      </c>
      <c r="H227" s="92" t="s">
        <v>1059</v>
      </c>
      <c r="I227" s="135" t="s">
        <v>2432</v>
      </c>
      <c r="J227" s="136" t="s">
        <v>1060</v>
      </c>
      <c r="K227" s="128" t="s">
        <v>206</v>
      </c>
      <c r="L227" s="142" t="s">
        <v>1061</v>
      </c>
      <c r="M227" s="136" t="str">
        <f>VLOOKUP(L227,CódigosRetorno!$A$2:$B$2003,2,FALSE)</f>
        <v>El dato ingresado como atributo @schemeAgencyName es incorrecto.</v>
      </c>
      <c r="N227" s="145" t="s">
        <v>9</v>
      </c>
      <c r="O227" s="393"/>
    </row>
    <row r="228" spans="1:15" s="364" customFormat="1" ht="48" x14ac:dyDescent="0.35">
      <c r="A228" s="393"/>
      <c r="B228" s="872"/>
      <c r="C228" s="905"/>
      <c r="D228" s="888"/>
      <c r="E228" s="888"/>
      <c r="F228" s="872"/>
      <c r="G228" s="135" t="s">
        <v>2873</v>
      </c>
      <c r="H228" s="92" t="s">
        <v>1131</v>
      </c>
      <c r="I228" s="135" t="s">
        <v>2432</v>
      </c>
      <c r="J228" s="136" t="s">
        <v>1461</v>
      </c>
      <c r="K228" s="142" t="s">
        <v>206</v>
      </c>
      <c r="L228" s="144" t="s">
        <v>1133</v>
      </c>
      <c r="M228" s="136" t="str">
        <f>VLOOKUP(L228,CódigosRetorno!$A$2:$B$2003,2,FALSE)</f>
        <v>El dato ingresado como atributo @schemeURI es incorrecto.</v>
      </c>
      <c r="N228" s="145" t="s">
        <v>9</v>
      </c>
      <c r="O228" s="393"/>
    </row>
    <row r="229" spans="1:15" s="364" customFormat="1" ht="24" x14ac:dyDescent="0.35">
      <c r="A229" s="393"/>
      <c r="B229" s="872"/>
      <c r="C229" s="905"/>
      <c r="D229" s="888"/>
      <c r="E229" s="888"/>
      <c r="F229" s="872" t="s">
        <v>1462</v>
      </c>
      <c r="G229" s="888" t="s">
        <v>1003</v>
      </c>
      <c r="H229" s="905" t="s">
        <v>2874</v>
      </c>
      <c r="I229" s="873">
        <v>1</v>
      </c>
      <c r="J229" s="136" t="s">
        <v>602</v>
      </c>
      <c r="K229" s="142" t="s">
        <v>6</v>
      </c>
      <c r="L229" s="144" t="s">
        <v>1464</v>
      </c>
      <c r="M229" s="136" t="str">
        <f>VLOOKUP(L229,CódigosRetorno!$A$2:$B$2003,2,FALSE)</f>
        <v>El XML no contiene el tag o no existe información del nombre de tributo de la línea</v>
      </c>
      <c r="N229" s="135" t="s">
        <v>9</v>
      </c>
      <c r="O229" s="393"/>
    </row>
    <row r="230" spans="1:15" s="364" customFormat="1" ht="24" x14ac:dyDescent="0.35">
      <c r="A230" s="393"/>
      <c r="B230" s="872"/>
      <c r="C230" s="905"/>
      <c r="D230" s="888"/>
      <c r="E230" s="888"/>
      <c r="F230" s="872"/>
      <c r="G230" s="888"/>
      <c r="H230" s="905"/>
      <c r="I230" s="874"/>
      <c r="J230" s="138" t="s">
        <v>1465</v>
      </c>
      <c r="K230" s="142" t="s">
        <v>6</v>
      </c>
      <c r="L230" s="144" t="s">
        <v>1015</v>
      </c>
      <c r="M230" s="136" t="str">
        <f>VLOOKUP(L230,CódigosRetorno!$A$2:$B$2003,2,FALSE)</f>
        <v>Nombre de tributo no corresponde al código de tributo de la linea.</v>
      </c>
      <c r="N230" s="135" t="s">
        <v>1451</v>
      </c>
      <c r="O230" s="393"/>
    </row>
    <row r="231" spans="1:15" s="364" customFormat="1" ht="36" x14ac:dyDescent="0.35">
      <c r="A231" s="393"/>
      <c r="B231" s="872"/>
      <c r="C231" s="905"/>
      <c r="D231" s="888"/>
      <c r="E231" s="888"/>
      <c r="F231" s="135" t="s">
        <v>143</v>
      </c>
      <c r="G231" s="128"/>
      <c r="H231" s="138" t="s">
        <v>2868</v>
      </c>
      <c r="I231" s="135">
        <v>1</v>
      </c>
      <c r="J231" s="138" t="s">
        <v>1467</v>
      </c>
      <c r="K231" s="142" t="s">
        <v>6</v>
      </c>
      <c r="L231" s="142" t="s">
        <v>1468</v>
      </c>
      <c r="M231" s="136" t="str">
        <f>VLOOKUP(L231,CódigosRetorno!$A$2:$B$2003,2,FALSE)</f>
        <v>El Name o TaxTypeCode debe corresponder al codigo de tributo del item</v>
      </c>
      <c r="N231" s="135" t="s">
        <v>1451</v>
      </c>
      <c r="O231" s="393"/>
    </row>
    <row r="232" spans="1:15" s="364" customFormat="1" ht="24" x14ac:dyDescent="0.35">
      <c r="A232" s="393"/>
      <c r="B232" s="872">
        <f>B211+1</f>
        <v>35</v>
      </c>
      <c r="C232" s="905" t="s">
        <v>1489</v>
      </c>
      <c r="D232" s="888" t="s">
        <v>327</v>
      </c>
      <c r="E232" s="888" t="s">
        <v>182</v>
      </c>
      <c r="F232" s="872" t="s">
        <v>298</v>
      </c>
      <c r="G232" s="888" t="s">
        <v>299</v>
      </c>
      <c r="H232" s="867" t="s">
        <v>2857</v>
      </c>
      <c r="I232" s="135"/>
      <c r="J232" s="136" t="s">
        <v>1411</v>
      </c>
      <c r="K232" s="142" t="s">
        <v>6</v>
      </c>
      <c r="L232" s="144" t="s">
        <v>1412</v>
      </c>
      <c r="M232" s="136" t="str">
        <f>VLOOKUP(L232,CódigosRetorno!$A$2:$B$2003,2,FALSE)</f>
        <v>El dato ingresado en TaxAmount de la linea no cumple con el formato establecido</v>
      </c>
      <c r="N232" s="145" t="s">
        <v>9</v>
      </c>
      <c r="O232" s="393"/>
    </row>
    <row r="233" spans="1:15" s="364" customFormat="1" ht="60" x14ac:dyDescent="0.35">
      <c r="A233" s="393"/>
      <c r="B233" s="872"/>
      <c r="C233" s="905"/>
      <c r="D233" s="888"/>
      <c r="E233" s="888"/>
      <c r="F233" s="872"/>
      <c r="G233" s="888"/>
      <c r="H233" s="867"/>
      <c r="I233" s="135"/>
      <c r="J233" s="136" t="s">
        <v>2875</v>
      </c>
      <c r="K233" s="142" t="s">
        <v>206</v>
      </c>
      <c r="L233" s="144" t="s">
        <v>1491</v>
      </c>
      <c r="M233" s="136" t="str">
        <f>VLOOKUP(L233,CódigosRetorno!$A$2:$B$2003,2,FALSE)</f>
        <v>El dato ingresado en el campo cac:TaxSubtotal/cbc:TaxAmount del ítem no coincide con el valor calculado</v>
      </c>
      <c r="N233" s="145" t="s">
        <v>9</v>
      </c>
      <c r="O233" s="393"/>
    </row>
    <row r="234" spans="1:15" s="364" customFormat="1" ht="24" x14ac:dyDescent="0.35">
      <c r="A234" s="393"/>
      <c r="B234" s="872"/>
      <c r="C234" s="905"/>
      <c r="D234" s="888"/>
      <c r="E234" s="888"/>
      <c r="F234" s="129" t="s">
        <v>143</v>
      </c>
      <c r="G234" s="133" t="s">
        <v>306</v>
      </c>
      <c r="H234" s="359" t="s">
        <v>1368</v>
      </c>
      <c r="I234" s="135"/>
      <c r="J234" s="138" t="s">
        <v>1391</v>
      </c>
      <c r="K234" s="142" t="s">
        <v>6</v>
      </c>
      <c r="L234" s="144" t="s">
        <v>948</v>
      </c>
      <c r="M234" s="136" t="str">
        <f>VLOOKUP(L234,CódigosRetorno!$A$2:$B$2003,2,FALSE)</f>
        <v>La moneda debe ser la misma en todo el documento. Salvo las percepciones que sólo son en moneda nacional</v>
      </c>
      <c r="N234" s="135" t="s">
        <v>1094</v>
      </c>
      <c r="O234" s="393"/>
    </row>
    <row r="235" spans="1:15" s="364" customFormat="1" ht="24" x14ac:dyDescent="0.35">
      <c r="A235" s="393"/>
      <c r="B235" s="872"/>
      <c r="C235" s="905"/>
      <c r="D235" s="888"/>
      <c r="E235" s="888"/>
      <c r="F235" s="873" t="s">
        <v>1492</v>
      </c>
      <c r="G235" s="886" t="s">
        <v>1493</v>
      </c>
      <c r="H235" s="868" t="s">
        <v>2876</v>
      </c>
      <c r="I235" s="135"/>
      <c r="J235" s="136" t="s">
        <v>1495</v>
      </c>
      <c r="K235" s="142" t="s">
        <v>6</v>
      </c>
      <c r="L235" s="144" t="s">
        <v>1496</v>
      </c>
      <c r="M235" s="136" t="str">
        <f>VLOOKUP(L235,CódigosRetorno!$A$2:$B$2003,2,FALSE)</f>
        <v>El valor del tag no cumple con el formato establecido</v>
      </c>
      <c r="N235" s="135" t="s">
        <v>9</v>
      </c>
      <c r="O235" s="393"/>
    </row>
    <row r="236" spans="1:15" s="364" customFormat="1" ht="24" x14ac:dyDescent="0.35">
      <c r="A236" s="393"/>
      <c r="B236" s="872"/>
      <c r="C236" s="905"/>
      <c r="D236" s="888"/>
      <c r="E236" s="888"/>
      <c r="F236" s="882"/>
      <c r="G236" s="887"/>
      <c r="H236" s="883"/>
      <c r="I236" s="135"/>
      <c r="J236" s="136" t="s">
        <v>1497</v>
      </c>
      <c r="K236" s="142" t="s">
        <v>6</v>
      </c>
      <c r="L236" s="144" t="s">
        <v>1498</v>
      </c>
      <c r="M236" s="136" t="str">
        <f>VLOOKUP(L236,CódigosRetorno!$A$2:$B$2003,2,FALSE)</f>
        <v>Debe consignar el campo cac:TaxSubtotal/cbc:BaseUnitMeasure a nivel de ítem</v>
      </c>
      <c r="N236" s="135" t="s">
        <v>9</v>
      </c>
      <c r="O236" s="393"/>
    </row>
    <row r="237" spans="1:15" s="364" customFormat="1" ht="36" x14ac:dyDescent="0.35">
      <c r="A237" s="393"/>
      <c r="B237" s="872"/>
      <c r="C237" s="905"/>
      <c r="D237" s="888"/>
      <c r="E237" s="888"/>
      <c r="F237" s="874"/>
      <c r="G237" s="890"/>
      <c r="H237" s="869"/>
      <c r="I237" s="135"/>
      <c r="J237" s="136" t="s">
        <v>1499</v>
      </c>
      <c r="K237" s="142" t="s">
        <v>6</v>
      </c>
      <c r="L237" s="144" t="s">
        <v>1500</v>
      </c>
      <c r="M237" s="136" t="str">
        <f>VLOOKUP(L237,CódigosRetorno!$A$2:$B$2003,2,FALSE)</f>
        <v>El valor ingresado en el campo cac:TaxSubtotal/cbc:BaseUnitMeasure no corresponde al valor esperado</v>
      </c>
      <c r="N237" s="135" t="s">
        <v>9</v>
      </c>
      <c r="O237" s="393"/>
    </row>
    <row r="238" spans="1:15" s="364" customFormat="1" ht="24" x14ac:dyDescent="0.35">
      <c r="A238" s="393"/>
      <c r="B238" s="872"/>
      <c r="C238" s="905"/>
      <c r="D238" s="888"/>
      <c r="E238" s="888"/>
      <c r="F238" s="129" t="s">
        <v>143</v>
      </c>
      <c r="G238" s="133" t="s">
        <v>1501</v>
      </c>
      <c r="H238" s="92" t="s">
        <v>1502</v>
      </c>
      <c r="I238" s="135"/>
      <c r="J238" s="138" t="s">
        <v>1503</v>
      </c>
      <c r="K238" s="142" t="s">
        <v>206</v>
      </c>
      <c r="L238" s="144" t="s">
        <v>1504</v>
      </c>
      <c r="M238" s="136" t="str">
        <f>VLOOKUP(L238,CódigosRetorno!$A$2:$B$2003,2,FALSE)</f>
        <v>El dato ingresado como unidad de medida no corresponde al valor esperado</v>
      </c>
      <c r="N238" s="135" t="s">
        <v>9</v>
      </c>
      <c r="O238" s="393"/>
    </row>
    <row r="239" spans="1:15" s="364" customFormat="1" ht="36" x14ac:dyDescent="0.35">
      <c r="A239" s="393"/>
      <c r="B239" s="872"/>
      <c r="C239" s="905"/>
      <c r="D239" s="888"/>
      <c r="E239" s="888"/>
      <c r="F239" s="872" t="s">
        <v>1421</v>
      </c>
      <c r="G239" s="872" t="s">
        <v>1422</v>
      </c>
      <c r="H239" s="867" t="s">
        <v>2877</v>
      </c>
      <c r="I239" s="135"/>
      <c r="J239" s="136" t="s">
        <v>1426</v>
      </c>
      <c r="K239" s="142" t="s">
        <v>6</v>
      </c>
      <c r="L239" s="144" t="s">
        <v>1496</v>
      </c>
      <c r="M239" s="136" t="str">
        <f>VLOOKUP(L239,CódigosRetorno!$A$2:$B$2003,2,FALSE)</f>
        <v>El valor del tag no cumple con el formato establecido</v>
      </c>
      <c r="N239" s="145" t="s">
        <v>9</v>
      </c>
      <c r="O239" s="393"/>
    </row>
    <row r="240" spans="1:15" s="364" customFormat="1" ht="48" x14ac:dyDescent="0.35">
      <c r="A240" s="393"/>
      <c r="B240" s="872"/>
      <c r="C240" s="905"/>
      <c r="D240" s="888"/>
      <c r="E240" s="888"/>
      <c r="F240" s="872"/>
      <c r="G240" s="872"/>
      <c r="H240" s="867"/>
      <c r="I240" s="135"/>
      <c r="J240" s="136" t="s">
        <v>1506</v>
      </c>
      <c r="K240" s="142" t="s">
        <v>6</v>
      </c>
      <c r="L240" s="144" t="s">
        <v>1507</v>
      </c>
      <c r="M240" s="136" t="str">
        <f>VLOOKUP(L240,CódigosRetorno!$A$2:$B$2003,2,FALSE)</f>
        <v>El valor ingresado en el campo cac:TaxSubtotal/cbc:PerUnitAmount del ítem no corresponde al valor esperado</v>
      </c>
      <c r="N240" s="145" t="s">
        <v>9</v>
      </c>
      <c r="O240" s="393"/>
    </row>
    <row r="241" spans="1:15" s="364" customFormat="1" ht="72" x14ac:dyDescent="0.35">
      <c r="A241" s="393"/>
      <c r="B241" s="872"/>
      <c r="C241" s="905"/>
      <c r="D241" s="888"/>
      <c r="E241" s="888"/>
      <c r="F241" s="872"/>
      <c r="G241" s="872"/>
      <c r="H241" s="867"/>
      <c r="I241" s="135"/>
      <c r="J241" s="136" t="s">
        <v>2878</v>
      </c>
      <c r="K241" s="142" t="s">
        <v>206</v>
      </c>
      <c r="L241" s="144" t="s">
        <v>1509</v>
      </c>
      <c r="M241" s="136" t="str">
        <f>VLOOKUP(L241,CódigosRetorno!$A$2:$B$2003,2,FALSE)</f>
        <v>La tasa del tributo de la línea no corresponde al valor esperado</v>
      </c>
      <c r="N241" s="145" t="s">
        <v>9</v>
      </c>
      <c r="O241" s="393"/>
    </row>
    <row r="242" spans="1:15" s="364" customFormat="1" ht="24" x14ac:dyDescent="0.35">
      <c r="A242" s="393"/>
      <c r="B242" s="872"/>
      <c r="C242" s="905"/>
      <c r="D242" s="888"/>
      <c r="E242" s="888"/>
      <c r="F242" s="872" t="s">
        <v>659</v>
      </c>
      <c r="G242" s="888" t="s">
        <v>1003</v>
      </c>
      <c r="H242" s="867" t="s">
        <v>2865</v>
      </c>
      <c r="I242" s="135"/>
      <c r="J242" s="136" t="s">
        <v>602</v>
      </c>
      <c r="K242" s="142" t="s">
        <v>6</v>
      </c>
      <c r="L242" s="144" t="s">
        <v>1449</v>
      </c>
      <c r="M242" s="136" t="str">
        <f>VLOOKUP(L242,CódigosRetorno!$A$2:$B$2003,2,FALSE)</f>
        <v>El XML no contiene el tag cac:TaxCategory/cac:TaxScheme/cbc:ID del Item</v>
      </c>
      <c r="N242" s="145" t="s">
        <v>9</v>
      </c>
      <c r="O242" s="393"/>
    </row>
    <row r="243" spans="1:15" s="364" customFormat="1" ht="24" x14ac:dyDescent="0.35">
      <c r="A243" s="393"/>
      <c r="B243" s="872"/>
      <c r="C243" s="905"/>
      <c r="D243" s="888"/>
      <c r="E243" s="888"/>
      <c r="F243" s="872"/>
      <c r="G243" s="888"/>
      <c r="H243" s="867"/>
      <c r="I243" s="135"/>
      <c r="J243" s="136" t="s">
        <v>466</v>
      </c>
      <c r="K243" s="142" t="s">
        <v>6</v>
      </c>
      <c r="L243" s="144" t="s">
        <v>1450</v>
      </c>
      <c r="M243" s="136" t="str">
        <f>VLOOKUP(L243,CódigosRetorno!$A$2:$B$2003,2,FALSE)</f>
        <v>El codigo del tributo es invalido</v>
      </c>
      <c r="N243" s="135" t="s">
        <v>1451</v>
      </c>
      <c r="O243" s="393"/>
    </row>
    <row r="244" spans="1:15" s="364" customFormat="1" ht="24" x14ac:dyDescent="0.35">
      <c r="A244" s="393"/>
      <c r="B244" s="872"/>
      <c r="C244" s="905"/>
      <c r="D244" s="888"/>
      <c r="E244" s="888"/>
      <c r="F244" s="872"/>
      <c r="G244" s="888"/>
      <c r="H244" s="867"/>
      <c r="I244" s="135"/>
      <c r="J244" s="143" t="s">
        <v>1452</v>
      </c>
      <c r="K244" s="142" t="s">
        <v>6</v>
      </c>
      <c r="L244" s="144" t="s">
        <v>1453</v>
      </c>
      <c r="M244" s="136" t="str">
        <f>VLOOKUP(L244,CódigosRetorno!$A$2:$B$2003,2,FALSE)</f>
        <v>El código de tributo no debe repetirse a nivel de item</v>
      </c>
      <c r="N244" s="145" t="s">
        <v>9</v>
      </c>
      <c r="O244" s="393"/>
    </row>
    <row r="245" spans="1:15" s="364" customFormat="1" ht="24" x14ac:dyDescent="0.35">
      <c r="A245" s="393"/>
      <c r="B245" s="872"/>
      <c r="C245" s="905"/>
      <c r="D245" s="888"/>
      <c r="E245" s="888"/>
      <c r="F245" s="872"/>
      <c r="G245" s="135" t="s">
        <v>1458</v>
      </c>
      <c r="H245" s="136" t="s">
        <v>1127</v>
      </c>
      <c r="I245" s="135"/>
      <c r="J245" s="136" t="s">
        <v>1459</v>
      </c>
      <c r="K245" s="128" t="s">
        <v>206</v>
      </c>
      <c r="L245" s="142" t="s">
        <v>1129</v>
      </c>
      <c r="M245" s="136" t="str">
        <f>VLOOKUP(L245,CódigosRetorno!$A$2:$B$2003,2,FALSE)</f>
        <v>El dato ingresado como atributo @schemeName es incorrecto.</v>
      </c>
      <c r="N245" s="145" t="s">
        <v>9</v>
      </c>
      <c r="O245" s="393"/>
    </row>
    <row r="246" spans="1:15" s="364" customFormat="1" ht="24" x14ac:dyDescent="0.35">
      <c r="A246" s="393"/>
      <c r="B246" s="872"/>
      <c r="C246" s="905"/>
      <c r="D246" s="888"/>
      <c r="E246" s="888"/>
      <c r="F246" s="872"/>
      <c r="G246" s="135" t="s">
        <v>1058</v>
      </c>
      <c r="H246" s="136" t="s">
        <v>1059</v>
      </c>
      <c r="I246" s="135"/>
      <c r="J246" s="136" t="s">
        <v>1060</v>
      </c>
      <c r="K246" s="128" t="s">
        <v>206</v>
      </c>
      <c r="L246" s="142" t="s">
        <v>1061</v>
      </c>
      <c r="M246" s="136" t="str">
        <f>VLOOKUP(L246,CódigosRetorno!$A$2:$B$2003,2,FALSE)</f>
        <v>El dato ingresado como atributo @schemeAgencyName es incorrecto.</v>
      </c>
      <c r="N246" s="145" t="s">
        <v>9</v>
      </c>
      <c r="O246" s="393"/>
    </row>
    <row r="247" spans="1:15" s="364" customFormat="1" ht="36" x14ac:dyDescent="0.35">
      <c r="A247" s="393"/>
      <c r="B247" s="872"/>
      <c r="C247" s="905"/>
      <c r="D247" s="888"/>
      <c r="E247" s="888"/>
      <c r="F247" s="872"/>
      <c r="G247" s="135" t="s">
        <v>1487</v>
      </c>
      <c r="H247" s="92" t="s">
        <v>1131</v>
      </c>
      <c r="I247" s="135"/>
      <c r="J247" s="136" t="s">
        <v>1461</v>
      </c>
      <c r="K247" s="142" t="s">
        <v>206</v>
      </c>
      <c r="L247" s="144" t="s">
        <v>1133</v>
      </c>
      <c r="M247" s="136" t="str">
        <f>VLOOKUP(L247,CódigosRetorno!$A$2:$B$2003,2,FALSE)</f>
        <v>El dato ingresado como atributo @schemeURI es incorrecto.</v>
      </c>
      <c r="N247" s="145" t="s">
        <v>9</v>
      </c>
      <c r="O247" s="393"/>
    </row>
    <row r="248" spans="1:15" s="364" customFormat="1" ht="24" x14ac:dyDescent="0.35">
      <c r="A248" s="393"/>
      <c r="B248" s="872"/>
      <c r="C248" s="905"/>
      <c r="D248" s="888"/>
      <c r="E248" s="888"/>
      <c r="F248" s="872" t="s">
        <v>1462</v>
      </c>
      <c r="G248" s="888" t="s">
        <v>1003</v>
      </c>
      <c r="H248" s="867" t="s">
        <v>2874</v>
      </c>
      <c r="I248" s="135"/>
      <c r="J248" s="136" t="s">
        <v>602</v>
      </c>
      <c r="K248" s="142" t="s">
        <v>6</v>
      </c>
      <c r="L248" s="144" t="s">
        <v>1464</v>
      </c>
      <c r="M248" s="136" t="str">
        <f>VLOOKUP(L248,CódigosRetorno!$A$2:$B$2003,2,FALSE)</f>
        <v>El XML no contiene el tag o no existe información del nombre de tributo de la línea</v>
      </c>
      <c r="N248" s="145" t="s">
        <v>9</v>
      </c>
      <c r="O248" s="393"/>
    </row>
    <row r="249" spans="1:15" s="364" customFormat="1" ht="24" x14ac:dyDescent="0.35">
      <c r="A249" s="393"/>
      <c r="B249" s="872"/>
      <c r="C249" s="905"/>
      <c r="D249" s="888"/>
      <c r="E249" s="888"/>
      <c r="F249" s="872"/>
      <c r="G249" s="888"/>
      <c r="H249" s="867"/>
      <c r="I249" s="135"/>
      <c r="J249" s="138" t="s">
        <v>1465</v>
      </c>
      <c r="K249" s="142" t="s">
        <v>6</v>
      </c>
      <c r="L249" s="144" t="s">
        <v>1015</v>
      </c>
      <c r="M249" s="136" t="str">
        <f>VLOOKUP(L249,CódigosRetorno!$A$2:$B$2003,2,FALSE)</f>
        <v>Nombre de tributo no corresponde al código de tributo de la linea.</v>
      </c>
      <c r="N249" s="135" t="s">
        <v>1451</v>
      </c>
      <c r="O249" s="393"/>
    </row>
    <row r="250" spans="1:15" s="364" customFormat="1" ht="36" x14ac:dyDescent="0.35">
      <c r="A250" s="393"/>
      <c r="B250" s="872"/>
      <c r="C250" s="905"/>
      <c r="D250" s="888"/>
      <c r="E250" s="888"/>
      <c r="F250" s="135" t="s">
        <v>143</v>
      </c>
      <c r="G250" s="128" t="s">
        <v>1003</v>
      </c>
      <c r="H250" s="136" t="s">
        <v>2868</v>
      </c>
      <c r="I250" s="135"/>
      <c r="J250" s="138" t="s">
        <v>1467</v>
      </c>
      <c r="K250" s="142" t="s">
        <v>6</v>
      </c>
      <c r="L250" s="142" t="s">
        <v>1468</v>
      </c>
      <c r="M250" s="136" t="str">
        <f>VLOOKUP(L250,CódigosRetorno!$A$2:$B$2003,2,FALSE)</f>
        <v>El Name o TaxTypeCode debe corresponder al codigo de tributo del item</v>
      </c>
      <c r="N250" s="135" t="s">
        <v>1451</v>
      </c>
      <c r="O250" s="393"/>
    </row>
    <row r="251" spans="1:15" s="364" customFormat="1" ht="24" x14ac:dyDescent="0.35">
      <c r="A251" s="393"/>
      <c r="B251" s="872">
        <f>B232+1</f>
        <v>36</v>
      </c>
      <c r="C251" s="905" t="s">
        <v>2879</v>
      </c>
      <c r="D251" s="888" t="s">
        <v>327</v>
      </c>
      <c r="E251" s="888" t="s">
        <v>182</v>
      </c>
      <c r="F251" s="873" t="s">
        <v>298</v>
      </c>
      <c r="G251" s="886" t="s">
        <v>299</v>
      </c>
      <c r="H251" s="868" t="s">
        <v>2880</v>
      </c>
      <c r="I251" s="873">
        <v>1</v>
      </c>
      <c r="J251" s="91" t="s">
        <v>955</v>
      </c>
      <c r="K251" s="142" t="s">
        <v>6</v>
      </c>
      <c r="L251" s="144" t="s">
        <v>1513</v>
      </c>
      <c r="M251" s="136" t="str">
        <f>VLOOKUP(L251,CódigosRetorno!$A$2:$B$2003,2,FALSE)</f>
        <v>El dato ingresado en LineExtensionAmount del item no cumple con el formato establecido</v>
      </c>
      <c r="N251" s="135" t="s">
        <v>9</v>
      </c>
      <c r="O251" s="393"/>
    </row>
    <row r="252" spans="1:15" s="364" customFormat="1" ht="84" x14ac:dyDescent="0.35">
      <c r="A252" s="393"/>
      <c r="B252" s="872"/>
      <c r="C252" s="905"/>
      <c r="D252" s="888"/>
      <c r="E252" s="888"/>
      <c r="F252" s="882"/>
      <c r="G252" s="887"/>
      <c r="H252" s="883"/>
      <c r="I252" s="882"/>
      <c r="J252" s="136" t="s">
        <v>2881</v>
      </c>
      <c r="K252" s="762" t="s">
        <v>6</v>
      </c>
      <c r="L252" s="762" t="s">
        <v>1515</v>
      </c>
      <c r="M252" s="136" t="str">
        <f>VLOOKUP(MID(L252,1,4),CódigosRetorno!$A$2:$B$2003,2,FALSE)</f>
        <v>El valor de venta por ítem difiere de los importes consignados.</v>
      </c>
      <c r="N252" s="135" t="s">
        <v>9</v>
      </c>
      <c r="O252" s="393"/>
    </row>
    <row r="253" spans="1:15" s="364" customFormat="1" ht="84" x14ac:dyDescent="0.35">
      <c r="A253" s="393"/>
      <c r="B253" s="872"/>
      <c r="C253" s="905"/>
      <c r="D253" s="888"/>
      <c r="E253" s="888"/>
      <c r="F253" s="882"/>
      <c r="G253" s="887"/>
      <c r="H253" s="883"/>
      <c r="I253" s="882"/>
      <c r="J253" s="136" t="s">
        <v>2882</v>
      </c>
      <c r="K253" s="142" t="s">
        <v>206</v>
      </c>
      <c r="L253" s="142" t="s">
        <v>2511</v>
      </c>
      <c r="M253" s="136" t="str">
        <f>VLOOKUP(MID(L253,1,4),CódigosRetorno!$A$2:$B$2003,2,FALSE)</f>
        <v>El valor de venta por ítem difiere de los importes consignados.</v>
      </c>
      <c r="N253" s="135" t="s">
        <v>9</v>
      </c>
      <c r="O253" s="393"/>
    </row>
    <row r="254" spans="1:15" s="364" customFormat="1" ht="72" x14ac:dyDescent="0.35">
      <c r="A254" s="393"/>
      <c r="B254" s="872"/>
      <c r="C254" s="905"/>
      <c r="D254" s="888"/>
      <c r="E254" s="888"/>
      <c r="F254" s="882"/>
      <c r="G254" s="887"/>
      <c r="H254" s="883"/>
      <c r="I254" s="882"/>
      <c r="J254" s="136" t="s">
        <v>2883</v>
      </c>
      <c r="K254" s="762" t="s">
        <v>6</v>
      </c>
      <c r="L254" s="762" t="s">
        <v>1515</v>
      </c>
      <c r="M254" s="136" t="str">
        <f>VLOOKUP(MID(L254,1,4),CódigosRetorno!$A$2:$B$2003,2,FALSE)</f>
        <v>El valor de venta por ítem difiere de los importes consignados.</v>
      </c>
      <c r="N254" s="135" t="s">
        <v>9</v>
      </c>
      <c r="O254" s="393"/>
    </row>
    <row r="255" spans="1:15" s="364" customFormat="1" ht="84" x14ac:dyDescent="0.35">
      <c r="A255" s="393"/>
      <c r="B255" s="872"/>
      <c r="C255" s="905"/>
      <c r="D255" s="888"/>
      <c r="E255" s="888"/>
      <c r="F255" s="882"/>
      <c r="G255" s="887"/>
      <c r="H255" s="883"/>
      <c r="I255" s="882"/>
      <c r="J255" s="136" t="s">
        <v>2884</v>
      </c>
      <c r="K255" s="142" t="s">
        <v>206</v>
      </c>
      <c r="L255" s="142" t="s">
        <v>2511</v>
      </c>
      <c r="M255" s="136" t="str">
        <f>VLOOKUP(MID(L255,1,4),CódigosRetorno!$A$2:$B$2003,2,FALSE)</f>
        <v>El valor de venta por ítem difiere de los importes consignados.</v>
      </c>
      <c r="N255" s="135" t="s">
        <v>9</v>
      </c>
      <c r="O255" s="393"/>
    </row>
    <row r="256" spans="1:15" s="364" customFormat="1" ht="24" x14ac:dyDescent="0.35">
      <c r="A256" s="393"/>
      <c r="B256" s="872"/>
      <c r="C256" s="905"/>
      <c r="D256" s="888"/>
      <c r="E256" s="888"/>
      <c r="F256" s="135" t="s">
        <v>143</v>
      </c>
      <c r="G256" s="128" t="s">
        <v>306</v>
      </c>
      <c r="H256" s="92" t="s">
        <v>1368</v>
      </c>
      <c r="I256" s="128">
        <v>1</v>
      </c>
      <c r="J256" s="138" t="s">
        <v>1391</v>
      </c>
      <c r="K256" s="142" t="s">
        <v>6</v>
      </c>
      <c r="L256" s="144" t="s">
        <v>948</v>
      </c>
      <c r="M256" s="136" t="str">
        <f>VLOOKUP(L256,CódigosRetorno!$A$2:$B$2003,2,FALSE)</f>
        <v>La moneda debe ser la misma en todo el documento. Salvo las percepciones que sólo son en moneda nacional</v>
      </c>
      <c r="N256" s="135" t="s">
        <v>1094</v>
      </c>
      <c r="O256" s="393"/>
    </row>
    <row r="257" spans="1:15" s="364" customFormat="1" x14ac:dyDescent="0.35">
      <c r="A257" s="393"/>
      <c r="B257" s="534" t="s">
        <v>2885</v>
      </c>
      <c r="C257" s="534"/>
      <c r="D257" s="530"/>
      <c r="E257" s="529" t="s">
        <v>9</v>
      </c>
      <c r="F257" s="536" t="s">
        <v>9</v>
      </c>
      <c r="G257" s="536" t="s">
        <v>9</v>
      </c>
      <c r="H257" s="537"/>
      <c r="I257" s="79"/>
      <c r="J257" s="523" t="s">
        <v>9</v>
      </c>
      <c r="K257" s="522" t="s">
        <v>9</v>
      </c>
      <c r="L257" s="522" t="s">
        <v>9</v>
      </c>
      <c r="M257" s="523" t="str">
        <f>VLOOKUP(L257,CódigosRetorno!$A$2:$B$2003,2,FALSE)</f>
        <v>-</v>
      </c>
      <c r="N257" s="522" t="s">
        <v>9</v>
      </c>
      <c r="O257" s="393"/>
    </row>
    <row r="258" spans="1:15" s="364" customFormat="1" x14ac:dyDescent="0.35">
      <c r="A258" s="393"/>
      <c r="B258" s="888">
        <f>B251+1</f>
        <v>37</v>
      </c>
      <c r="C258" s="919" t="s">
        <v>1545</v>
      </c>
      <c r="D258" s="872" t="s">
        <v>62</v>
      </c>
      <c r="E258" s="872" t="s">
        <v>182</v>
      </c>
      <c r="F258" s="873" t="s">
        <v>298</v>
      </c>
      <c r="G258" s="873" t="s">
        <v>299</v>
      </c>
      <c r="H258" s="868" t="s">
        <v>2886</v>
      </c>
      <c r="I258" s="941">
        <v>1</v>
      </c>
      <c r="J258" s="136" t="s">
        <v>2887</v>
      </c>
      <c r="K258" s="128" t="s">
        <v>6</v>
      </c>
      <c r="L258" s="142" t="s">
        <v>1548</v>
      </c>
      <c r="M258" s="136" t="str">
        <f>VLOOKUP(L258,CódigosRetorno!$A$2:$B$2003,2,FALSE)</f>
        <v>El Monto total de impuestos es obligatorio</v>
      </c>
      <c r="N258" s="135" t="s">
        <v>9</v>
      </c>
      <c r="O258" s="393"/>
    </row>
    <row r="259" spans="1:15" s="364" customFormat="1" ht="36" x14ac:dyDescent="0.35">
      <c r="A259" s="393"/>
      <c r="B259" s="888"/>
      <c r="C259" s="919"/>
      <c r="D259" s="872"/>
      <c r="E259" s="872"/>
      <c r="F259" s="882"/>
      <c r="G259" s="882"/>
      <c r="H259" s="883"/>
      <c r="I259" s="973"/>
      <c r="J259" s="136" t="s">
        <v>2489</v>
      </c>
      <c r="K259" s="128" t="s">
        <v>6</v>
      </c>
      <c r="L259" s="142" t="s">
        <v>1549</v>
      </c>
      <c r="M259" s="136" t="str">
        <f>VLOOKUP(L259,CódigosRetorno!$A$2:$B$2003,2,FALSE)</f>
        <v>El dato ingresado en el monto total de impuestos no cumple con el formato establecido</v>
      </c>
      <c r="N259" s="135" t="s">
        <v>9</v>
      </c>
      <c r="O259" s="393"/>
    </row>
    <row r="260" spans="1:15" s="364" customFormat="1" ht="60" x14ac:dyDescent="0.35">
      <c r="A260" s="393"/>
      <c r="B260" s="888"/>
      <c r="C260" s="919"/>
      <c r="D260" s="872"/>
      <c r="E260" s="872"/>
      <c r="F260" s="882"/>
      <c r="G260" s="882"/>
      <c r="H260" s="883"/>
      <c r="I260" s="973"/>
      <c r="J260" s="136" t="s">
        <v>2888</v>
      </c>
      <c r="K260" s="771" t="s">
        <v>6</v>
      </c>
      <c r="L260" s="762" t="s">
        <v>1551</v>
      </c>
      <c r="M260" s="136" t="str">
        <f>VLOOKUP(MID(L260,1,4),CódigosRetorno!$A$2:$B$2003,2,FALSE)</f>
        <v>La sumatoria de impuestos globales no corresponde al monto total de impuestos.</v>
      </c>
      <c r="N260" s="135" t="s">
        <v>9</v>
      </c>
      <c r="O260" s="393"/>
    </row>
    <row r="261" spans="1:15" s="364" customFormat="1" ht="60" x14ac:dyDescent="0.35">
      <c r="A261" s="393"/>
      <c r="B261" s="888"/>
      <c r="C261" s="919"/>
      <c r="D261" s="872"/>
      <c r="E261" s="872"/>
      <c r="F261" s="882"/>
      <c r="G261" s="882"/>
      <c r="H261" s="883"/>
      <c r="I261" s="973"/>
      <c r="J261" s="136" t="s">
        <v>2889</v>
      </c>
      <c r="K261" s="128" t="s">
        <v>206</v>
      </c>
      <c r="L261" s="142" t="s">
        <v>2514</v>
      </c>
      <c r="M261" s="136" t="str">
        <f>VLOOKUP(L261,CódigosRetorno!$A$2:$B$2003,2,FALSE)</f>
        <v>La sumatoria de impuestos globales no corresponde al monto total de impuestos.</v>
      </c>
      <c r="N261" s="135" t="s">
        <v>9</v>
      </c>
      <c r="O261" s="393"/>
    </row>
    <row r="262" spans="1:15" s="364" customFormat="1" x14ac:dyDescent="0.35">
      <c r="A262" s="393"/>
      <c r="B262" s="888"/>
      <c r="C262" s="919"/>
      <c r="D262" s="872"/>
      <c r="E262" s="872"/>
      <c r="F262" s="882"/>
      <c r="G262" s="882"/>
      <c r="H262" s="883"/>
      <c r="I262" s="973"/>
      <c r="J262" s="92" t="s">
        <v>1552</v>
      </c>
      <c r="K262" s="128" t="s">
        <v>6</v>
      </c>
      <c r="L262" s="142" t="s">
        <v>1553</v>
      </c>
      <c r="M262" s="136" t="str">
        <f>VLOOKUP(L262,CódigosRetorno!$A$2:$B$2003,2,FALSE)</f>
        <v>El tag cac:TaxTotal no debe repetirse a nivel de totales</v>
      </c>
      <c r="N262" s="135" t="s">
        <v>9</v>
      </c>
      <c r="O262" s="393"/>
    </row>
    <row r="263" spans="1:15" s="364" customFormat="1" ht="84" x14ac:dyDescent="0.35">
      <c r="A263" s="393"/>
      <c r="B263" s="888"/>
      <c r="C263" s="919"/>
      <c r="D263" s="872"/>
      <c r="E263" s="872"/>
      <c r="F263" s="882"/>
      <c r="G263" s="882"/>
      <c r="H263" s="883"/>
      <c r="I263" s="973"/>
      <c r="J263" s="92" t="s">
        <v>2890</v>
      </c>
      <c r="K263" s="128" t="s">
        <v>6</v>
      </c>
      <c r="L263" s="142" t="s">
        <v>1555</v>
      </c>
      <c r="M263" s="136" t="str">
        <f>VLOOKUP(L263,CódigosRetorno!$A$2:$B$2003,2,FALSE)</f>
        <v xml:space="preserve">Si tiene operaciones de un tributo en alguna línea, debe consignar el tag del total del tributo </v>
      </c>
      <c r="N263" s="135" t="s">
        <v>9</v>
      </c>
      <c r="O263" s="393"/>
    </row>
    <row r="264" spans="1:15" s="364" customFormat="1" ht="24" x14ac:dyDescent="0.35">
      <c r="A264" s="393"/>
      <c r="B264" s="888"/>
      <c r="C264" s="919"/>
      <c r="D264" s="872"/>
      <c r="E264" s="872"/>
      <c r="F264" s="135" t="s">
        <v>143</v>
      </c>
      <c r="G264" s="128" t="s">
        <v>306</v>
      </c>
      <c r="H264" s="92" t="s">
        <v>1368</v>
      </c>
      <c r="I264" s="942"/>
      <c r="J264" s="138" t="s">
        <v>1391</v>
      </c>
      <c r="K264" s="142" t="s">
        <v>6</v>
      </c>
      <c r="L264" s="144" t="s">
        <v>948</v>
      </c>
      <c r="M264" s="136" t="str">
        <f>VLOOKUP(L264,CódigosRetorno!$A$2:$B$2003,2,FALSE)</f>
        <v>La moneda debe ser la misma en todo el documento. Salvo las percepciones que sólo son en moneda nacional</v>
      </c>
      <c r="N264" s="135" t="s">
        <v>1094</v>
      </c>
      <c r="O264" s="393"/>
    </row>
    <row r="265" spans="1:15" s="364" customFormat="1" ht="24" x14ac:dyDescent="0.35">
      <c r="A265" s="393"/>
      <c r="B265" s="872" t="s">
        <v>2891</v>
      </c>
      <c r="C265" s="905" t="s">
        <v>2892</v>
      </c>
      <c r="D265" s="872" t="s">
        <v>62</v>
      </c>
      <c r="E265" s="873" t="s">
        <v>182</v>
      </c>
      <c r="F265" s="872" t="s">
        <v>298</v>
      </c>
      <c r="G265" s="888" t="s">
        <v>1511</v>
      </c>
      <c r="H265" s="905" t="s">
        <v>2893</v>
      </c>
      <c r="I265" s="873" t="s">
        <v>2432</v>
      </c>
      <c r="J265" s="138" t="s">
        <v>1424</v>
      </c>
      <c r="K265" s="142" t="s">
        <v>6</v>
      </c>
      <c r="L265" s="144" t="s">
        <v>1559</v>
      </c>
      <c r="M265" s="136" t="str">
        <f>VLOOKUP(L265,CódigosRetorno!$A$2:$B$2003,2,FALSE)</f>
        <v>El XML no contiene el tag o no existe información de total valor de venta globales</v>
      </c>
      <c r="N265" s="80" t="s">
        <v>9</v>
      </c>
      <c r="O265" s="393"/>
    </row>
    <row r="266" spans="1:15" s="364" customFormat="1" ht="24" x14ac:dyDescent="0.35">
      <c r="A266" s="393"/>
      <c r="B266" s="872"/>
      <c r="C266" s="905"/>
      <c r="D266" s="872"/>
      <c r="E266" s="882"/>
      <c r="F266" s="872"/>
      <c r="G266" s="888"/>
      <c r="H266" s="905"/>
      <c r="I266" s="882"/>
      <c r="J266" s="136" t="s">
        <v>955</v>
      </c>
      <c r="K266" s="128" t="s">
        <v>6</v>
      </c>
      <c r="L266" s="142" t="s">
        <v>1560</v>
      </c>
      <c r="M266" s="136" t="str">
        <f>VLOOKUP(L266,CódigosRetorno!$A$2:$B$2003,2,FALSE)</f>
        <v>El dato ingresado en el total valor de venta globales no cumple con el formato establecido</v>
      </c>
      <c r="N266" s="80" t="s">
        <v>9</v>
      </c>
      <c r="O266" s="393"/>
    </row>
    <row r="267" spans="1:15" s="364" customFormat="1" ht="84" x14ac:dyDescent="0.35">
      <c r="A267" s="393"/>
      <c r="B267" s="872"/>
      <c r="C267" s="905"/>
      <c r="D267" s="872"/>
      <c r="E267" s="882"/>
      <c r="F267" s="872"/>
      <c r="G267" s="888"/>
      <c r="H267" s="905"/>
      <c r="I267" s="882"/>
      <c r="J267" s="136" t="s">
        <v>2894</v>
      </c>
      <c r="K267" s="762" t="s">
        <v>6</v>
      </c>
      <c r="L267" s="762" t="s">
        <v>1562</v>
      </c>
      <c r="M267" s="136" t="str">
        <f>VLOOKUP(MID(L267,1,4),CódigosRetorno!$A$2:$B$2003,2,FALSE)</f>
        <v>La sumatoria del total valor de venta - Exportaciones de línea no corresponden al total</v>
      </c>
      <c r="N267" s="128" t="s">
        <v>9</v>
      </c>
      <c r="O267" s="393"/>
    </row>
    <row r="268" spans="1:15" s="364" customFormat="1" ht="84" x14ac:dyDescent="0.35">
      <c r="A268" s="393"/>
      <c r="B268" s="872"/>
      <c r="C268" s="905"/>
      <c r="D268" s="872"/>
      <c r="E268" s="882"/>
      <c r="F268" s="872"/>
      <c r="G268" s="888"/>
      <c r="H268" s="905"/>
      <c r="I268" s="882"/>
      <c r="J268" s="136" t="s">
        <v>2895</v>
      </c>
      <c r="K268" s="142" t="s">
        <v>206</v>
      </c>
      <c r="L268" s="142" t="s">
        <v>2515</v>
      </c>
      <c r="M268" s="136" t="str">
        <f>VLOOKUP(MID(L268,1,4),CódigosRetorno!$A$2:$B$2003,2,FALSE)</f>
        <v>La sumatoria del total valor de venta - Exportaciones de línea no corresponden al total</v>
      </c>
      <c r="N268" s="128" t="s">
        <v>9</v>
      </c>
      <c r="O268" s="393"/>
    </row>
    <row r="269" spans="1:15" s="364" customFormat="1" ht="84" x14ac:dyDescent="0.35">
      <c r="A269" s="393"/>
      <c r="B269" s="872"/>
      <c r="C269" s="905"/>
      <c r="D269" s="872"/>
      <c r="E269" s="882"/>
      <c r="F269" s="872"/>
      <c r="G269" s="888"/>
      <c r="H269" s="905"/>
      <c r="I269" s="882"/>
      <c r="J269" s="136" t="s">
        <v>2896</v>
      </c>
      <c r="K269" s="762" t="s">
        <v>6</v>
      </c>
      <c r="L269" s="762" t="s">
        <v>1564</v>
      </c>
      <c r="M269" s="136" t="str">
        <f>VLOOKUP(MID(L269,1,4),CódigosRetorno!$A$2:$B$2003,2,FALSE)</f>
        <v>La sumatoria del total valor de venta - operaciones exoneradas de línea no corresponden al total</v>
      </c>
      <c r="N269" s="145" t="s">
        <v>9</v>
      </c>
      <c r="O269" s="393"/>
    </row>
    <row r="270" spans="1:15" s="364" customFormat="1" ht="84" x14ac:dyDescent="0.35">
      <c r="A270" s="393"/>
      <c r="B270" s="872"/>
      <c r="C270" s="905"/>
      <c r="D270" s="872"/>
      <c r="E270" s="882"/>
      <c r="F270" s="872"/>
      <c r="G270" s="888"/>
      <c r="H270" s="905"/>
      <c r="I270" s="882"/>
      <c r="J270" s="136" t="s">
        <v>2897</v>
      </c>
      <c r="K270" s="142" t="s">
        <v>206</v>
      </c>
      <c r="L270" s="142" t="s">
        <v>2516</v>
      </c>
      <c r="M270" s="136" t="str">
        <f>VLOOKUP(MID(L270,1,4),CódigosRetorno!$A$2:$B$2003,2,FALSE)</f>
        <v>La sumatoria del total valor de venta - operaciones exoneradas de línea no corresponden al total</v>
      </c>
      <c r="N270" s="145" t="s">
        <v>9</v>
      </c>
      <c r="O270" s="393"/>
    </row>
    <row r="271" spans="1:15" s="364" customFormat="1" ht="84" x14ac:dyDescent="0.35">
      <c r="A271" s="393"/>
      <c r="B271" s="872"/>
      <c r="C271" s="905"/>
      <c r="D271" s="872"/>
      <c r="E271" s="882"/>
      <c r="F271" s="872"/>
      <c r="G271" s="888"/>
      <c r="H271" s="905"/>
      <c r="I271" s="882"/>
      <c r="J271" s="136" t="s">
        <v>2898</v>
      </c>
      <c r="K271" s="762" t="s">
        <v>6</v>
      </c>
      <c r="L271" s="762" t="s">
        <v>1566</v>
      </c>
      <c r="M271" s="136"/>
      <c r="N271" s="145"/>
      <c r="O271" s="393"/>
    </row>
    <row r="272" spans="1:15" s="364" customFormat="1" ht="84" x14ac:dyDescent="0.35">
      <c r="A272" s="393"/>
      <c r="B272" s="872"/>
      <c r="C272" s="905"/>
      <c r="D272" s="872"/>
      <c r="E272" s="882"/>
      <c r="F272" s="872"/>
      <c r="G272" s="888"/>
      <c r="H272" s="905"/>
      <c r="I272" s="882"/>
      <c r="J272" s="136" t="s">
        <v>2899</v>
      </c>
      <c r="K272" s="142" t="s">
        <v>206</v>
      </c>
      <c r="L272" s="142" t="s">
        <v>2517</v>
      </c>
      <c r="M272" s="136" t="str">
        <f>VLOOKUP(MID(L272,1,4),CódigosRetorno!$A$2:$B$2003,2,FALSE)</f>
        <v>La sumatoria del total valor de venta - operaciones inafectas de línea no corresponden al total</v>
      </c>
      <c r="N272" s="145" t="s">
        <v>9</v>
      </c>
      <c r="O272" s="393"/>
    </row>
    <row r="273" spans="1:15" s="364" customFormat="1" ht="24" x14ac:dyDescent="0.35">
      <c r="A273" s="393"/>
      <c r="B273" s="872"/>
      <c r="C273" s="905"/>
      <c r="D273" s="872"/>
      <c r="E273" s="882"/>
      <c r="F273" s="135" t="s">
        <v>143</v>
      </c>
      <c r="G273" s="128" t="s">
        <v>306</v>
      </c>
      <c r="H273" s="92" t="s">
        <v>1368</v>
      </c>
      <c r="I273" s="135">
        <v>1</v>
      </c>
      <c r="J273" s="138" t="s">
        <v>1391</v>
      </c>
      <c r="K273" s="142" t="s">
        <v>6</v>
      </c>
      <c r="L273" s="144" t="s">
        <v>948</v>
      </c>
      <c r="M273" s="136" t="str">
        <f>VLOOKUP(L273,CódigosRetorno!$A$2:$B$2003,2,FALSE)</f>
        <v>La moneda debe ser la misma en todo el documento. Salvo las percepciones que sólo son en moneda nacional</v>
      </c>
      <c r="N273" s="135" t="s">
        <v>1094</v>
      </c>
      <c r="O273" s="393"/>
    </row>
    <row r="274" spans="1:15" s="364" customFormat="1" ht="24" x14ac:dyDescent="0.35">
      <c r="A274" s="393"/>
      <c r="B274" s="872"/>
      <c r="C274" s="905"/>
      <c r="D274" s="872"/>
      <c r="E274" s="882"/>
      <c r="F274" s="872"/>
      <c r="G274" s="888" t="s">
        <v>1576</v>
      </c>
      <c r="H274" s="867" t="s">
        <v>2900</v>
      </c>
      <c r="I274" s="873">
        <v>1</v>
      </c>
      <c r="J274" s="136" t="s">
        <v>955</v>
      </c>
      <c r="K274" s="142" t="s">
        <v>6</v>
      </c>
      <c r="L274" s="144" t="s">
        <v>994</v>
      </c>
      <c r="M274" s="136" t="str">
        <f>VLOOKUP(L274,CódigosRetorno!$A$2:$B$2003,2,FALSE)</f>
        <v>El dato ingresado en TaxAmount no cumple con el formato establecido</v>
      </c>
      <c r="N274" s="145" t="s">
        <v>9</v>
      </c>
      <c r="O274" s="393"/>
    </row>
    <row r="275" spans="1:15" s="364" customFormat="1" ht="36" x14ac:dyDescent="0.35">
      <c r="A275" s="393"/>
      <c r="B275" s="872"/>
      <c r="C275" s="905"/>
      <c r="D275" s="872"/>
      <c r="E275" s="882"/>
      <c r="F275" s="872"/>
      <c r="G275" s="888"/>
      <c r="H275" s="867"/>
      <c r="I275" s="874"/>
      <c r="J275" s="136" t="s">
        <v>1578</v>
      </c>
      <c r="K275" s="128" t="s">
        <v>6</v>
      </c>
      <c r="L275" s="142" t="s">
        <v>1579</v>
      </c>
      <c r="M275" s="136" t="str">
        <f>VLOOKUP(L275,CódigosRetorno!$A$2:$B$2003,2,FALSE)</f>
        <v xml:space="preserve">El monto total del impuestos sobre el valor de venta de operaciones gratuitas/inafectas/exoneradas debe ser igual a 0.00 </v>
      </c>
      <c r="N275" s="145" t="s">
        <v>9</v>
      </c>
      <c r="O275" s="393"/>
    </row>
    <row r="276" spans="1:15" s="364" customFormat="1" ht="24" x14ac:dyDescent="0.35">
      <c r="A276" s="393"/>
      <c r="B276" s="872"/>
      <c r="C276" s="905"/>
      <c r="D276" s="872"/>
      <c r="E276" s="882"/>
      <c r="F276" s="135" t="s">
        <v>143</v>
      </c>
      <c r="G276" s="128" t="s">
        <v>306</v>
      </c>
      <c r="H276" s="92" t="s">
        <v>1368</v>
      </c>
      <c r="I276" s="135">
        <v>1</v>
      </c>
      <c r="J276" s="138" t="s">
        <v>1391</v>
      </c>
      <c r="K276" s="142" t="s">
        <v>6</v>
      </c>
      <c r="L276" s="144" t="s">
        <v>948</v>
      </c>
      <c r="M276" s="136" t="str">
        <f>VLOOKUP(L276,CódigosRetorno!$A$2:$B$2003,2,FALSE)</f>
        <v>La moneda debe ser la misma en todo el documento. Salvo las percepciones que sólo son en moneda nacional</v>
      </c>
      <c r="N276" s="135" t="s">
        <v>1094</v>
      </c>
      <c r="O276" s="393"/>
    </row>
    <row r="277" spans="1:15" s="364" customFormat="1" ht="24" x14ac:dyDescent="0.35">
      <c r="A277" s="393"/>
      <c r="B277" s="872"/>
      <c r="C277" s="905"/>
      <c r="D277" s="872"/>
      <c r="E277" s="882"/>
      <c r="F277" s="872" t="s">
        <v>659</v>
      </c>
      <c r="G277" s="888" t="s">
        <v>1003</v>
      </c>
      <c r="H277" s="905" t="s">
        <v>2901</v>
      </c>
      <c r="I277" s="873">
        <v>1</v>
      </c>
      <c r="J277" s="136" t="s">
        <v>602</v>
      </c>
      <c r="K277" s="128" t="s">
        <v>6</v>
      </c>
      <c r="L277" s="77" t="s">
        <v>1581</v>
      </c>
      <c r="M277" s="136" t="str">
        <f>VLOOKUP(L277,CódigosRetorno!$A$2:$B$2003,2,FALSE)</f>
        <v>El XML no contiene el tag o no existe información de código de tributo.</v>
      </c>
      <c r="N277" s="135" t="s">
        <v>9</v>
      </c>
      <c r="O277" s="393"/>
    </row>
    <row r="278" spans="1:15" s="364" customFormat="1" ht="24" x14ac:dyDescent="0.35">
      <c r="A278" s="393"/>
      <c r="B278" s="872"/>
      <c r="C278" s="905"/>
      <c r="D278" s="872"/>
      <c r="E278" s="882"/>
      <c r="F278" s="872"/>
      <c r="G278" s="888"/>
      <c r="H278" s="905"/>
      <c r="I278" s="882"/>
      <c r="J278" s="138" t="s">
        <v>1582</v>
      </c>
      <c r="K278" s="142" t="s">
        <v>6</v>
      </c>
      <c r="L278" s="144" t="s">
        <v>1583</v>
      </c>
      <c r="M278" s="136" t="str">
        <f>VLOOKUP(L278,CódigosRetorno!$A$2:$B$2003,2,FALSE)</f>
        <v>El dato ingresado como codigo de tributo global no corresponde al valor esperado.</v>
      </c>
      <c r="N278" s="135" t="s">
        <v>1451</v>
      </c>
      <c r="O278" s="393"/>
    </row>
    <row r="279" spans="1:15" s="364" customFormat="1" ht="24" x14ac:dyDescent="0.35">
      <c r="A279" s="393"/>
      <c r="B279" s="872"/>
      <c r="C279" s="905"/>
      <c r="D279" s="872"/>
      <c r="E279" s="882"/>
      <c r="F279" s="872"/>
      <c r="G279" s="888"/>
      <c r="H279" s="905"/>
      <c r="I279" s="882"/>
      <c r="J279" s="361" t="s">
        <v>1584</v>
      </c>
      <c r="K279" s="144" t="s">
        <v>6</v>
      </c>
      <c r="L279" s="144" t="s">
        <v>1585</v>
      </c>
      <c r="M279" s="136" t="str">
        <f>VLOOKUP(L279,CódigosRetorno!$A$2:$B$2003,2,FALSE)</f>
        <v>El código de tributo no debe repetirse a nivel de totales</v>
      </c>
      <c r="N279" s="123" t="s">
        <v>9</v>
      </c>
      <c r="O279" s="393"/>
    </row>
    <row r="280" spans="1:15" s="364" customFormat="1" ht="48" x14ac:dyDescent="0.35">
      <c r="A280" s="393"/>
      <c r="B280" s="872"/>
      <c r="C280" s="905"/>
      <c r="D280" s="872"/>
      <c r="E280" s="882"/>
      <c r="F280" s="872"/>
      <c r="G280" s="888"/>
      <c r="H280" s="905"/>
      <c r="I280" s="882"/>
      <c r="J280" s="136" t="s">
        <v>2902</v>
      </c>
      <c r="K280" s="142" t="s">
        <v>6</v>
      </c>
      <c r="L280" s="144" t="s">
        <v>2903</v>
      </c>
      <c r="M280" s="136" t="str">
        <f>VLOOKUP(L280,CódigosRetorno!$A$2:$B$2003,2,FALSE)</f>
        <v>El dato ingresado como codigo de tributo global es invalido para tipo de nota</v>
      </c>
      <c r="N280" s="123" t="s">
        <v>9</v>
      </c>
      <c r="O280" s="393"/>
    </row>
    <row r="281" spans="1:15" s="364" customFormat="1" ht="48" x14ac:dyDescent="0.35">
      <c r="A281" s="393"/>
      <c r="B281" s="872"/>
      <c r="C281" s="905"/>
      <c r="D281" s="872"/>
      <c r="E281" s="882"/>
      <c r="F281" s="872"/>
      <c r="G281" s="888"/>
      <c r="H281" s="905"/>
      <c r="I281" s="874"/>
      <c r="J281" s="136" t="s">
        <v>2904</v>
      </c>
      <c r="K281" s="142" t="s">
        <v>6</v>
      </c>
      <c r="L281" s="144" t="s">
        <v>2903</v>
      </c>
      <c r="M281" s="136" t="str">
        <f>VLOOKUP(L281,CódigosRetorno!$A$2:$B$2003,2,FALSE)</f>
        <v>El dato ingresado como codigo de tributo global es invalido para tipo de nota</v>
      </c>
      <c r="N281" s="145" t="s">
        <v>9</v>
      </c>
      <c r="O281" s="393"/>
    </row>
    <row r="282" spans="1:15" s="364" customFormat="1" ht="24" x14ac:dyDescent="0.35">
      <c r="A282" s="393"/>
      <c r="B282" s="872"/>
      <c r="C282" s="905"/>
      <c r="D282" s="872"/>
      <c r="E282" s="882"/>
      <c r="F282" s="872"/>
      <c r="G282" s="135" t="s">
        <v>1458</v>
      </c>
      <c r="H282" s="136" t="s">
        <v>1127</v>
      </c>
      <c r="I282" s="135" t="s">
        <v>2432</v>
      </c>
      <c r="J282" s="136" t="s">
        <v>1459</v>
      </c>
      <c r="K282" s="128" t="s">
        <v>206</v>
      </c>
      <c r="L282" s="142" t="s">
        <v>1129</v>
      </c>
      <c r="M282" s="136" t="str">
        <f>VLOOKUP(L282,CódigosRetorno!$A$2:$B$2003,2,FALSE)</f>
        <v>El dato ingresado como atributo @schemeName es incorrecto.</v>
      </c>
      <c r="N282" s="145" t="s">
        <v>9</v>
      </c>
      <c r="O282" s="393"/>
    </row>
    <row r="283" spans="1:15" s="364" customFormat="1" ht="24" x14ac:dyDescent="0.35">
      <c r="A283" s="393"/>
      <c r="B283" s="872"/>
      <c r="C283" s="905"/>
      <c r="D283" s="872"/>
      <c r="E283" s="882"/>
      <c r="F283" s="872"/>
      <c r="G283" s="135" t="s">
        <v>1058</v>
      </c>
      <c r="H283" s="136" t="s">
        <v>1059</v>
      </c>
      <c r="I283" s="135" t="s">
        <v>2432</v>
      </c>
      <c r="J283" s="136" t="s">
        <v>1060</v>
      </c>
      <c r="K283" s="128" t="s">
        <v>206</v>
      </c>
      <c r="L283" s="142" t="s">
        <v>1061</v>
      </c>
      <c r="M283" s="136" t="str">
        <f>VLOOKUP(L283,CódigosRetorno!$A$2:$B$2003,2,FALSE)</f>
        <v>El dato ingresado como atributo @schemeAgencyName es incorrecto.</v>
      </c>
      <c r="N283" s="145" t="s">
        <v>9</v>
      </c>
      <c r="O283" s="393"/>
    </row>
    <row r="284" spans="1:15" s="364" customFormat="1" ht="36" x14ac:dyDescent="0.35">
      <c r="A284" s="393"/>
      <c r="B284" s="872"/>
      <c r="C284" s="905"/>
      <c r="D284" s="872"/>
      <c r="E284" s="882"/>
      <c r="F284" s="872"/>
      <c r="G284" s="135" t="s">
        <v>1487</v>
      </c>
      <c r="H284" s="92" t="s">
        <v>1131</v>
      </c>
      <c r="I284" s="135" t="s">
        <v>2432</v>
      </c>
      <c r="J284" s="136" t="s">
        <v>1461</v>
      </c>
      <c r="K284" s="142" t="s">
        <v>206</v>
      </c>
      <c r="L284" s="144" t="s">
        <v>1133</v>
      </c>
      <c r="M284" s="136" t="str">
        <f>VLOOKUP(L284,CódigosRetorno!$A$2:$B$2003,2,FALSE)</f>
        <v>El dato ingresado como atributo @schemeURI es incorrecto.</v>
      </c>
      <c r="N284" s="145" t="s">
        <v>9</v>
      </c>
      <c r="O284" s="393"/>
    </row>
    <row r="285" spans="1:15" s="364" customFormat="1" ht="24" x14ac:dyDescent="0.35">
      <c r="A285" s="393"/>
      <c r="B285" s="872"/>
      <c r="C285" s="905"/>
      <c r="D285" s="872"/>
      <c r="E285" s="882"/>
      <c r="F285" s="872" t="s">
        <v>1462</v>
      </c>
      <c r="G285" s="888" t="s">
        <v>1003</v>
      </c>
      <c r="H285" s="867" t="s">
        <v>2905</v>
      </c>
      <c r="I285" s="873">
        <v>1</v>
      </c>
      <c r="J285" s="136" t="s">
        <v>602</v>
      </c>
      <c r="K285" s="142" t="s">
        <v>6</v>
      </c>
      <c r="L285" s="144" t="s">
        <v>1589</v>
      </c>
      <c r="M285" s="136" t="str">
        <f>VLOOKUP(L285,CódigosRetorno!$A$2:$B$2003,2,FALSE)</f>
        <v>El XML no contiene el tag TaxScheme Name de impuestos globales</v>
      </c>
      <c r="N285" s="135" t="s">
        <v>9</v>
      </c>
      <c r="O285" s="393"/>
    </row>
    <row r="286" spans="1:15" s="364" customFormat="1" ht="24" x14ac:dyDescent="0.35">
      <c r="A286" s="393"/>
      <c r="B286" s="872"/>
      <c r="C286" s="905"/>
      <c r="D286" s="872"/>
      <c r="E286" s="882"/>
      <c r="F286" s="872"/>
      <c r="G286" s="888"/>
      <c r="H286" s="867"/>
      <c r="I286" s="874"/>
      <c r="J286" s="138" t="s">
        <v>1590</v>
      </c>
      <c r="K286" s="142" t="s">
        <v>6</v>
      </c>
      <c r="L286" s="144" t="s">
        <v>1591</v>
      </c>
      <c r="M286" s="136" t="str">
        <f>VLOOKUP(L286,CódigosRetorno!$A$2:$B$2003,2,FALSE)</f>
        <v>El valor del tag nombre del tributo no corresponde al esperado.</v>
      </c>
      <c r="N286" s="135" t="s">
        <v>1451</v>
      </c>
      <c r="O286" s="393"/>
    </row>
    <row r="287" spans="1:15" s="364" customFormat="1" ht="24" x14ac:dyDescent="0.35">
      <c r="A287" s="393"/>
      <c r="B287" s="872"/>
      <c r="C287" s="905"/>
      <c r="D287" s="872"/>
      <c r="E287" s="882"/>
      <c r="F287" s="872" t="s">
        <v>143</v>
      </c>
      <c r="G287" s="888"/>
      <c r="H287" s="867" t="s">
        <v>2906</v>
      </c>
      <c r="I287" s="873">
        <v>1</v>
      </c>
      <c r="J287" s="136" t="s">
        <v>602</v>
      </c>
      <c r="K287" s="142" t="s">
        <v>6</v>
      </c>
      <c r="L287" s="144" t="s">
        <v>1593</v>
      </c>
      <c r="M287" s="136" t="str">
        <f>VLOOKUP(L287,CódigosRetorno!$A$2:$B$2003,2,FALSE)</f>
        <v>El XML no contiene el tag código de tributo internacional de impuestos globales</v>
      </c>
      <c r="N287" s="135" t="s">
        <v>9</v>
      </c>
      <c r="O287" s="393"/>
    </row>
    <row r="288" spans="1:15" s="364" customFormat="1" ht="24" x14ac:dyDescent="0.35">
      <c r="A288" s="393"/>
      <c r="B288" s="872"/>
      <c r="C288" s="905"/>
      <c r="D288" s="872"/>
      <c r="E288" s="874"/>
      <c r="F288" s="872"/>
      <c r="G288" s="888"/>
      <c r="H288" s="867"/>
      <c r="I288" s="874"/>
      <c r="J288" s="138" t="s">
        <v>1594</v>
      </c>
      <c r="K288" s="142" t="s">
        <v>6</v>
      </c>
      <c r="L288" s="144" t="s">
        <v>1595</v>
      </c>
      <c r="M288" s="136" t="str">
        <f>VLOOKUP(L288,CódigosRetorno!$A$2:$B$2003,2,FALSE)</f>
        <v>El valor del tag codigo de tributo internacional no corresponde al esperado.</v>
      </c>
      <c r="N288" s="135" t="s">
        <v>1451</v>
      </c>
      <c r="O288" s="393"/>
    </row>
    <row r="289" spans="1:15" s="364" customFormat="1" ht="24" x14ac:dyDescent="0.35">
      <c r="A289" s="393"/>
      <c r="B289" s="873">
        <v>41</v>
      </c>
      <c r="C289" s="868" t="s">
        <v>2907</v>
      </c>
      <c r="D289" s="873" t="s">
        <v>62</v>
      </c>
      <c r="E289" s="873" t="s">
        <v>182</v>
      </c>
      <c r="F289" s="873" t="s">
        <v>298</v>
      </c>
      <c r="G289" s="886" t="s">
        <v>1511</v>
      </c>
      <c r="H289" s="868" t="s">
        <v>2893</v>
      </c>
      <c r="I289" s="873">
        <v>1</v>
      </c>
      <c r="J289" s="136" t="s">
        <v>955</v>
      </c>
      <c r="K289" s="38" t="s">
        <v>6</v>
      </c>
      <c r="L289" s="142" t="s">
        <v>1560</v>
      </c>
      <c r="M289" s="136" t="str">
        <f>VLOOKUP(L289,CódigosRetorno!$A$2:$B$2003,2,FALSE)</f>
        <v>El dato ingresado en el total valor de venta globales no cumple con el formato establecido</v>
      </c>
      <c r="N289" s="80" t="s">
        <v>9</v>
      </c>
      <c r="O289" s="393"/>
    </row>
    <row r="290" spans="1:15" s="364" customFormat="1" ht="84" x14ac:dyDescent="0.35">
      <c r="A290" s="393"/>
      <c r="B290" s="882"/>
      <c r="C290" s="883"/>
      <c r="D290" s="882"/>
      <c r="E290" s="882"/>
      <c r="F290" s="882"/>
      <c r="G290" s="887"/>
      <c r="H290" s="883"/>
      <c r="I290" s="882"/>
      <c r="J290" s="136" t="s">
        <v>2908</v>
      </c>
      <c r="K290" s="762" t="s">
        <v>6</v>
      </c>
      <c r="L290" s="762" t="s">
        <v>1600</v>
      </c>
      <c r="M290" s="136" t="str">
        <f>VLOOKUP(MID(L290,1,4),CódigosRetorno!$A$2:$B$2003,2,FALSE)</f>
        <v>La sumatoria del total valor de venta - operaciones gratuitas de línea no corresponden al total</v>
      </c>
      <c r="N290" s="135" t="s">
        <v>9</v>
      </c>
      <c r="O290" s="393"/>
    </row>
    <row r="291" spans="1:15" s="364" customFormat="1" ht="84" x14ac:dyDescent="0.35">
      <c r="A291" s="393"/>
      <c r="B291" s="882"/>
      <c r="C291" s="883"/>
      <c r="D291" s="882"/>
      <c r="E291" s="882"/>
      <c r="F291" s="882"/>
      <c r="G291" s="887"/>
      <c r="H291" s="883"/>
      <c r="I291" s="882"/>
      <c r="J291" s="136" t="s">
        <v>2909</v>
      </c>
      <c r="K291" s="142" t="s">
        <v>206</v>
      </c>
      <c r="L291" s="142" t="s">
        <v>2523</v>
      </c>
      <c r="M291" s="136" t="str">
        <f>VLOOKUP(MID(L291,1,4),CódigosRetorno!$A$2:$B$2003,2,FALSE)</f>
        <v>La sumatoria del total valor de venta - operaciones gratuitas de línea no corresponden al total</v>
      </c>
      <c r="N291" s="135" t="s">
        <v>9</v>
      </c>
      <c r="O291" s="393"/>
    </row>
    <row r="292" spans="1:15" s="364" customFormat="1" ht="48" x14ac:dyDescent="0.35">
      <c r="A292" s="393"/>
      <c r="B292" s="882"/>
      <c r="C292" s="883"/>
      <c r="D292" s="882"/>
      <c r="E292" s="882"/>
      <c r="F292" s="882"/>
      <c r="G292" s="887"/>
      <c r="H292" s="883"/>
      <c r="I292" s="874"/>
      <c r="J292" s="136" t="s">
        <v>2524</v>
      </c>
      <c r="K292" s="142" t="s">
        <v>6</v>
      </c>
      <c r="L292" s="144" t="s">
        <v>1602</v>
      </c>
      <c r="M292" s="136" t="str">
        <f>VLOOKUP(L292,CódigosRetorno!$A$2:$B$2003,2,FALSE)</f>
        <v>Operacion gratuita,  debe consignar Total valor venta - operaciones gratuitas  mayor a cero</v>
      </c>
      <c r="N292" s="135" t="s">
        <v>9</v>
      </c>
      <c r="O292" s="393"/>
    </row>
    <row r="293" spans="1:15" s="364" customFormat="1" ht="24" x14ac:dyDescent="0.35">
      <c r="A293" s="393"/>
      <c r="B293" s="882"/>
      <c r="C293" s="883"/>
      <c r="D293" s="882"/>
      <c r="E293" s="882"/>
      <c r="F293" s="129" t="s">
        <v>143</v>
      </c>
      <c r="G293" s="128" t="s">
        <v>306</v>
      </c>
      <c r="H293" s="92" t="s">
        <v>1368</v>
      </c>
      <c r="I293" s="135">
        <v>1</v>
      </c>
      <c r="J293" s="138" t="s">
        <v>1391</v>
      </c>
      <c r="K293" s="142" t="s">
        <v>6</v>
      </c>
      <c r="L293" s="144" t="s">
        <v>948</v>
      </c>
      <c r="M293" s="136" t="str">
        <f>VLOOKUP(L293,CódigosRetorno!$A$2:$B$2003,2,FALSE)</f>
        <v>La moneda debe ser la misma en todo el documento. Salvo las percepciones que sólo son en moneda nacional</v>
      </c>
      <c r="N293" s="135" t="s">
        <v>1094</v>
      </c>
      <c r="O293" s="393"/>
    </row>
    <row r="294" spans="1:15" s="364" customFormat="1" ht="36" x14ac:dyDescent="0.35">
      <c r="A294" s="393"/>
      <c r="B294" s="882"/>
      <c r="C294" s="883"/>
      <c r="D294" s="882"/>
      <c r="E294" s="882"/>
      <c r="F294" s="129" t="s">
        <v>298</v>
      </c>
      <c r="G294" s="133" t="s">
        <v>299</v>
      </c>
      <c r="H294" s="132" t="s">
        <v>2910</v>
      </c>
      <c r="I294" s="129">
        <v>1</v>
      </c>
      <c r="J294" s="136" t="s">
        <v>955</v>
      </c>
      <c r="K294" s="142" t="s">
        <v>6</v>
      </c>
      <c r="L294" s="144" t="s">
        <v>994</v>
      </c>
      <c r="M294" s="136" t="str">
        <f>VLOOKUP(L294,CódigosRetorno!$A$2:$B$2003,2,FALSE)</f>
        <v>El dato ingresado en TaxAmount no cumple con el formato establecido</v>
      </c>
      <c r="N294" s="145" t="s">
        <v>9</v>
      </c>
      <c r="O294" s="393"/>
    </row>
    <row r="295" spans="1:15" s="364" customFormat="1" ht="24" x14ac:dyDescent="0.35">
      <c r="A295" s="393"/>
      <c r="B295" s="882"/>
      <c r="C295" s="883"/>
      <c r="D295" s="882"/>
      <c r="E295" s="882"/>
      <c r="F295" s="129" t="s">
        <v>143</v>
      </c>
      <c r="G295" s="128" t="s">
        <v>306</v>
      </c>
      <c r="H295" s="92" t="s">
        <v>1368</v>
      </c>
      <c r="I295" s="129">
        <v>1</v>
      </c>
      <c r="J295" s="138" t="s">
        <v>1391</v>
      </c>
      <c r="K295" s="142" t="s">
        <v>6</v>
      </c>
      <c r="L295" s="144" t="s">
        <v>948</v>
      </c>
      <c r="M295" s="136" t="str">
        <f>VLOOKUP(L295,CódigosRetorno!$A$2:$B$2003,2,FALSE)</f>
        <v>La moneda debe ser la misma en todo el documento. Salvo las percepciones que sólo son en moneda nacional</v>
      </c>
      <c r="N295" s="135" t="s">
        <v>1094</v>
      </c>
      <c r="O295" s="393"/>
    </row>
    <row r="296" spans="1:15" s="364" customFormat="1" ht="24" x14ac:dyDescent="0.35">
      <c r="A296" s="393"/>
      <c r="B296" s="882"/>
      <c r="C296" s="883"/>
      <c r="D296" s="882"/>
      <c r="E296" s="882"/>
      <c r="F296" s="873" t="s">
        <v>659</v>
      </c>
      <c r="G296" s="886" t="s">
        <v>1003</v>
      </c>
      <c r="H296" s="868" t="s">
        <v>2901</v>
      </c>
      <c r="I296" s="873">
        <v>1</v>
      </c>
      <c r="J296" s="136" t="s">
        <v>602</v>
      </c>
      <c r="K296" s="128" t="s">
        <v>6</v>
      </c>
      <c r="L296" s="487" t="s">
        <v>1581</v>
      </c>
      <c r="M296" s="136" t="str">
        <f>VLOOKUP(L296,CódigosRetorno!$A$2:$B$2003,2,FALSE)</f>
        <v>El XML no contiene el tag o no existe información de código de tributo.</v>
      </c>
      <c r="N296" s="135" t="s">
        <v>9</v>
      </c>
      <c r="O296" s="393"/>
    </row>
    <row r="297" spans="1:15" s="364" customFormat="1" ht="24" x14ac:dyDescent="0.35">
      <c r="A297" s="393"/>
      <c r="B297" s="882"/>
      <c r="C297" s="883"/>
      <c r="D297" s="882"/>
      <c r="E297" s="882"/>
      <c r="F297" s="882"/>
      <c r="G297" s="887"/>
      <c r="H297" s="883"/>
      <c r="I297" s="882"/>
      <c r="J297" s="138" t="s">
        <v>1582</v>
      </c>
      <c r="K297" s="346" t="s">
        <v>6</v>
      </c>
      <c r="L297" s="457" t="s">
        <v>1583</v>
      </c>
      <c r="M297" s="136" t="str">
        <f>VLOOKUP(L297,CódigosRetorno!$A$2:$B$2003,2,FALSE)</f>
        <v>El dato ingresado como codigo de tributo global no corresponde al valor esperado.</v>
      </c>
      <c r="N297" s="135" t="s">
        <v>1451</v>
      </c>
      <c r="O297" s="393"/>
    </row>
    <row r="298" spans="1:15" s="364" customFormat="1" ht="24" x14ac:dyDescent="0.35">
      <c r="A298" s="393"/>
      <c r="B298" s="882"/>
      <c r="C298" s="883"/>
      <c r="D298" s="882"/>
      <c r="E298" s="882"/>
      <c r="F298" s="882"/>
      <c r="G298" s="887"/>
      <c r="H298" s="883"/>
      <c r="I298" s="874"/>
      <c r="J298" s="361" t="s">
        <v>1584</v>
      </c>
      <c r="K298" s="144" t="s">
        <v>6</v>
      </c>
      <c r="L298" s="144" t="s">
        <v>1585</v>
      </c>
      <c r="M298" s="136" t="str">
        <f>VLOOKUP(L298,CódigosRetorno!$A$2:$B$2003,2,FALSE)</f>
        <v>El código de tributo no debe repetirse a nivel de totales</v>
      </c>
      <c r="N298" s="123" t="s">
        <v>9</v>
      </c>
      <c r="O298" s="393"/>
    </row>
    <row r="299" spans="1:15" s="364" customFormat="1" ht="24" x14ac:dyDescent="0.35">
      <c r="A299" s="393"/>
      <c r="B299" s="882"/>
      <c r="C299" s="883"/>
      <c r="D299" s="882"/>
      <c r="E299" s="882"/>
      <c r="F299" s="135"/>
      <c r="G299" s="135" t="s">
        <v>1458</v>
      </c>
      <c r="H299" s="136" t="s">
        <v>1127</v>
      </c>
      <c r="I299" s="135" t="s">
        <v>2432</v>
      </c>
      <c r="J299" s="136" t="s">
        <v>1459</v>
      </c>
      <c r="K299" s="128" t="s">
        <v>206</v>
      </c>
      <c r="L299" s="142" t="s">
        <v>1129</v>
      </c>
      <c r="M299" s="136" t="str">
        <f>VLOOKUP(L299,CódigosRetorno!$A$2:$B$2003,2,FALSE)</f>
        <v>El dato ingresado como atributo @schemeName es incorrecto.</v>
      </c>
      <c r="N299" s="145" t="s">
        <v>9</v>
      </c>
      <c r="O299" s="393"/>
    </row>
    <row r="300" spans="1:15" s="364" customFormat="1" ht="24" x14ac:dyDescent="0.35">
      <c r="A300" s="393"/>
      <c r="B300" s="882"/>
      <c r="C300" s="883"/>
      <c r="D300" s="882"/>
      <c r="E300" s="882"/>
      <c r="F300" s="135"/>
      <c r="G300" s="135" t="s">
        <v>1058</v>
      </c>
      <c r="H300" s="136" t="s">
        <v>1059</v>
      </c>
      <c r="I300" s="135" t="s">
        <v>2432</v>
      </c>
      <c r="J300" s="136" t="s">
        <v>1060</v>
      </c>
      <c r="K300" s="128" t="s">
        <v>206</v>
      </c>
      <c r="L300" s="142" t="s">
        <v>1061</v>
      </c>
      <c r="M300" s="136" t="str">
        <f>VLOOKUP(L300,CódigosRetorno!$A$2:$B$2003,2,FALSE)</f>
        <v>El dato ingresado como atributo @schemeAgencyName es incorrecto.</v>
      </c>
      <c r="N300" s="145" t="s">
        <v>9</v>
      </c>
      <c r="O300" s="393"/>
    </row>
    <row r="301" spans="1:15" s="364" customFormat="1" ht="36" x14ac:dyDescent="0.35">
      <c r="A301" s="393"/>
      <c r="B301" s="882"/>
      <c r="C301" s="883"/>
      <c r="D301" s="882"/>
      <c r="E301" s="882"/>
      <c r="F301" s="135"/>
      <c r="G301" s="135" t="s">
        <v>1487</v>
      </c>
      <c r="H301" s="92" t="s">
        <v>1131</v>
      </c>
      <c r="I301" s="135" t="s">
        <v>2432</v>
      </c>
      <c r="J301" s="136" t="s">
        <v>1461</v>
      </c>
      <c r="K301" s="142" t="s">
        <v>206</v>
      </c>
      <c r="L301" s="144" t="s">
        <v>1133</v>
      </c>
      <c r="M301" s="136" t="str">
        <f>VLOOKUP(L301,CódigosRetorno!$A$2:$B$2003,2,FALSE)</f>
        <v>El dato ingresado como atributo @schemeURI es incorrecto.</v>
      </c>
      <c r="N301" s="145" t="s">
        <v>9</v>
      </c>
      <c r="O301" s="393"/>
    </row>
    <row r="302" spans="1:15" s="364" customFormat="1" ht="24" x14ac:dyDescent="0.35">
      <c r="A302" s="393"/>
      <c r="B302" s="882"/>
      <c r="C302" s="883"/>
      <c r="D302" s="882"/>
      <c r="E302" s="882"/>
      <c r="F302" s="873" t="s">
        <v>1462</v>
      </c>
      <c r="G302" s="886" t="s">
        <v>1003</v>
      </c>
      <c r="H302" s="884" t="s">
        <v>2905</v>
      </c>
      <c r="I302" s="873">
        <v>1</v>
      </c>
      <c r="J302" s="136" t="s">
        <v>602</v>
      </c>
      <c r="K302" s="142" t="s">
        <v>6</v>
      </c>
      <c r="L302" s="144" t="s">
        <v>1589</v>
      </c>
      <c r="M302" s="136" t="str">
        <f>VLOOKUP(L302,CódigosRetorno!$A$2:$B$2003,2,FALSE)</f>
        <v>El XML no contiene el tag TaxScheme Name de impuestos globales</v>
      </c>
      <c r="N302" s="135" t="s">
        <v>9</v>
      </c>
      <c r="O302" s="393"/>
    </row>
    <row r="303" spans="1:15" s="364" customFormat="1" ht="24" x14ac:dyDescent="0.35">
      <c r="A303" s="393"/>
      <c r="B303" s="882"/>
      <c r="C303" s="883"/>
      <c r="D303" s="882"/>
      <c r="E303" s="882"/>
      <c r="F303" s="882"/>
      <c r="G303" s="887"/>
      <c r="H303" s="893"/>
      <c r="I303" s="874"/>
      <c r="J303" s="138" t="s">
        <v>1590</v>
      </c>
      <c r="K303" s="142" t="s">
        <v>6</v>
      </c>
      <c r="L303" s="144" t="s">
        <v>1591</v>
      </c>
      <c r="M303" s="136" t="str">
        <f>VLOOKUP(L303,CódigosRetorno!$A$2:$B$2003,2,FALSE)</f>
        <v>El valor del tag nombre del tributo no corresponde al esperado.</v>
      </c>
      <c r="N303" s="135" t="s">
        <v>1451</v>
      </c>
      <c r="O303" s="393"/>
    </row>
    <row r="304" spans="1:15" s="364" customFormat="1" ht="24" x14ac:dyDescent="0.35">
      <c r="A304" s="393"/>
      <c r="B304" s="882"/>
      <c r="C304" s="883"/>
      <c r="D304" s="882"/>
      <c r="E304" s="882"/>
      <c r="F304" s="873" t="s">
        <v>143</v>
      </c>
      <c r="G304" s="886" t="s">
        <v>1003</v>
      </c>
      <c r="H304" s="884" t="s">
        <v>2906</v>
      </c>
      <c r="I304" s="873">
        <v>1</v>
      </c>
      <c r="J304" s="136" t="s">
        <v>602</v>
      </c>
      <c r="K304" s="142" t="s">
        <v>6</v>
      </c>
      <c r="L304" s="144" t="s">
        <v>1593</v>
      </c>
      <c r="M304" s="136" t="str">
        <f>VLOOKUP(L304,CódigosRetorno!$A$2:$B$2003,2,FALSE)</f>
        <v>El XML no contiene el tag código de tributo internacional de impuestos globales</v>
      </c>
      <c r="N304" s="135" t="s">
        <v>9</v>
      </c>
      <c r="O304" s="393"/>
    </row>
    <row r="305" spans="1:15" s="364" customFormat="1" ht="24" x14ac:dyDescent="0.35">
      <c r="A305" s="393"/>
      <c r="B305" s="874"/>
      <c r="C305" s="883"/>
      <c r="D305" s="882"/>
      <c r="E305" s="882"/>
      <c r="F305" s="882"/>
      <c r="G305" s="887"/>
      <c r="H305" s="893"/>
      <c r="I305" s="874"/>
      <c r="J305" s="138" t="s">
        <v>1594</v>
      </c>
      <c r="K305" s="142" t="s">
        <v>6</v>
      </c>
      <c r="L305" s="144" t="s">
        <v>1595</v>
      </c>
      <c r="M305" s="136" t="str">
        <f>VLOOKUP(L305,CódigosRetorno!$A$2:$B$2003,2,FALSE)</f>
        <v>El valor del tag codigo de tributo internacional no corresponde al esperado.</v>
      </c>
      <c r="N305" s="135" t="s">
        <v>1451</v>
      </c>
      <c r="O305" s="393"/>
    </row>
    <row r="306" spans="1:15" s="364" customFormat="1" ht="24" x14ac:dyDescent="0.35">
      <c r="A306" s="393"/>
      <c r="B306" s="872" t="s">
        <v>2911</v>
      </c>
      <c r="C306" s="905" t="s">
        <v>2529</v>
      </c>
      <c r="D306" s="888" t="s">
        <v>62</v>
      </c>
      <c r="E306" s="873" t="s">
        <v>182</v>
      </c>
      <c r="F306" s="872" t="s">
        <v>298</v>
      </c>
      <c r="G306" s="888" t="s">
        <v>1511</v>
      </c>
      <c r="H306" s="905" t="s">
        <v>2912</v>
      </c>
      <c r="I306" s="873"/>
      <c r="J306" s="138" t="s">
        <v>1424</v>
      </c>
      <c r="K306" s="142" t="s">
        <v>6</v>
      </c>
      <c r="L306" s="144" t="s">
        <v>1559</v>
      </c>
      <c r="M306" s="136" t="str">
        <f>VLOOKUP(L306,CódigosRetorno!$A$2:$B$2003,2,FALSE)</f>
        <v>El XML no contiene el tag o no existe información de total valor de venta globales</v>
      </c>
      <c r="N306" s="145" t="s">
        <v>9</v>
      </c>
      <c r="O306" s="393"/>
    </row>
    <row r="307" spans="1:15" s="364" customFormat="1" ht="24" x14ac:dyDescent="0.35">
      <c r="A307" s="393"/>
      <c r="B307" s="872"/>
      <c r="C307" s="905"/>
      <c r="D307" s="888"/>
      <c r="E307" s="882"/>
      <c r="F307" s="872"/>
      <c r="G307" s="888"/>
      <c r="H307" s="905"/>
      <c r="I307" s="882"/>
      <c r="J307" s="136" t="s">
        <v>955</v>
      </c>
      <c r="K307" s="128" t="s">
        <v>6</v>
      </c>
      <c r="L307" s="142" t="s">
        <v>1560</v>
      </c>
      <c r="M307" s="136" t="str">
        <f>VLOOKUP(L307,CódigosRetorno!$A$2:$B$2003,2,FALSE)</f>
        <v>El dato ingresado en el total valor de venta globales no cumple con el formato establecido</v>
      </c>
      <c r="N307" s="145" t="s">
        <v>9</v>
      </c>
      <c r="O307" s="393"/>
    </row>
    <row r="308" spans="1:15" s="364" customFormat="1" ht="84" x14ac:dyDescent="0.35">
      <c r="A308" s="393"/>
      <c r="B308" s="872"/>
      <c r="C308" s="905"/>
      <c r="D308" s="888"/>
      <c r="E308" s="882"/>
      <c r="F308" s="872"/>
      <c r="G308" s="888"/>
      <c r="H308" s="905"/>
      <c r="I308" s="882"/>
      <c r="J308" s="136" t="s">
        <v>2913</v>
      </c>
      <c r="K308" s="762" t="s">
        <v>6</v>
      </c>
      <c r="L308" s="762" t="s">
        <v>1612</v>
      </c>
      <c r="M308" s="136" t="str">
        <f>VLOOKUP(MID(L308,1,4),CódigosRetorno!$A$2:$B$2003,2,FALSE)</f>
        <v>La sumatoria del total valor de venta - operaciones gravadas de línea no corresponden al total</v>
      </c>
      <c r="N308" s="145" t="s">
        <v>9</v>
      </c>
      <c r="O308" s="393"/>
    </row>
    <row r="309" spans="1:15" s="364" customFormat="1" ht="96" x14ac:dyDescent="0.35">
      <c r="A309" s="393"/>
      <c r="B309" s="872"/>
      <c r="C309" s="905"/>
      <c r="D309" s="888"/>
      <c r="E309" s="882"/>
      <c r="F309" s="872"/>
      <c r="G309" s="888"/>
      <c r="H309" s="905"/>
      <c r="I309" s="882"/>
      <c r="J309" s="136" t="s">
        <v>2914</v>
      </c>
      <c r="K309" s="128" t="s">
        <v>206</v>
      </c>
      <c r="L309" s="144" t="s">
        <v>2530</v>
      </c>
      <c r="M309" s="136" t="str">
        <f>VLOOKUP(MID(L309,1,4),CódigosRetorno!$A$2:$B$2003,2,FALSE)</f>
        <v>La sumatoria del total valor de venta - operaciones gravadas de línea no corresponden al total</v>
      </c>
      <c r="N309" s="145"/>
      <c r="O309" s="393"/>
    </row>
    <row r="310" spans="1:15" s="364" customFormat="1" ht="84" x14ac:dyDescent="0.35">
      <c r="A310" s="393"/>
      <c r="B310" s="872"/>
      <c r="C310" s="905"/>
      <c r="D310" s="888"/>
      <c r="E310" s="882"/>
      <c r="F310" s="872"/>
      <c r="G310" s="888"/>
      <c r="H310" s="905"/>
      <c r="I310" s="874"/>
      <c r="J310" s="136" t="s">
        <v>2915</v>
      </c>
      <c r="K310" s="771" t="s">
        <v>6</v>
      </c>
      <c r="L310" s="762" t="s">
        <v>1614</v>
      </c>
      <c r="M310" s="136" t="str">
        <f>VLOOKUP(MID(L310,1,4),CódigosRetorno!$A$2:$B$2003,2,FALSE)</f>
        <v>La sumatoria del total valor de venta - IVAP de línea no corresponden al total</v>
      </c>
      <c r="N310" s="145" t="s">
        <v>9</v>
      </c>
      <c r="O310" s="393"/>
    </row>
    <row r="311" spans="1:15" s="364" customFormat="1" ht="96" x14ac:dyDescent="0.35">
      <c r="A311" s="393"/>
      <c r="B311" s="872"/>
      <c r="C311" s="905"/>
      <c r="D311" s="888"/>
      <c r="E311" s="882"/>
      <c r="F311" s="135"/>
      <c r="G311" s="128"/>
      <c r="H311" s="138"/>
      <c r="I311" s="131"/>
      <c r="J311" s="136" t="s">
        <v>2916</v>
      </c>
      <c r="K311" s="128" t="s">
        <v>206</v>
      </c>
      <c r="L311" s="144" t="s">
        <v>2531</v>
      </c>
      <c r="M311" s="136" t="str">
        <f>VLOOKUP(L311,CódigosRetorno!$A$2:$B$2003,2,FALSE)</f>
        <v>La sumatoria del total valor de venta - IVAP de línea no corresponden al total</v>
      </c>
      <c r="N311" s="145" t="s">
        <v>9</v>
      </c>
      <c r="O311" s="393"/>
    </row>
    <row r="312" spans="1:15" s="364" customFormat="1" ht="24" x14ac:dyDescent="0.35">
      <c r="A312" s="393"/>
      <c r="B312" s="872"/>
      <c r="C312" s="905"/>
      <c r="D312" s="888"/>
      <c r="E312" s="882"/>
      <c r="F312" s="135" t="s">
        <v>143</v>
      </c>
      <c r="G312" s="128" t="s">
        <v>306</v>
      </c>
      <c r="H312" s="92" t="s">
        <v>1368</v>
      </c>
      <c r="I312" s="135"/>
      <c r="J312" s="138" t="s">
        <v>1391</v>
      </c>
      <c r="K312" s="142" t="s">
        <v>6</v>
      </c>
      <c r="L312" s="144" t="s">
        <v>948</v>
      </c>
      <c r="M312" s="136" t="str">
        <f>VLOOKUP(L312,CódigosRetorno!$A$2:$B$2003,2,FALSE)</f>
        <v>La moneda debe ser la misma en todo el documento. Salvo las percepciones que sólo son en moneda nacional</v>
      </c>
      <c r="N312" s="145" t="s">
        <v>9</v>
      </c>
      <c r="O312" s="393"/>
    </row>
    <row r="313" spans="1:15" s="364" customFormat="1" ht="24" x14ac:dyDescent="0.35">
      <c r="A313" s="393"/>
      <c r="B313" s="872"/>
      <c r="C313" s="905"/>
      <c r="D313" s="888"/>
      <c r="E313" s="882"/>
      <c r="F313" s="872" t="s">
        <v>298</v>
      </c>
      <c r="G313" s="888" t="s">
        <v>1511</v>
      </c>
      <c r="H313" s="905" t="s">
        <v>2917</v>
      </c>
      <c r="I313" s="873"/>
      <c r="J313" s="136" t="s">
        <v>955</v>
      </c>
      <c r="K313" s="142" t="s">
        <v>6</v>
      </c>
      <c r="L313" s="144" t="s">
        <v>994</v>
      </c>
      <c r="M313" s="136" t="str">
        <f>VLOOKUP(L313,CódigosRetorno!$A$2:$B$2003,2,FALSE)</f>
        <v>El dato ingresado en TaxAmount no cumple con el formato establecido</v>
      </c>
      <c r="N313" s="145" t="s">
        <v>9</v>
      </c>
      <c r="O313" s="393"/>
    </row>
    <row r="314" spans="1:15" s="364" customFormat="1" ht="120" x14ac:dyDescent="0.35">
      <c r="A314" s="393"/>
      <c r="B314" s="872"/>
      <c r="C314" s="905"/>
      <c r="D314" s="888"/>
      <c r="E314" s="882"/>
      <c r="F314" s="872"/>
      <c r="G314" s="888"/>
      <c r="H314" s="905"/>
      <c r="I314" s="882"/>
      <c r="J314" s="847" t="s">
        <v>2918</v>
      </c>
      <c r="K314" s="762" t="s">
        <v>6</v>
      </c>
      <c r="L314" s="848" t="s">
        <v>1617</v>
      </c>
      <c r="M314" s="533" t="str">
        <f>VLOOKUP(MID(L314,1,4),CódigosRetorno!$A$2:$B$2003,2,FALSE)</f>
        <v>El cálculo del IGV es Incorrecto</v>
      </c>
      <c r="N314" s="135" t="s">
        <v>9</v>
      </c>
      <c r="O314" s="393"/>
    </row>
    <row r="315" spans="1:15" s="364" customFormat="1" ht="120" x14ac:dyDescent="0.35">
      <c r="A315" s="393"/>
      <c r="B315" s="872"/>
      <c r="C315" s="905"/>
      <c r="D315" s="888"/>
      <c r="E315" s="882"/>
      <c r="F315" s="872"/>
      <c r="G315" s="888"/>
      <c r="H315" s="905"/>
      <c r="I315" s="882"/>
      <c r="J315" s="847" t="s">
        <v>2919</v>
      </c>
      <c r="K315" s="848" t="s">
        <v>6</v>
      </c>
      <c r="L315" s="848" t="s">
        <v>1619</v>
      </c>
      <c r="M315" s="533" t="str">
        <f>VLOOKUP(MID(L315,1,4),CódigosRetorno!$A$2:$B$2003,2,FALSE)</f>
        <v>La tasa del IGV debe ser la misma en todas las líneas o ítems del documento y debe corresponder con una tasa vigente.</v>
      </c>
      <c r="N315" s="135"/>
      <c r="O315" s="393"/>
    </row>
    <row r="316" spans="1:15" s="364" customFormat="1" ht="96" x14ac:dyDescent="0.35">
      <c r="A316" s="393"/>
      <c r="B316" s="872"/>
      <c r="C316" s="905"/>
      <c r="D316" s="888"/>
      <c r="E316" s="882"/>
      <c r="F316" s="872"/>
      <c r="G316" s="888"/>
      <c r="H316" s="905"/>
      <c r="I316" s="882"/>
      <c r="J316" s="847" t="s">
        <v>2920</v>
      </c>
      <c r="K316" s="848" t="s">
        <v>206</v>
      </c>
      <c r="L316" s="851" t="s">
        <v>2533</v>
      </c>
      <c r="M316" s="533" t="str">
        <f>VLOOKUP(L316,CódigosRetorno!$A$2:$B$2003,2,FALSE)</f>
        <v>El cálculo del IGV es Incorrecto</v>
      </c>
      <c r="N316" s="135" t="s">
        <v>9</v>
      </c>
      <c r="O316" s="393"/>
    </row>
    <row r="317" spans="1:15" s="364" customFormat="1" ht="120" x14ac:dyDescent="0.35">
      <c r="A317" s="393"/>
      <c r="B317" s="872"/>
      <c r="C317" s="905"/>
      <c r="D317" s="888"/>
      <c r="E317" s="882"/>
      <c r="F317" s="872"/>
      <c r="G317" s="888"/>
      <c r="H317" s="905"/>
      <c r="I317" s="882"/>
      <c r="J317" s="763" t="s">
        <v>2921</v>
      </c>
      <c r="K317" s="820" t="s">
        <v>9067</v>
      </c>
      <c r="L317" s="820" t="s">
        <v>9068</v>
      </c>
      <c r="M317" s="515" t="str">
        <f>VLOOKUP(MID(L317,1,4),CódigosRetorno!$A$2:$B$2003,2,FALSE)</f>
        <v>La tasa del IGV debe ser la misma en todas las líneas o ítems del documento y debe corresponder con una tasa vigente.</v>
      </c>
      <c r="N317" s="516" t="s">
        <v>9</v>
      </c>
      <c r="O317" s="393"/>
    </row>
    <row r="318" spans="1:15" s="364" customFormat="1" ht="72" x14ac:dyDescent="0.35">
      <c r="A318" s="393"/>
      <c r="B318" s="872"/>
      <c r="C318" s="905"/>
      <c r="D318" s="888"/>
      <c r="E318" s="882"/>
      <c r="F318" s="872"/>
      <c r="G318" s="888"/>
      <c r="H318" s="905"/>
      <c r="I318" s="882"/>
      <c r="J318" s="533" t="s">
        <v>9066</v>
      </c>
      <c r="K318" s="848" t="s">
        <v>206</v>
      </c>
      <c r="L318" s="848">
        <v>4439</v>
      </c>
      <c r="M318" s="533" t="str">
        <f>VLOOKUP(MID(L318,1,4),CódigosRetorno!$A$2:$B$2003,2,FALSE)</f>
        <v>El emisor no se encuentra en el Padrón de IGV 10%</v>
      </c>
      <c r="N318" s="850" t="s">
        <v>2535</v>
      </c>
      <c r="O318" s="393"/>
    </row>
    <row r="319" spans="1:15" s="364" customFormat="1" ht="72" x14ac:dyDescent="0.35">
      <c r="A319" s="393"/>
      <c r="B319" s="872"/>
      <c r="C319" s="905"/>
      <c r="D319" s="888"/>
      <c r="E319" s="882"/>
      <c r="F319" s="872"/>
      <c r="G319" s="888"/>
      <c r="H319" s="905"/>
      <c r="I319" s="882"/>
      <c r="J319" s="136" t="s">
        <v>2922</v>
      </c>
      <c r="K319" s="762" t="s">
        <v>6</v>
      </c>
      <c r="L319" s="762" t="s">
        <v>1623</v>
      </c>
      <c r="M319" s="136" t="str">
        <f>VLOOKUP(MID(L319,1,4),CódigosRetorno!$A$2:$B$2003,2,FALSE)</f>
        <v>El importe del IVAP no corresponden al determinado por la informacion consignada.</v>
      </c>
      <c r="N319" s="135" t="s">
        <v>9</v>
      </c>
      <c r="O319" s="393"/>
    </row>
    <row r="320" spans="1:15" s="364" customFormat="1" ht="72" x14ac:dyDescent="0.35">
      <c r="A320" s="393"/>
      <c r="B320" s="872"/>
      <c r="C320" s="905"/>
      <c r="D320" s="888"/>
      <c r="E320" s="882"/>
      <c r="F320" s="872"/>
      <c r="G320" s="888"/>
      <c r="H320" s="905"/>
      <c r="I320" s="874"/>
      <c r="J320" s="136" t="s">
        <v>2923</v>
      </c>
      <c r="K320" s="142" t="s">
        <v>206</v>
      </c>
      <c r="L320" s="144" t="s">
        <v>998</v>
      </c>
      <c r="M320" s="136" t="str">
        <f>VLOOKUP(L320,CódigosRetorno!$A$2:$B$2003,2,FALSE)</f>
        <v>El importe del IVAP no corresponden al determinado por la informacion consignada.</v>
      </c>
      <c r="N320" s="135" t="s">
        <v>9</v>
      </c>
      <c r="O320" s="393"/>
    </row>
    <row r="321" spans="1:15" s="364" customFormat="1" ht="24" x14ac:dyDescent="0.35">
      <c r="A321" s="393"/>
      <c r="B321" s="872"/>
      <c r="C321" s="905"/>
      <c r="D321" s="888"/>
      <c r="E321" s="882"/>
      <c r="F321" s="135" t="s">
        <v>143</v>
      </c>
      <c r="G321" s="128" t="s">
        <v>306</v>
      </c>
      <c r="H321" s="92" t="s">
        <v>1368</v>
      </c>
      <c r="I321" s="135"/>
      <c r="J321" s="138" t="s">
        <v>1391</v>
      </c>
      <c r="K321" s="142" t="s">
        <v>6</v>
      </c>
      <c r="L321" s="144" t="s">
        <v>948</v>
      </c>
      <c r="M321" s="136" t="str">
        <f>VLOOKUP(L321,CódigosRetorno!$A$2:$B$2003,2,FALSE)</f>
        <v>La moneda debe ser la misma en todo el documento. Salvo las percepciones que sólo son en moneda nacional</v>
      </c>
      <c r="N321" s="135" t="s">
        <v>9</v>
      </c>
      <c r="O321" s="393"/>
    </row>
    <row r="322" spans="1:15" s="364" customFormat="1" ht="24" x14ac:dyDescent="0.35">
      <c r="A322" s="393"/>
      <c r="B322" s="872"/>
      <c r="C322" s="905"/>
      <c r="D322" s="888"/>
      <c r="E322" s="882"/>
      <c r="F322" s="872" t="s">
        <v>659</v>
      </c>
      <c r="G322" s="888" t="s">
        <v>1003</v>
      </c>
      <c r="H322" s="867" t="s">
        <v>2901</v>
      </c>
      <c r="I322" s="873"/>
      <c r="J322" s="136" t="s">
        <v>602</v>
      </c>
      <c r="K322" s="128" t="s">
        <v>6</v>
      </c>
      <c r="L322" s="77" t="s">
        <v>1581</v>
      </c>
      <c r="M322" s="136" t="str">
        <f>VLOOKUP(L322,CódigosRetorno!$A$2:$B$2003,2,FALSE)</f>
        <v>El XML no contiene el tag o no existe información de código de tributo.</v>
      </c>
      <c r="N322" s="135" t="s">
        <v>9</v>
      </c>
      <c r="O322" s="393"/>
    </row>
    <row r="323" spans="1:15" s="364" customFormat="1" ht="24" x14ac:dyDescent="0.35">
      <c r="A323" s="393"/>
      <c r="B323" s="872"/>
      <c r="C323" s="905"/>
      <c r="D323" s="888"/>
      <c r="E323" s="882"/>
      <c r="F323" s="872"/>
      <c r="G323" s="888"/>
      <c r="H323" s="867"/>
      <c r="I323" s="882"/>
      <c r="J323" s="138" t="s">
        <v>1582</v>
      </c>
      <c r="K323" s="142" t="s">
        <v>6</v>
      </c>
      <c r="L323" s="144" t="s">
        <v>1583</v>
      </c>
      <c r="M323" s="136" t="str">
        <f>VLOOKUP(L323,CódigosRetorno!$A$2:$B$2003,2,FALSE)</f>
        <v>El dato ingresado como codigo de tributo global no corresponde al valor esperado.</v>
      </c>
      <c r="N323" s="135" t="s">
        <v>1451</v>
      </c>
      <c r="O323" s="393"/>
    </row>
    <row r="324" spans="1:15" s="364" customFormat="1" ht="24" x14ac:dyDescent="0.35">
      <c r="A324" s="393"/>
      <c r="B324" s="872"/>
      <c r="C324" s="905"/>
      <c r="D324" s="888"/>
      <c r="E324" s="882"/>
      <c r="F324" s="872"/>
      <c r="G324" s="888"/>
      <c r="H324" s="867"/>
      <c r="I324" s="882"/>
      <c r="J324" s="361" t="s">
        <v>1584</v>
      </c>
      <c r="K324" s="144" t="s">
        <v>6</v>
      </c>
      <c r="L324" s="144" t="s">
        <v>1585</v>
      </c>
      <c r="M324" s="136" t="str">
        <f>VLOOKUP(L324,CódigosRetorno!$A$2:$B$2003,2,FALSE)</f>
        <v>El código de tributo no debe repetirse a nivel de totales</v>
      </c>
      <c r="N324" s="123" t="s">
        <v>9</v>
      </c>
      <c r="O324" s="393"/>
    </row>
    <row r="325" spans="1:15" s="364" customFormat="1" ht="48" x14ac:dyDescent="0.35">
      <c r="A325" s="393"/>
      <c r="B325" s="872"/>
      <c r="C325" s="905"/>
      <c r="D325" s="888"/>
      <c r="E325" s="882"/>
      <c r="F325" s="872"/>
      <c r="G325" s="888"/>
      <c r="H325" s="867"/>
      <c r="I325" s="882"/>
      <c r="J325" s="136" t="s">
        <v>2924</v>
      </c>
      <c r="K325" s="142" t="s">
        <v>6</v>
      </c>
      <c r="L325" s="144" t="s">
        <v>1587</v>
      </c>
      <c r="M325" s="136" t="str">
        <f>VLOOKUP(L325,CódigosRetorno!$A$2:$B$2003,2,FALSE)</f>
        <v>El dato ingresado como codigo de tributo global es invalido para tipo de operación.</v>
      </c>
      <c r="N325" s="145" t="s">
        <v>9</v>
      </c>
      <c r="O325" s="393"/>
    </row>
    <row r="326" spans="1:15" s="364" customFormat="1" ht="48" x14ac:dyDescent="0.35">
      <c r="A326" s="393"/>
      <c r="B326" s="872"/>
      <c r="C326" s="905"/>
      <c r="D326" s="888"/>
      <c r="E326" s="882"/>
      <c r="F326" s="872"/>
      <c r="G326" s="888"/>
      <c r="H326" s="867"/>
      <c r="I326" s="874"/>
      <c r="J326" s="136" t="s">
        <v>2925</v>
      </c>
      <c r="K326" s="142" t="s">
        <v>6</v>
      </c>
      <c r="L326" s="144" t="s">
        <v>1587</v>
      </c>
      <c r="M326" s="136" t="str">
        <f>VLOOKUP(L326,CódigosRetorno!$A$2:$B$2003,2,FALSE)</f>
        <v>El dato ingresado como codigo de tributo global es invalido para tipo de operación.</v>
      </c>
      <c r="N326" s="145" t="s">
        <v>9</v>
      </c>
      <c r="O326" s="393"/>
    </row>
    <row r="327" spans="1:15" s="364" customFormat="1" ht="24" x14ac:dyDescent="0.35">
      <c r="A327" s="393"/>
      <c r="B327" s="872"/>
      <c r="C327" s="905"/>
      <c r="D327" s="888"/>
      <c r="E327" s="882"/>
      <c r="F327" s="872"/>
      <c r="G327" s="135" t="s">
        <v>1458</v>
      </c>
      <c r="H327" s="136" t="s">
        <v>1127</v>
      </c>
      <c r="I327" s="135"/>
      <c r="J327" s="136" t="s">
        <v>1459</v>
      </c>
      <c r="K327" s="128" t="s">
        <v>206</v>
      </c>
      <c r="L327" s="142" t="s">
        <v>1129</v>
      </c>
      <c r="M327" s="136" t="str">
        <f>VLOOKUP(L327,CódigosRetorno!$A$2:$B$2003,2,FALSE)</f>
        <v>El dato ingresado como atributo @schemeName es incorrecto.</v>
      </c>
      <c r="N327" s="145" t="s">
        <v>9</v>
      </c>
      <c r="O327" s="393"/>
    </row>
    <row r="328" spans="1:15" s="364" customFormat="1" ht="24" x14ac:dyDescent="0.35">
      <c r="A328" s="393"/>
      <c r="B328" s="872"/>
      <c r="C328" s="905"/>
      <c r="D328" s="888"/>
      <c r="E328" s="882"/>
      <c r="F328" s="872"/>
      <c r="G328" s="135" t="s">
        <v>1058</v>
      </c>
      <c r="H328" s="136" t="s">
        <v>1059</v>
      </c>
      <c r="I328" s="135"/>
      <c r="J328" s="136" t="s">
        <v>1060</v>
      </c>
      <c r="K328" s="128" t="s">
        <v>206</v>
      </c>
      <c r="L328" s="142" t="s">
        <v>1061</v>
      </c>
      <c r="M328" s="136" t="str">
        <f>VLOOKUP(L328,CódigosRetorno!$A$2:$B$2003,2,FALSE)</f>
        <v>El dato ingresado como atributo @schemeAgencyName es incorrecto.</v>
      </c>
      <c r="N328" s="145" t="s">
        <v>9</v>
      </c>
      <c r="O328" s="393"/>
    </row>
    <row r="329" spans="1:15" s="364" customFormat="1" ht="36" x14ac:dyDescent="0.35">
      <c r="A329" s="393"/>
      <c r="B329" s="872"/>
      <c r="C329" s="905"/>
      <c r="D329" s="888"/>
      <c r="E329" s="882"/>
      <c r="F329" s="872"/>
      <c r="G329" s="135" t="s">
        <v>1487</v>
      </c>
      <c r="H329" s="92" t="s">
        <v>1131</v>
      </c>
      <c r="I329" s="135"/>
      <c r="J329" s="136" t="s">
        <v>1461</v>
      </c>
      <c r="K329" s="142" t="s">
        <v>206</v>
      </c>
      <c r="L329" s="144" t="s">
        <v>1133</v>
      </c>
      <c r="M329" s="136" t="str">
        <f>VLOOKUP(L329,CódigosRetorno!$A$2:$B$2003,2,FALSE)</f>
        <v>El dato ingresado como atributo @schemeURI es incorrecto.</v>
      </c>
      <c r="N329" s="145" t="s">
        <v>9</v>
      </c>
      <c r="O329" s="393"/>
    </row>
    <row r="330" spans="1:15" s="364" customFormat="1" ht="24" x14ac:dyDescent="0.35">
      <c r="A330" s="393"/>
      <c r="B330" s="872"/>
      <c r="C330" s="905"/>
      <c r="D330" s="888"/>
      <c r="E330" s="882"/>
      <c r="F330" s="872" t="s">
        <v>1462</v>
      </c>
      <c r="G330" s="888" t="s">
        <v>1003</v>
      </c>
      <c r="H330" s="867" t="s">
        <v>2905</v>
      </c>
      <c r="I330" s="873"/>
      <c r="J330" s="136" t="s">
        <v>602</v>
      </c>
      <c r="K330" s="142" t="s">
        <v>6</v>
      </c>
      <c r="L330" s="144" t="s">
        <v>1589</v>
      </c>
      <c r="M330" s="136" t="str">
        <f>VLOOKUP(L330,CódigosRetorno!$A$2:$B$2003,2,FALSE)</f>
        <v>El XML no contiene el tag TaxScheme Name de impuestos globales</v>
      </c>
      <c r="N330" s="135" t="s">
        <v>9</v>
      </c>
      <c r="O330" s="393"/>
    </row>
    <row r="331" spans="1:15" s="364" customFormat="1" ht="24" x14ac:dyDescent="0.35">
      <c r="A331" s="393"/>
      <c r="B331" s="872"/>
      <c r="C331" s="905"/>
      <c r="D331" s="888"/>
      <c r="E331" s="882"/>
      <c r="F331" s="872"/>
      <c r="G331" s="888"/>
      <c r="H331" s="867"/>
      <c r="I331" s="874"/>
      <c r="J331" s="138" t="s">
        <v>1590</v>
      </c>
      <c r="K331" s="142" t="s">
        <v>6</v>
      </c>
      <c r="L331" s="144" t="s">
        <v>1591</v>
      </c>
      <c r="M331" s="136" t="str">
        <f>VLOOKUP(L331,CódigosRetorno!$A$2:$B$2003,2,FALSE)</f>
        <v>El valor del tag nombre del tributo no corresponde al esperado.</v>
      </c>
      <c r="N331" s="135" t="s">
        <v>1451</v>
      </c>
      <c r="O331" s="393"/>
    </row>
    <row r="332" spans="1:15" s="364" customFormat="1" ht="24" x14ac:dyDescent="0.35">
      <c r="A332" s="393"/>
      <c r="B332" s="872"/>
      <c r="C332" s="905"/>
      <c r="D332" s="888"/>
      <c r="E332" s="882"/>
      <c r="F332" s="872" t="s">
        <v>143</v>
      </c>
      <c r="G332" s="888"/>
      <c r="H332" s="867" t="s">
        <v>2906</v>
      </c>
      <c r="I332" s="873"/>
      <c r="J332" s="136" t="s">
        <v>602</v>
      </c>
      <c r="K332" s="142" t="s">
        <v>6</v>
      </c>
      <c r="L332" s="144" t="s">
        <v>1593</v>
      </c>
      <c r="M332" s="136" t="str">
        <f>VLOOKUP(L332,CódigosRetorno!$A$2:$B$2003,2,FALSE)</f>
        <v>El XML no contiene el tag código de tributo internacional de impuestos globales</v>
      </c>
      <c r="N332" s="135" t="s">
        <v>9</v>
      </c>
      <c r="O332" s="393"/>
    </row>
    <row r="333" spans="1:15" s="364" customFormat="1" ht="24" x14ac:dyDescent="0.35">
      <c r="A333" s="393"/>
      <c r="B333" s="872"/>
      <c r="C333" s="905"/>
      <c r="D333" s="888"/>
      <c r="E333" s="874"/>
      <c r="F333" s="872"/>
      <c r="G333" s="888"/>
      <c r="H333" s="867"/>
      <c r="I333" s="874"/>
      <c r="J333" s="138" t="s">
        <v>1594</v>
      </c>
      <c r="K333" s="142" t="s">
        <v>6</v>
      </c>
      <c r="L333" s="144" t="s">
        <v>1595</v>
      </c>
      <c r="M333" s="136" t="str">
        <f>VLOOKUP(L333,CódigosRetorno!$A$2:$B$2003,2,FALSE)</f>
        <v>El valor del tag codigo de tributo internacional no corresponde al esperado.</v>
      </c>
      <c r="N333" s="135" t="s">
        <v>1451</v>
      </c>
      <c r="O333" s="393"/>
    </row>
    <row r="334" spans="1:15" s="364" customFormat="1" ht="24" x14ac:dyDescent="0.35">
      <c r="A334" s="393"/>
      <c r="B334" s="872" t="s">
        <v>2926</v>
      </c>
      <c r="C334" s="905" t="s">
        <v>2927</v>
      </c>
      <c r="D334" s="888" t="s">
        <v>62</v>
      </c>
      <c r="E334" s="872" t="s">
        <v>182</v>
      </c>
      <c r="F334" s="872" t="s">
        <v>298</v>
      </c>
      <c r="G334" s="888" t="s">
        <v>1511</v>
      </c>
      <c r="H334" s="867" t="s">
        <v>2928</v>
      </c>
      <c r="I334" s="873"/>
      <c r="J334" s="138" t="s">
        <v>1424</v>
      </c>
      <c r="K334" s="142" t="s">
        <v>6</v>
      </c>
      <c r="L334" s="144" t="s">
        <v>1559</v>
      </c>
      <c r="M334" s="136" t="str">
        <f>VLOOKUP(L334,CódigosRetorno!$A$2:$B$2003,2,FALSE)</f>
        <v>El XML no contiene el tag o no existe información de total valor de venta globales</v>
      </c>
      <c r="N334" s="145" t="s">
        <v>9</v>
      </c>
      <c r="O334" s="393"/>
    </row>
    <row r="335" spans="1:15" s="364" customFormat="1" ht="24" x14ac:dyDescent="0.35">
      <c r="A335" s="393"/>
      <c r="B335" s="872"/>
      <c r="C335" s="905"/>
      <c r="D335" s="888"/>
      <c r="E335" s="872"/>
      <c r="F335" s="872"/>
      <c r="G335" s="888"/>
      <c r="H335" s="867"/>
      <c r="I335" s="882"/>
      <c r="J335" s="136" t="s">
        <v>955</v>
      </c>
      <c r="K335" s="128" t="s">
        <v>6</v>
      </c>
      <c r="L335" s="142" t="s">
        <v>1560</v>
      </c>
      <c r="M335" s="136" t="str">
        <f>VLOOKUP(L335,CódigosRetorno!$A$2:$B$2003,2,FALSE)</f>
        <v>El dato ingresado en el total valor de venta globales no cumple con el formato establecido</v>
      </c>
      <c r="N335" s="145" t="s">
        <v>9</v>
      </c>
      <c r="O335" s="393"/>
    </row>
    <row r="336" spans="1:15" s="364" customFormat="1" ht="120" x14ac:dyDescent="0.35">
      <c r="A336" s="393"/>
      <c r="B336" s="872"/>
      <c r="C336" s="905"/>
      <c r="D336" s="888"/>
      <c r="E336" s="872"/>
      <c r="F336" s="872"/>
      <c r="G336" s="888"/>
      <c r="H336" s="867"/>
      <c r="I336" s="882"/>
      <c r="J336" s="136" t="s">
        <v>2929</v>
      </c>
      <c r="K336" s="771" t="s">
        <v>6</v>
      </c>
      <c r="L336" s="762" t="s">
        <v>1629</v>
      </c>
      <c r="M336" s="136" t="str">
        <f>VLOOKUP(MID(L336,1,4),CódigosRetorno!$A$2:$B$2003,2,FALSE)</f>
        <v>La sumatoria del monto base - ISC de línea no corresponden al total</v>
      </c>
      <c r="N336" s="145" t="s">
        <v>9</v>
      </c>
      <c r="O336" s="393"/>
    </row>
    <row r="337" spans="1:15" s="364" customFormat="1" ht="120" x14ac:dyDescent="0.35">
      <c r="A337" s="393"/>
      <c r="B337" s="872"/>
      <c r="C337" s="905"/>
      <c r="D337" s="888"/>
      <c r="E337" s="872"/>
      <c r="F337" s="872"/>
      <c r="G337" s="888"/>
      <c r="H337" s="867"/>
      <c r="I337" s="882"/>
      <c r="J337" s="136" t="s">
        <v>2930</v>
      </c>
      <c r="K337" s="128" t="s">
        <v>206</v>
      </c>
      <c r="L337" s="142" t="s">
        <v>2540</v>
      </c>
      <c r="M337" s="136" t="str">
        <f>VLOOKUP(L337,CódigosRetorno!$A$2:$B$2003,2,FALSE)</f>
        <v>La sumatoria del monto base - ISC de línea no corresponden al total</v>
      </c>
      <c r="N337" s="145" t="s">
        <v>9</v>
      </c>
      <c r="O337" s="393"/>
    </row>
    <row r="338" spans="1:15" s="364" customFormat="1" ht="60" x14ac:dyDescent="0.35">
      <c r="A338" s="393"/>
      <c r="B338" s="872"/>
      <c r="C338" s="905"/>
      <c r="D338" s="888"/>
      <c r="E338" s="872"/>
      <c r="F338" s="872"/>
      <c r="G338" s="888"/>
      <c r="H338" s="867"/>
      <c r="I338" s="874"/>
      <c r="J338" s="136" t="s">
        <v>2931</v>
      </c>
      <c r="K338" s="771" t="s">
        <v>6</v>
      </c>
      <c r="L338" s="762" t="s">
        <v>1631</v>
      </c>
      <c r="M338" s="136" t="str">
        <f>VLOOKUP(MID(L338,1,4),CódigosRetorno!$A$2:$B$2003,2,FALSE)</f>
        <v>La sumatoria del monto base - Otros tributos de línea no corresponden al total</v>
      </c>
      <c r="N338" s="145" t="s">
        <v>9</v>
      </c>
      <c r="O338" s="393"/>
    </row>
    <row r="339" spans="1:15" s="364" customFormat="1" ht="60" x14ac:dyDescent="0.35">
      <c r="A339" s="393"/>
      <c r="B339" s="872"/>
      <c r="C339" s="905"/>
      <c r="D339" s="888"/>
      <c r="E339" s="872"/>
      <c r="F339" s="135"/>
      <c r="G339" s="128"/>
      <c r="H339" s="136"/>
      <c r="I339" s="131"/>
      <c r="J339" s="136" t="s">
        <v>2932</v>
      </c>
      <c r="K339" s="128" t="s">
        <v>206</v>
      </c>
      <c r="L339" s="142" t="s">
        <v>2542</v>
      </c>
      <c r="M339" s="136" t="str">
        <f>VLOOKUP(L339,CódigosRetorno!$A$2:$B$2003,2,FALSE)</f>
        <v>La sumatoria del monto base - Otros tributos de línea no corresponden al total</v>
      </c>
      <c r="N339" s="145" t="s">
        <v>9</v>
      </c>
      <c r="O339" s="393"/>
    </row>
    <row r="340" spans="1:15" s="364" customFormat="1" ht="24" x14ac:dyDescent="0.35">
      <c r="A340" s="393"/>
      <c r="B340" s="872"/>
      <c r="C340" s="905"/>
      <c r="D340" s="888"/>
      <c r="E340" s="872"/>
      <c r="F340" s="135" t="s">
        <v>143</v>
      </c>
      <c r="G340" s="128" t="s">
        <v>306</v>
      </c>
      <c r="H340" s="92" t="s">
        <v>1368</v>
      </c>
      <c r="I340" s="135"/>
      <c r="J340" s="138" t="s">
        <v>1391</v>
      </c>
      <c r="K340" s="142" t="s">
        <v>6</v>
      </c>
      <c r="L340" s="144" t="s">
        <v>948</v>
      </c>
      <c r="M340" s="136" t="str">
        <f>VLOOKUP(L340,CódigosRetorno!$A$2:$B$2003,2,FALSE)</f>
        <v>La moneda debe ser la misma en todo el documento. Salvo las percepciones que sólo son en moneda nacional</v>
      </c>
      <c r="N340" s="135" t="s">
        <v>9</v>
      </c>
      <c r="O340" s="393"/>
    </row>
    <row r="341" spans="1:15" s="364" customFormat="1" ht="24" x14ac:dyDescent="0.35">
      <c r="A341" s="393"/>
      <c r="B341" s="872"/>
      <c r="C341" s="905"/>
      <c r="D341" s="888"/>
      <c r="E341" s="872"/>
      <c r="F341" s="872" t="s">
        <v>298</v>
      </c>
      <c r="G341" s="888" t="s">
        <v>1511</v>
      </c>
      <c r="H341" s="867" t="s">
        <v>2933</v>
      </c>
      <c r="I341" s="873"/>
      <c r="J341" s="136" t="s">
        <v>955</v>
      </c>
      <c r="K341" s="142" t="s">
        <v>6</v>
      </c>
      <c r="L341" s="144" t="s">
        <v>994</v>
      </c>
      <c r="M341" s="136" t="str">
        <f>VLOOKUP(L341,CódigosRetorno!$A$2:$B$2003,2,FALSE)</f>
        <v>El dato ingresado en TaxAmount no cumple con el formato establecido</v>
      </c>
      <c r="N341" s="135" t="s">
        <v>9</v>
      </c>
      <c r="O341" s="393"/>
    </row>
    <row r="342" spans="1:15" s="364" customFormat="1" ht="108" x14ac:dyDescent="0.35">
      <c r="A342" s="393"/>
      <c r="B342" s="872"/>
      <c r="C342" s="905"/>
      <c r="D342" s="888"/>
      <c r="E342" s="872"/>
      <c r="F342" s="872"/>
      <c r="G342" s="888"/>
      <c r="H342" s="867"/>
      <c r="I342" s="882"/>
      <c r="J342" s="136" t="s">
        <v>2934</v>
      </c>
      <c r="K342" s="771" t="s">
        <v>6</v>
      </c>
      <c r="L342" s="762" t="s">
        <v>1634</v>
      </c>
      <c r="M342" s="136" t="str">
        <f>VLOOKUP(MID(L342,1,4),CódigosRetorno!$A$2:$B$2003,2,FALSE)</f>
        <v>La sumatoria del total del importe del tributo ISC de línea no corresponden al total</v>
      </c>
      <c r="N342" s="135" t="s">
        <v>9</v>
      </c>
      <c r="O342" s="393"/>
    </row>
    <row r="343" spans="1:15" s="364" customFormat="1" ht="108" x14ac:dyDescent="0.35">
      <c r="A343" s="393"/>
      <c r="B343" s="872"/>
      <c r="C343" s="905"/>
      <c r="D343" s="888"/>
      <c r="E343" s="872"/>
      <c r="F343" s="872"/>
      <c r="G343" s="888"/>
      <c r="H343" s="867"/>
      <c r="I343" s="882"/>
      <c r="J343" s="136" t="s">
        <v>2935</v>
      </c>
      <c r="K343" s="128" t="s">
        <v>206</v>
      </c>
      <c r="L343" s="144" t="s">
        <v>2544</v>
      </c>
      <c r="M343" s="136" t="str">
        <f>VLOOKUP(L343,CódigosRetorno!$A$2:$B$2003,2,FALSE)</f>
        <v>La sumatoria del total del importe del tributo ISC de línea no corresponden al total</v>
      </c>
      <c r="N343" s="135" t="s">
        <v>9</v>
      </c>
      <c r="O343" s="393"/>
    </row>
    <row r="344" spans="1:15" s="364" customFormat="1" ht="60" x14ac:dyDescent="0.35">
      <c r="A344" s="393"/>
      <c r="B344" s="872"/>
      <c r="C344" s="905"/>
      <c r="D344" s="888"/>
      <c r="E344" s="872"/>
      <c r="F344" s="872"/>
      <c r="G344" s="888"/>
      <c r="H344" s="867"/>
      <c r="I344" s="882"/>
      <c r="J344" s="136" t="s">
        <v>2936</v>
      </c>
      <c r="K344" s="771" t="s">
        <v>6</v>
      </c>
      <c r="L344" s="762" t="s">
        <v>1640</v>
      </c>
      <c r="M344" s="136" t="str">
        <f>VLOOKUP(MID(L344,1,4),CódigosRetorno!$A$2:$B$2003,2,FALSE)</f>
        <v>La sumatoria del total del importe del tributo Otros tributos de línea no corresponden al total</v>
      </c>
      <c r="N344" s="135" t="s">
        <v>9</v>
      </c>
      <c r="O344" s="393"/>
    </row>
    <row r="345" spans="1:15" s="364" customFormat="1" ht="60" x14ac:dyDescent="0.35">
      <c r="A345" s="393"/>
      <c r="B345" s="872"/>
      <c r="C345" s="905"/>
      <c r="D345" s="888"/>
      <c r="E345" s="872"/>
      <c r="F345" s="135"/>
      <c r="G345" s="128"/>
      <c r="H345" s="136"/>
      <c r="I345" s="130"/>
      <c r="J345" s="136" t="s">
        <v>2937</v>
      </c>
      <c r="K345" s="128" t="s">
        <v>206</v>
      </c>
      <c r="L345" s="144" t="s">
        <v>2547</v>
      </c>
      <c r="M345" s="136" t="str">
        <f>VLOOKUP(L345,CódigosRetorno!$A$2:$B$2003,2,FALSE)</f>
        <v>La sumatoria del total del importe del tributo Otros tributos de línea no corresponden al total</v>
      </c>
      <c r="N345" s="135" t="s">
        <v>9</v>
      </c>
      <c r="O345" s="393"/>
    </row>
    <row r="346" spans="1:15" s="364" customFormat="1" ht="24" x14ac:dyDescent="0.35">
      <c r="A346" s="393"/>
      <c r="B346" s="872"/>
      <c r="C346" s="905"/>
      <c r="D346" s="888"/>
      <c r="E346" s="872"/>
      <c r="F346" s="135" t="s">
        <v>143</v>
      </c>
      <c r="G346" s="128" t="s">
        <v>306</v>
      </c>
      <c r="H346" s="92" t="s">
        <v>1368</v>
      </c>
      <c r="I346" s="135"/>
      <c r="J346" s="138" t="s">
        <v>1391</v>
      </c>
      <c r="K346" s="142" t="s">
        <v>6</v>
      </c>
      <c r="L346" s="144" t="s">
        <v>948</v>
      </c>
      <c r="M346" s="136" t="str">
        <f>VLOOKUP(L346,CódigosRetorno!$A$2:$B$2003,2,FALSE)</f>
        <v>La moneda debe ser la misma en todo el documento. Salvo las percepciones que sólo son en moneda nacional</v>
      </c>
      <c r="N346" s="135" t="s">
        <v>9</v>
      </c>
      <c r="O346" s="393"/>
    </row>
    <row r="347" spans="1:15" s="364" customFormat="1" ht="24" x14ac:dyDescent="0.35">
      <c r="A347" s="393"/>
      <c r="B347" s="872"/>
      <c r="C347" s="905"/>
      <c r="D347" s="888"/>
      <c r="E347" s="872"/>
      <c r="F347" s="872" t="s">
        <v>659</v>
      </c>
      <c r="G347" s="888" t="s">
        <v>1003</v>
      </c>
      <c r="H347" s="867" t="s">
        <v>2901</v>
      </c>
      <c r="I347" s="873"/>
      <c r="J347" s="136" t="s">
        <v>602</v>
      </c>
      <c r="K347" s="142" t="s">
        <v>6</v>
      </c>
      <c r="L347" s="144" t="s">
        <v>1581</v>
      </c>
      <c r="M347" s="136" t="str">
        <f>VLOOKUP(L347,CódigosRetorno!$A$2:$B$2003,2,FALSE)</f>
        <v>El XML no contiene el tag o no existe información de código de tributo.</v>
      </c>
      <c r="N347" s="135" t="s">
        <v>9</v>
      </c>
      <c r="O347" s="393"/>
    </row>
    <row r="348" spans="1:15" s="364" customFormat="1" ht="24" x14ac:dyDescent="0.35">
      <c r="A348" s="393"/>
      <c r="B348" s="872"/>
      <c r="C348" s="905"/>
      <c r="D348" s="888"/>
      <c r="E348" s="872"/>
      <c r="F348" s="872"/>
      <c r="G348" s="888"/>
      <c r="H348" s="867"/>
      <c r="I348" s="882"/>
      <c r="J348" s="138" t="s">
        <v>1582</v>
      </c>
      <c r="K348" s="142" t="s">
        <v>6</v>
      </c>
      <c r="L348" s="144" t="s">
        <v>1583</v>
      </c>
      <c r="M348" s="136" t="str">
        <f>VLOOKUP(L348,CódigosRetorno!$A$2:$B$2003,2,FALSE)</f>
        <v>El dato ingresado como codigo de tributo global no corresponde al valor esperado.</v>
      </c>
      <c r="N348" s="135" t="s">
        <v>1451</v>
      </c>
      <c r="O348" s="393"/>
    </row>
    <row r="349" spans="1:15" s="364" customFormat="1" ht="24" x14ac:dyDescent="0.35">
      <c r="A349" s="393"/>
      <c r="B349" s="872"/>
      <c r="C349" s="905"/>
      <c r="D349" s="888"/>
      <c r="E349" s="872"/>
      <c r="F349" s="872"/>
      <c r="G349" s="888"/>
      <c r="H349" s="867"/>
      <c r="I349" s="882"/>
      <c r="J349" s="361" t="s">
        <v>1584</v>
      </c>
      <c r="K349" s="144" t="s">
        <v>6</v>
      </c>
      <c r="L349" s="144" t="s">
        <v>1585</v>
      </c>
      <c r="M349" s="136" t="str">
        <f>VLOOKUP(L349,CódigosRetorno!$A$2:$B$2003,2,FALSE)</f>
        <v>El código de tributo no debe repetirse a nivel de totales</v>
      </c>
      <c r="N349" s="123" t="s">
        <v>9</v>
      </c>
      <c r="O349" s="393"/>
    </row>
    <row r="350" spans="1:15" s="364" customFormat="1" ht="24" x14ac:dyDescent="0.35">
      <c r="A350" s="393"/>
      <c r="B350" s="872"/>
      <c r="C350" s="905"/>
      <c r="D350" s="888"/>
      <c r="E350" s="872"/>
      <c r="F350" s="872"/>
      <c r="G350" s="888"/>
      <c r="H350" s="867"/>
      <c r="I350" s="882"/>
      <c r="J350" s="136" t="s">
        <v>2938</v>
      </c>
      <c r="K350" s="142" t="s">
        <v>6</v>
      </c>
      <c r="L350" s="144" t="s">
        <v>1587</v>
      </c>
      <c r="M350" s="136" t="str">
        <f>VLOOKUP(L350,CódigosRetorno!$A$2:$B$2003,2,FALSE)</f>
        <v>El dato ingresado como codigo de tributo global es invalido para tipo de operación.</v>
      </c>
      <c r="N350" s="123" t="s">
        <v>9</v>
      </c>
      <c r="O350" s="393"/>
    </row>
    <row r="351" spans="1:15" s="364" customFormat="1" ht="24" x14ac:dyDescent="0.35">
      <c r="A351" s="393"/>
      <c r="B351" s="872"/>
      <c r="C351" s="905"/>
      <c r="D351" s="888"/>
      <c r="E351" s="872"/>
      <c r="F351" s="872"/>
      <c r="G351" s="888"/>
      <c r="H351" s="867"/>
      <c r="I351" s="874"/>
      <c r="J351" s="136" t="s">
        <v>2939</v>
      </c>
      <c r="K351" s="142" t="s">
        <v>6</v>
      </c>
      <c r="L351" s="144" t="s">
        <v>1587</v>
      </c>
      <c r="M351" s="136" t="str">
        <f>VLOOKUP(L351,CódigosRetorno!$A$2:$B$2003,2,FALSE)</f>
        <v>El dato ingresado como codigo de tributo global es invalido para tipo de operación.</v>
      </c>
      <c r="N351" s="123" t="s">
        <v>9</v>
      </c>
      <c r="O351" s="393"/>
    </row>
    <row r="352" spans="1:15" s="364" customFormat="1" ht="24" x14ac:dyDescent="0.35">
      <c r="A352" s="393"/>
      <c r="B352" s="872"/>
      <c r="C352" s="905"/>
      <c r="D352" s="888"/>
      <c r="E352" s="872"/>
      <c r="F352" s="872"/>
      <c r="G352" s="135" t="s">
        <v>1458</v>
      </c>
      <c r="H352" s="136" t="s">
        <v>1127</v>
      </c>
      <c r="I352" s="135"/>
      <c r="J352" s="136" t="s">
        <v>1459</v>
      </c>
      <c r="K352" s="128" t="s">
        <v>206</v>
      </c>
      <c r="L352" s="142" t="s">
        <v>1129</v>
      </c>
      <c r="M352" s="136" t="str">
        <f>VLOOKUP(L352,CódigosRetorno!$A$2:$B$2003,2,FALSE)</f>
        <v>El dato ingresado como atributo @schemeName es incorrecto.</v>
      </c>
      <c r="N352" s="145" t="s">
        <v>9</v>
      </c>
      <c r="O352" s="393"/>
    </row>
    <row r="353" spans="1:15" s="364" customFormat="1" ht="24" x14ac:dyDescent="0.35">
      <c r="A353" s="393"/>
      <c r="B353" s="872"/>
      <c r="C353" s="905"/>
      <c r="D353" s="888"/>
      <c r="E353" s="872"/>
      <c r="F353" s="872"/>
      <c r="G353" s="135" t="s">
        <v>1058</v>
      </c>
      <c r="H353" s="136" t="s">
        <v>1059</v>
      </c>
      <c r="I353" s="135"/>
      <c r="J353" s="136" t="s">
        <v>1060</v>
      </c>
      <c r="K353" s="128" t="s">
        <v>206</v>
      </c>
      <c r="L353" s="142" t="s">
        <v>1061</v>
      </c>
      <c r="M353" s="136" t="str">
        <f>VLOOKUP(L353,CódigosRetorno!$A$2:$B$2003,2,FALSE)</f>
        <v>El dato ingresado como atributo @schemeAgencyName es incorrecto.</v>
      </c>
      <c r="N353" s="145" t="s">
        <v>9</v>
      </c>
      <c r="O353" s="393"/>
    </row>
    <row r="354" spans="1:15" s="364" customFormat="1" ht="36" x14ac:dyDescent="0.35">
      <c r="A354" s="393"/>
      <c r="B354" s="872"/>
      <c r="C354" s="905"/>
      <c r="D354" s="888"/>
      <c r="E354" s="872"/>
      <c r="F354" s="872"/>
      <c r="G354" s="135" t="s">
        <v>1487</v>
      </c>
      <c r="H354" s="92" t="s">
        <v>1131</v>
      </c>
      <c r="I354" s="135"/>
      <c r="J354" s="136" t="s">
        <v>1461</v>
      </c>
      <c r="K354" s="142" t="s">
        <v>206</v>
      </c>
      <c r="L354" s="144" t="s">
        <v>1133</v>
      </c>
      <c r="M354" s="136" t="str">
        <f>VLOOKUP(L354,CódigosRetorno!$A$2:$B$2003,2,FALSE)</f>
        <v>El dato ingresado como atributo @schemeURI es incorrecto.</v>
      </c>
      <c r="N354" s="145" t="s">
        <v>9</v>
      </c>
      <c r="O354" s="393"/>
    </row>
    <row r="355" spans="1:15" s="364" customFormat="1" ht="24" x14ac:dyDescent="0.35">
      <c r="A355" s="393"/>
      <c r="B355" s="872"/>
      <c r="C355" s="905"/>
      <c r="D355" s="888"/>
      <c r="E355" s="872"/>
      <c r="F355" s="872" t="s">
        <v>1462</v>
      </c>
      <c r="G355" s="888" t="s">
        <v>1003</v>
      </c>
      <c r="H355" s="867" t="s">
        <v>2905</v>
      </c>
      <c r="I355" s="873"/>
      <c r="J355" s="136" t="s">
        <v>602</v>
      </c>
      <c r="K355" s="142" t="s">
        <v>6</v>
      </c>
      <c r="L355" s="144" t="s">
        <v>1589</v>
      </c>
      <c r="M355" s="136" t="str">
        <f>VLOOKUP(L355,CódigosRetorno!$A$2:$B$2003,2,FALSE)</f>
        <v>El XML no contiene el tag TaxScheme Name de impuestos globales</v>
      </c>
      <c r="N355" s="135" t="s">
        <v>9</v>
      </c>
      <c r="O355" s="393"/>
    </row>
    <row r="356" spans="1:15" s="364" customFormat="1" ht="24" x14ac:dyDescent="0.35">
      <c r="A356" s="393"/>
      <c r="B356" s="872"/>
      <c r="C356" s="905"/>
      <c r="D356" s="888"/>
      <c r="E356" s="872"/>
      <c r="F356" s="872"/>
      <c r="G356" s="888"/>
      <c r="H356" s="867"/>
      <c r="I356" s="874"/>
      <c r="J356" s="138" t="s">
        <v>1590</v>
      </c>
      <c r="K356" s="142" t="s">
        <v>6</v>
      </c>
      <c r="L356" s="144" t="s">
        <v>1591</v>
      </c>
      <c r="M356" s="136" t="str">
        <f>VLOOKUP(L356,CódigosRetorno!$A$2:$B$2003,2,FALSE)</f>
        <v>El valor del tag nombre del tributo no corresponde al esperado.</v>
      </c>
      <c r="N356" s="135" t="s">
        <v>1451</v>
      </c>
      <c r="O356" s="393"/>
    </row>
    <row r="357" spans="1:15" s="364" customFormat="1" ht="24" x14ac:dyDescent="0.35">
      <c r="A357" s="393"/>
      <c r="B357" s="872"/>
      <c r="C357" s="905"/>
      <c r="D357" s="888"/>
      <c r="E357" s="872"/>
      <c r="F357" s="872" t="s">
        <v>143</v>
      </c>
      <c r="G357" s="888"/>
      <c r="H357" s="867" t="s">
        <v>2906</v>
      </c>
      <c r="I357" s="873"/>
      <c r="J357" s="136" t="s">
        <v>602</v>
      </c>
      <c r="K357" s="142" t="s">
        <v>6</v>
      </c>
      <c r="L357" s="144" t="s">
        <v>1593</v>
      </c>
      <c r="M357" s="136" t="str">
        <f>VLOOKUP(L357,CódigosRetorno!$A$2:$B$2003,2,FALSE)</f>
        <v>El XML no contiene el tag código de tributo internacional de impuestos globales</v>
      </c>
      <c r="N357" s="135" t="s">
        <v>9</v>
      </c>
      <c r="O357" s="393"/>
    </row>
    <row r="358" spans="1:15" s="364" customFormat="1" ht="24" x14ac:dyDescent="0.35">
      <c r="A358" s="393"/>
      <c r="B358" s="872"/>
      <c r="C358" s="905"/>
      <c r="D358" s="888"/>
      <c r="E358" s="872"/>
      <c r="F358" s="872"/>
      <c r="G358" s="888"/>
      <c r="H358" s="867"/>
      <c r="I358" s="874"/>
      <c r="J358" s="138" t="s">
        <v>1594</v>
      </c>
      <c r="K358" s="142" t="s">
        <v>6</v>
      </c>
      <c r="L358" s="144" t="s">
        <v>1595</v>
      </c>
      <c r="M358" s="136" t="str">
        <f>VLOOKUP(L358,CódigosRetorno!$A$2:$B$2003,2,FALSE)</f>
        <v>El valor del tag codigo de tributo internacional no corresponde al esperado.</v>
      </c>
      <c r="N358" s="135" t="s">
        <v>1451</v>
      </c>
      <c r="O358" s="393"/>
    </row>
    <row r="359" spans="1:15" s="364" customFormat="1" ht="24" x14ac:dyDescent="0.35">
      <c r="A359" s="393"/>
      <c r="B359" s="873" t="s">
        <v>2940</v>
      </c>
      <c r="C359" s="868" t="s">
        <v>2941</v>
      </c>
      <c r="D359" s="886" t="s">
        <v>62</v>
      </c>
      <c r="E359" s="873" t="s">
        <v>182</v>
      </c>
      <c r="F359" s="129" t="s">
        <v>298</v>
      </c>
      <c r="G359" s="133" t="s">
        <v>1511</v>
      </c>
      <c r="H359" s="137" t="s">
        <v>2942</v>
      </c>
      <c r="I359" s="129">
        <v>1</v>
      </c>
      <c r="J359" s="136" t="s">
        <v>955</v>
      </c>
      <c r="K359" s="142" t="s">
        <v>6</v>
      </c>
      <c r="L359" s="144" t="s">
        <v>994</v>
      </c>
      <c r="M359" s="136" t="str">
        <f>VLOOKUP(L359,CódigosRetorno!$A$2:$B$2003,2,FALSE)</f>
        <v>El dato ingresado en TaxAmount no cumple con el formato establecido</v>
      </c>
      <c r="N359" s="135" t="s">
        <v>9</v>
      </c>
      <c r="O359" s="393"/>
    </row>
    <row r="360" spans="1:15" s="364" customFormat="1" ht="60" x14ac:dyDescent="0.35">
      <c r="A360" s="393"/>
      <c r="B360" s="882"/>
      <c r="C360" s="883"/>
      <c r="D360" s="887"/>
      <c r="E360" s="882"/>
      <c r="F360" s="130"/>
      <c r="G360" s="281"/>
      <c r="H360" s="321"/>
      <c r="I360" s="129"/>
      <c r="J360" s="136" t="s">
        <v>2943</v>
      </c>
      <c r="K360" s="771" t="s">
        <v>6</v>
      </c>
      <c r="L360" s="762" t="s">
        <v>1636</v>
      </c>
      <c r="M360" s="136" t="str">
        <f>VLOOKUP(MID(L360,1,4),CódigosRetorno!$A$2:$B$2003,2,FALSE)</f>
        <v>La sumatoria del total del importe del tributo ICBPER de línea no corresponden al total</v>
      </c>
      <c r="N360" s="135" t="s">
        <v>9</v>
      </c>
      <c r="O360" s="393"/>
    </row>
    <row r="361" spans="1:15" s="364" customFormat="1" ht="60" x14ac:dyDescent="0.35">
      <c r="A361" s="393"/>
      <c r="B361" s="882"/>
      <c r="C361" s="883"/>
      <c r="D361" s="887"/>
      <c r="E361" s="882"/>
      <c r="F361" s="130"/>
      <c r="G361" s="281"/>
      <c r="H361" s="321"/>
      <c r="I361" s="129"/>
      <c r="J361" s="136" t="s">
        <v>2944</v>
      </c>
      <c r="K361" s="128" t="s">
        <v>206</v>
      </c>
      <c r="L361" s="144" t="s">
        <v>2545</v>
      </c>
      <c r="M361" s="136" t="str">
        <f>VLOOKUP(L361,CódigosRetorno!$A$2:$B$2003,2,FALSE)</f>
        <v>La sumatoria del total del importe del tributo ICBPER de línea no corresponden al total</v>
      </c>
      <c r="N361" s="135" t="s">
        <v>9</v>
      </c>
      <c r="O361" s="393"/>
    </row>
    <row r="362" spans="1:15" s="364" customFormat="1" ht="24" x14ac:dyDescent="0.35">
      <c r="A362" s="393"/>
      <c r="B362" s="882"/>
      <c r="C362" s="883"/>
      <c r="D362" s="887"/>
      <c r="E362" s="882"/>
      <c r="F362" s="131"/>
      <c r="G362" s="134"/>
      <c r="H362" s="284"/>
      <c r="I362" s="129"/>
      <c r="J362" s="136" t="s">
        <v>1637</v>
      </c>
      <c r="K362" s="128" t="s">
        <v>6</v>
      </c>
      <c r="L362" s="144" t="s">
        <v>1638</v>
      </c>
      <c r="M362" s="136" t="str">
        <f>VLOOKUP(L362,CódigosRetorno!$A$2:$B$2003,2,FALSE)</f>
        <v>El impuesto ICBPER no se encuentra vigente</v>
      </c>
      <c r="N362" s="135" t="s">
        <v>9</v>
      </c>
      <c r="O362" s="393"/>
    </row>
    <row r="363" spans="1:15" s="364" customFormat="1" ht="24" x14ac:dyDescent="0.35">
      <c r="A363" s="393"/>
      <c r="B363" s="882"/>
      <c r="C363" s="883"/>
      <c r="D363" s="887"/>
      <c r="E363" s="882"/>
      <c r="F363" s="129" t="s">
        <v>143</v>
      </c>
      <c r="G363" s="133" t="s">
        <v>306</v>
      </c>
      <c r="H363" s="352" t="s">
        <v>1368</v>
      </c>
      <c r="I363" s="135">
        <v>1</v>
      </c>
      <c r="J363" s="138" t="s">
        <v>1391</v>
      </c>
      <c r="K363" s="142" t="s">
        <v>6</v>
      </c>
      <c r="L363" s="144" t="s">
        <v>948</v>
      </c>
      <c r="M363" s="136" t="str">
        <f>VLOOKUP(L363,CódigosRetorno!$A$2:$B$2003,2,FALSE)</f>
        <v>La moneda debe ser la misma en todo el documento. Salvo las percepciones que sólo son en moneda nacional</v>
      </c>
      <c r="N363" s="135" t="s">
        <v>1094</v>
      </c>
      <c r="O363" s="393"/>
    </row>
    <row r="364" spans="1:15" s="364" customFormat="1" ht="36" x14ac:dyDescent="0.35">
      <c r="A364" s="393"/>
      <c r="B364" s="882"/>
      <c r="C364" s="883"/>
      <c r="D364" s="887"/>
      <c r="E364" s="882"/>
      <c r="F364" s="129" t="s">
        <v>659</v>
      </c>
      <c r="G364" s="133" t="s">
        <v>1003</v>
      </c>
      <c r="H364" s="132" t="s">
        <v>2901</v>
      </c>
      <c r="I364" s="129">
        <v>1</v>
      </c>
      <c r="J364" s="136" t="s">
        <v>602</v>
      </c>
      <c r="K364" s="142" t="s">
        <v>6</v>
      </c>
      <c r="L364" s="144" t="s">
        <v>1581</v>
      </c>
      <c r="M364" s="136" t="str">
        <f>VLOOKUP(L364,CódigosRetorno!$A$2:$B$2003,2,FALSE)</f>
        <v>El XML no contiene el tag o no existe información de código de tributo.</v>
      </c>
      <c r="N364" s="135" t="s">
        <v>9</v>
      </c>
      <c r="O364" s="393"/>
    </row>
    <row r="365" spans="1:15" s="364" customFormat="1" ht="24" x14ac:dyDescent="0.35">
      <c r="A365" s="393"/>
      <c r="B365" s="882"/>
      <c r="C365" s="883"/>
      <c r="D365" s="887"/>
      <c r="E365" s="882"/>
      <c r="F365" s="129"/>
      <c r="G365" s="135" t="s">
        <v>1458</v>
      </c>
      <c r="H365" s="136" t="s">
        <v>1127</v>
      </c>
      <c r="I365" s="392" t="s">
        <v>2432</v>
      </c>
      <c r="J365" s="136" t="s">
        <v>1459</v>
      </c>
      <c r="K365" s="128" t="s">
        <v>206</v>
      </c>
      <c r="L365" s="142" t="s">
        <v>1129</v>
      </c>
      <c r="M365" s="136" t="str">
        <f>VLOOKUP(L365,CódigosRetorno!$A$2:$B$2003,2,FALSE)</f>
        <v>El dato ingresado como atributo @schemeName es incorrecto.</v>
      </c>
      <c r="N365" s="145" t="s">
        <v>9</v>
      </c>
      <c r="O365" s="393"/>
    </row>
    <row r="366" spans="1:15" s="364" customFormat="1" ht="24" x14ac:dyDescent="0.35">
      <c r="A366" s="393"/>
      <c r="B366" s="882"/>
      <c r="C366" s="883"/>
      <c r="D366" s="887"/>
      <c r="E366" s="882"/>
      <c r="F366" s="130"/>
      <c r="G366" s="135" t="s">
        <v>1058</v>
      </c>
      <c r="H366" s="136" t="s">
        <v>1059</v>
      </c>
      <c r="I366" s="392" t="s">
        <v>2432</v>
      </c>
      <c r="J366" s="136" t="s">
        <v>1060</v>
      </c>
      <c r="K366" s="128" t="s">
        <v>206</v>
      </c>
      <c r="L366" s="142" t="s">
        <v>1061</v>
      </c>
      <c r="M366" s="136" t="str">
        <f>VLOOKUP(L366,CódigosRetorno!$A$2:$B$2003,2,FALSE)</f>
        <v>El dato ingresado como atributo @schemeAgencyName es incorrecto.</v>
      </c>
      <c r="N366" s="145" t="s">
        <v>9</v>
      </c>
      <c r="O366" s="393"/>
    </row>
    <row r="367" spans="1:15" s="364" customFormat="1" ht="36" x14ac:dyDescent="0.35">
      <c r="A367" s="393"/>
      <c r="B367" s="882"/>
      <c r="C367" s="883"/>
      <c r="D367" s="887"/>
      <c r="E367" s="882"/>
      <c r="F367" s="131"/>
      <c r="G367" s="135" t="s">
        <v>1487</v>
      </c>
      <c r="H367" s="92" t="s">
        <v>1131</v>
      </c>
      <c r="I367" s="392" t="s">
        <v>2432</v>
      </c>
      <c r="J367" s="136" t="s">
        <v>1461</v>
      </c>
      <c r="K367" s="142" t="s">
        <v>206</v>
      </c>
      <c r="L367" s="144" t="s">
        <v>1133</v>
      </c>
      <c r="M367" s="136" t="str">
        <f>VLOOKUP(L367,CódigosRetorno!$A$2:$B$2003,2,FALSE)</f>
        <v>El dato ingresado como atributo @schemeURI es incorrecto.</v>
      </c>
      <c r="N367" s="145" t="s">
        <v>9</v>
      </c>
      <c r="O367" s="393"/>
    </row>
    <row r="368" spans="1:15" s="364" customFormat="1" ht="36" x14ac:dyDescent="0.35">
      <c r="A368" s="393"/>
      <c r="B368" s="882"/>
      <c r="C368" s="883"/>
      <c r="D368" s="887"/>
      <c r="E368" s="882"/>
      <c r="F368" s="129" t="s">
        <v>1462</v>
      </c>
      <c r="G368" s="281" t="s">
        <v>1003</v>
      </c>
      <c r="H368" s="146" t="s">
        <v>2905</v>
      </c>
      <c r="I368" s="129">
        <v>1</v>
      </c>
      <c r="J368" s="136" t="s">
        <v>602</v>
      </c>
      <c r="K368" s="142" t="s">
        <v>6</v>
      </c>
      <c r="L368" s="144" t="s">
        <v>1589</v>
      </c>
      <c r="M368" s="136" t="str">
        <f>VLOOKUP(L368,CódigosRetorno!$A$2:$B$2003,2,FALSE)</f>
        <v>El XML no contiene el tag TaxScheme Name de impuestos globales</v>
      </c>
      <c r="N368" s="135" t="s">
        <v>9</v>
      </c>
      <c r="O368" s="393"/>
    </row>
    <row r="369" spans="1:15" s="364" customFormat="1" ht="24" x14ac:dyDescent="0.35">
      <c r="A369" s="393"/>
      <c r="B369" s="882"/>
      <c r="C369" s="883"/>
      <c r="D369" s="887"/>
      <c r="E369" s="882"/>
      <c r="F369" s="130"/>
      <c r="G369" s="281"/>
      <c r="H369" s="146"/>
      <c r="I369" s="130"/>
      <c r="J369" s="138" t="s">
        <v>1590</v>
      </c>
      <c r="K369" s="142" t="s">
        <v>6</v>
      </c>
      <c r="L369" s="144" t="s">
        <v>1591</v>
      </c>
      <c r="M369" s="136" t="str">
        <f>VLOOKUP(L369,CódigosRetorno!$A$2:$B$2003,2,FALSE)</f>
        <v>El valor del tag nombre del tributo no corresponde al esperado.</v>
      </c>
      <c r="N369" s="135" t="s">
        <v>1451</v>
      </c>
      <c r="O369" s="393"/>
    </row>
    <row r="370" spans="1:15" s="364" customFormat="1" ht="24" x14ac:dyDescent="0.35">
      <c r="A370" s="393"/>
      <c r="B370" s="882"/>
      <c r="C370" s="883"/>
      <c r="D370" s="887"/>
      <c r="E370" s="882"/>
      <c r="F370" s="873" t="s">
        <v>143</v>
      </c>
      <c r="G370" s="886"/>
      <c r="H370" s="884" t="s">
        <v>2906</v>
      </c>
      <c r="I370" s="873">
        <v>1</v>
      </c>
      <c r="J370" s="136" t="s">
        <v>602</v>
      </c>
      <c r="K370" s="142" t="s">
        <v>6</v>
      </c>
      <c r="L370" s="144" t="s">
        <v>1593</v>
      </c>
      <c r="M370" s="136" t="str">
        <f>VLOOKUP(L370,CódigosRetorno!$A$2:$B$2003,2,FALSE)</f>
        <v>El XML no contiene el tag código de tributo internacional de impuestos globales</v>
      </c>
      <c r="N370" s="135" t="s">
        <v>9</v>
      </c>
      <c r="O370" s="393"/>
    </row>
    <row r="371" spans="1:15" s="364" customFormat="1" ht="24" x14ac:dyDescent="0.35">
      <c r="A371" s="393"/>
      <c r="B371" s="882"/>
      <c r="C371" s="883"/>
      <c r="D371" s="887"/>
      <c r="E371" s="882"/>
      <c r="F371" s="882"/>
      <c r="G371" s="887"/>
      <c r="H371" s="893"/>
      <c r="I371" s="882"/>
      <c r="J371" s="138" t="s">
        <v>1594</v>
      </c>
      <c r="K371" s="142" t="s">
        <v>6</v>
      </c>
      <c r="L371" s="144" t="s">
        <v>1595</v>
      </c>
      <c r="M371" s="136" t="str">
        <f>VLOOKUP(L371,CódigosRetorno!$A$2:$B$2003,2,FALSE)</f>
        <v>El valor del tag codigo de tributo internacional no corresponde al esperado.</v>
      </c>
      <c r="N371" s="135" t="s">
        <v>1451</v>
      </c>
      <c r="O371" s="393"/>
    </row>
    <row r="372" spans="1:15" s="364" customFormat="1" ht="24" x14ac:dyDescent="0.35">
      <c r="A372" s="393"/>
      <c r="B372" s="872">
        <v>47</v>
      </c>
      <c r="C372" s="905" t="s">
        <v>2945</v>
      </c>
      <c r="D372" s="888" t="s">
        <v>62</v>
      </c>
      <c r="E372" s="888" t="s">
        <v>182</v>
      </c>
      <c r="F372" s="128" t="s">
        <v>298</v>
      </c>
      <c r="G372" s="128" t="s">
        <v>299</v>
      </c>
      <c r="H372" s="136" t="s">
        <v>2946</v>
      </c>
      <c r="I372" s="129">
        <v>1</v>
      </c>
      <c r="J372" s="136" t="s">
        <v>1411</v>
      </c>
      <c r="K372" s="142" t="s">
        <v>6</v>
      </c>
      <c r="L372" s="142" t="s">
        <v>1670</v>
      </c>
      <c r="M372" s="136" t="str">
        <f>VLOOKUP(L372,CódigosRetorno!$A$2:$B$2003,2,FALSE)</f>
        <v>El dato ingresado en ChargeTotalAmount no cumple con el formato establecido</v>
      </c>
      <c r="N372" s="135" t="s">
        <v>9</v>
      </c>
      <c r="O372" s="393"/>
    </row>
    <row r="373" spans="1:15" s="364" customFormat="1" ht="24" x14ac:dyDescent="0.35">
      <c r="A373" s="393"/>
      <c r="B373" s="872"/>
      <c r="C373" s="905"/>
      <c r="D373" s="888"/>
      <c r="E373" s="888"/>
      <c r="F373" s="135" t="s">
        <v>143</v>
      </c>
      <c r="G373" s="128" t="s">
        <v>306</v>
      </c>
      <c r="H373" s="92" t="s">
        <v>1368</v>
      </c>
      <c r="I373" s="145">
        <v>1</v>
      </c>
      <c r="J373" s="138" t="s">
        <v>1391</v>
      </c>
      <c r="K373" s="142" t="s">
        <v>6</v>
      </c>
      <c r="L373" s="144" t="s">
        <v>948</v>
      </c>
      <c r="M373" s="136" t="str">
        <f>VLOOKUP(L373,CódigosRetorno!$A$2:$B$2003,2,FALSE)</f>
        <v>La moneda debe ser la misma en todo el documento. Salvo las percepciones que sólo son en moneda nacional</v>
      </c>
      <c r="N373" s="135" t="s">
        <v>9</v>
      </c>
      <c r="O373" s="393"/>
    </row>
    <row r="374" spans="1:15" s="364" customFormat="1" ht="24" x14ac:dyDescent="0.35">
      <c r="A374" s="393"/>
      <c r="B374" s="872">
        <f>B372+1</f>
        <v>48</v>
      </c>
      <c r="C374" s="905" t="s">
        <v>2947</v>
      </c>
      <c r="D374" s="888" t="s">
        <v>62</v>
      </c>
      <c r="E374" s="888" t="s">
        <v>142</v>
      </c>
      <c r="F374" s="886" t="s">
        <v>298</v>
      </c>
      <c r="G374" s="886" t="s">
        <v>299</v>
      </c>
      <c r="H374" s="868" t="s">
        <v>2948</v>
      </c>
      <c r="I374" s="135">
        <v>1</v>
      </c>
      <c r="J374" s="136" t="s">
        <v>955</v>
      </c>
      <c r="K374" s="142" t="s">
        <v>6</v>
      </c>
      <c r="L374" s="144" t="s">
        <v>1675</v>
      </c>
      <c r="M374" s="136" t="str">
        <f>VLOOKUP(L374,CódigosRetorno!$A$2:$B$2003,2,FALSE)</f>
        <v>El dato ingresado en PayableAmount no cumple con el formato establecido</v>
      </c>
      <c r="N374" s="135" t="s">
        <v>9</v>
      </c>
      <c r="O374" s="393"/>
    </row>
    <row r="375" spans="1:15" s="364" customFormat="1" ht="132" x14ac:dyDescent="0.35">
      <c r="A375" s="393"/>
      <c r="B375" s="872"/>
      <c r="C375" s="905"/>
      <c r="D375" s="888"/>
      <c r="E375" s="888"/>
      <c r="F375" s="887"/>
      <c r="G375" s="887"/>
      <c r="H375" s="883"/>
      <c r="I375" s="135"/>
      <c r="J375" s="138" t="s">
        <v>2949</v>
      </c>
      <c r="K375" s="762" t="s">
        <v>6</v>
      </c>
      <c r="L375" s="762" t="s">
        <v>1677</v>
      </c>
      <c r="M375" s="136" t="str">
        <f>VLOOKUP(MID(L375,1,4),CódigosRetorno!$A$2:$B$2003,2,FALSE)</f>
        <v>El importe total del comprobante no coincide con el valor calculado</v>
      </c>
      <c r="N375" s="135" t="s">
        <v>9</v>
      </c>
      <c r="O375" s="393"/>
    </row>
    <row r="376" spans="1:15" s="364" customFormat="1" ht="132" x14ac:dyDescent="0.35">
      <c r="A376" s="393"/>
      <c r="B376" s="872"/>
      <c r="C376" s="905"/>
      <c r="D376" s="888"/>
      <c r="E376" s="888"/>
      <c r="F376" s="887"/>
      <c r="G376" s="887"/>
      <c r="H376" s="883"/>
      <c r="I376" s="135"/>
      <c r="J376" s="138" t="s">
        <v>2950</v>
      </c>
      <c r="K376" s="142" t="s">
        <v>206</v>
      </c>
      <c r="L376" s="762" t="s">
        <v>2951</v>
      </c>
      <c r="M376" s="136" t="str">
        <f>VLOOKUP(MID(L376,1,4),CódigosRetorno!$A$2:$B$2003,2,FALSE)</f>
        <v>El importe total del comprobante no coincide con el valor calculado</v>
      </c>
      <c r="N376" s="135" t="s">
        <v>9</v>
      </c>
      <c r="O376" s="393"/>
    </row>
    <row r="377" spans="1:15" s="364" customFormat="1" ht="24" x14ac:dyDescent="0.35">
      <c r="A377" s="393"/>
      <c r="B377" s="872"/>
      <c r="C377" s="905"/>
      <c r="D377" s="888"/>
      <c r="E377" s="888"/>
      <c r="F377" s="890"/>
      <c r="G377" s="890"/>
      <c r="H377" s="869"/>
      <c r="I377" s="135"/>
      <c r="J377" s="136" t="s">
        <v>2952</v>
      </c>
      <c r="K377" s="142" t="s">
        <v>6</v>
      </c>
      <c r="L377" s="142" t="s">
        <v>2953</v>
      </c>
      <c r="M377" s="136" t="str">
        <f>VLOOKUP(MID(L377,1,4),CódigosRetorno!$A$2:$B$2003,2,FALSE)</f>
        <v>Si el tipo de nota de credito es 13, el Importe total debe ser cero</v>
      </c>
      <c r="N377" s="135" t="s">
        <v>9</v>
      </c>
      <c r="O377" s="393"/>
    </row>
    <row r="378" spans="1:15" s="364" customFormat="1" ht="24" x14ac:dyDescent="0.35">
      <c r="A378" s="393"/>
      <c r="B378" s="872"/>
      <c r="C378" s="905"/>
      <c r="D378" s="888"/>
      <c r="E378" s="888"/>
      <c r="F378" s="135" t="s">
        <v>143</v>
      </c>
      <c r="G378" s="128" t="s">
        <v>306</v>
      </c>
      <c r="H378" s="92" t="s">
        <v>1368</v>
      </c>
      <c r="I378" s="135">
        <v>1</v>
      </c>
      <c r="J378" s="138" t="s">
        <v>1391</v>
      </c>
      <c r="K378" s="142" t="s">
        <v>6</v>
      </c>
      <c r="L378" s="144" t="s">
        <v>948</v>
      </c>
      <c r="M378" s="136" t="str">
        <f>VLOOKUP(L378,CódigosRetorno!$A$2:$B$2003,2,FALSE)</f>
        <v>La moneda debe ser la misma en todo el documento. Salvo las percepciones que sólo son en moneda nacional</v>
      </c>
      <c r="N378" s="135" t="s">
        <v>9</v>
      </c>
      <c r="O378" s="393"/>
    </row>
    <row r="379" spans="1:15" s="364" customFormat="1" ht="24" x14ac:dyDescent="0.35">
      <c r="A379" s="393"/>
      <c r="B379" s="873">
        <f>B374+1</f>
        <v>49</v>
      </c>
      <c r="C379" s="868" t="s">
        <v>1692</v>
      </c>
      <c r="D379" s="886" t="s">
        <v>62</v>
      </c>
      <c r="E379" s="886" t="s">
        <v>182</v>
      </c>
      <c r="F379" s="135" t="s">
        <v>298</v>
      </c>
      <c r="G379" s="128" t="s">
        <v>299</v>
      </c>
      <c r="H379" s="136" t="s">
        <v>2954</v>
      </c>
      <c r="I379" s="135"/>
      <c r="J379" s="138" t="s">
        <v>2955</v>
      </c>
      <c r="K379" s="762" t="s">
        <v>6</v>
      </c>
      <c r="L379" s="762" t="s">
        <v>321</v>
      </c>
      <c r="M379" s="136" t="str">
        <f>VLOOKUP(MID(L379,1,4),CódigosRetorno!$A$2:$B$2003,2,FALSE)</f>
        <v>El monto para el redondeo del Importe Total excede el valor permitido</v>
      </c>
      <c r="N379" s="135" t="s">
        <v>9</v>
      </c>
      <c r="O379" s="393"/>
    </row>
    <row r="380" spans="1:15" s="364" customFormat="1" ht="24" x14ac:dyDescent="0.35">
      <c r="A380" s="393"/>
      <c r="B380" s="882"/>
      <c r="C380" s="883"/>
      <c r="D380" s="887"/>
      <c r="E380" s="887"/>
      <c r="F380" s="135"/>
      <c r="G380" s="128"/>
      <c r="H380" s="136"/>
      <c r="I380" s="135"/>
      <c r="J380" s="138" t="s">
        <v>2956</v>
      </c>
      <c r="K380" s="142" t="s">
        <v>206</v>
      </c>
      <c r="L380" s="144" t="s">
        <v>2566</v>
      </c>
      <c r="M380" s="136" t="str">
        <f>VLOOKUP(L380,CódigosRetorno!$A$2:$B$2003,2,FALSE)</f>
        <v>El monto para el redondeo del Importe Total excede el valor permitido</v>
      </c>
      <c r="N380" s="135" t="s">
        <v>9</v>
      </c>
      <c r="O380" s="393"/>
    </row>
    <row r="381" spans="1:15" s="364" customFormat="1" ht="24" x14ac:dyDescent="0.35">
      <c r="A381" s="393"/>
      <c r="B381" s="874"/>
      <c r="C381" s="869"/>
      <c r="D381" s="890"/>
      <c r="E381" s="890"/>
      <c r="F381" s="135" t="s">
        <v>143</v>
      </c>
      <c r="G381" s="128" t="s">
        <v>306</v>
      </c>
      <c r="H381" s="92" t="s">
        <v>1368</v>
      </c>
      <c r="I381" s="135"/>
      <c r="J381" s="138" t="s">
        <v>1391</v>
      </c>
      <c r="K381" s="142" t="s">
        <v>6</v>
      </c>
      <c r="L381" s="144" t="s">
        <v>948</v>
      </c>
      <c r="M381" s="136" t="str">
        <f>VLOOKUP(L381,CódigosRetorno!$A$2:$B$2003,2,FALSE)</f>
        <v>La moneda debe ser la misma en todo el documento. Salvo las percepciones que sólo son en moneda nacional</v>
      </c>
      <c r="N381" s="135" t="s">
        <v>9</v>
      </c>
      <c r="O381" s="393"/>
    </row>
    <row r="382" spans="1:15" s="364" customFormat="1" x14ac:dyDescent="0.35">
      <c r="A382" s="393"/>
      <c r="B382" s="555" t="s">
        <v>2957</v>
      </c>
      <c r="C382" s="556"/>
      <c r="D382" s="556"/>
      <c r="E382" s="557"/>
      <c r="F382" s="557"/>
      <c r="G382" s="557"/>
      <c r="H382" s="556"/>
      <c r="I382" s="805"/>
      <c r="J382" s="523" t="s">
        <v>9</v>
      </c>
      <c r="K382" s="524" t="s">
        <v>9</v>
      </c>
      <c r="L382" s="525" t="s">
        <v>9</v>
      </c>
      <c r="M382" s="523" t="str">
        <f>VLOOKUP(L382,CódigosRetorno!$A$2:$B$2003,2,FALSE)</f>
        <v>-</v>
      </c>
      <c r="N382" s="522" t="s">
        <v>9</v>
      </c>
      <c r="O382" s="393"/>
    </row>
    <row r="383" spans="1:15" s="364" customFormat="1" ht="24" x14ac:dyDescent="0.35">
      <c r="A383" s="393"/>
      <c r="B383" s="977">
        <f>B379+1</f>
        <v>50</v>
      </c>
      <c r="C383" s="929" t="s">
        <v>2958</v>
      </c>
      <c r="D383" s="977" t="s">
        <v>62</v>
      </c>
      <c r="E383" s="977" t="s">
        <v>182</v>
      </c>
      <c r="F383" s="135" t="s">
        <v>659</v>
      </c>
      <c r="G383" s="128" t="s">
        <v>1697</v>
      </c>
      <c r="H383" s="138" t="s">
        <v>2959</v>
      </c>
      <c r="I383" s="140">
        <v>1</v>
      </c>
      <c r="J383" s="138" t="s">
        <v>1699</v>
      </c>
      <c r="K383" s="142" t="s">
        <v>6</v>
      </c>
      <c r="L383" s="142" t="s">
        <v>1700</v>
      </c>
      <c r="M383" s="136" t="str">
        <f>VLOOKUP(L383,CódigosRetorno!$A$2:$B$2003,2,FALSE)</f>
        <v>El valor del atributo no se encuentra en el catálogo</v>
      </c>
      <c r="N383" s="135" t="s">
        <v>1569</v>
      </c>
      <c r="O383" s="393"/>
    </row>
    <row r="384" spans="1:15" s="364" customFormat="1" ht="48" x14ac:dyDescent="0.35">
      <c r="A384" s="393"/>
      <c r="B384" s="977"/>
      <c r="C384" s="929"/>
      <c r="D384" s="977"/>
      <c r="E384" s="977"/>
      <c r="F384" s="135" t="s">
        <v>1141</v>
      </c>
      <c r="G384" s="128"/>
      <c r="H384" s="136" t="s">
        <v>2960</v>
      </c>
      <c r="I384" s="145">
        <v>1</v>
      </c>
      <c r="J384" s="136" t="s">
        <v>1713</v>
      </c>
      <c r="K384" s="142" t="s">
        <v>6</v>
      </c>
      <c r="L384" s="144" t="s">
        <v>1714</v>
      </c>
      <c r="M384" s="136" t="str">
        <f>VLOOKUP(L384,CódigosRetorno!$A$2:$B$2003,2,FALSE)</f>
        <v>El dato ingresado en descripcion de leyenda no cumple con el formato establecido.</v>
      </c>
      <c r="N384" s="145" t="s">
        <v>9</v>
      </c>
      <c r="O384" s="393"/>
    </row>
    <row r="385" spans="1:15" s="364" customFormat="1" x14ac:dyDescent="0.35">
      <c r="A385" s="393"/>
      <c r="B385" s="534" t="s">
        <v>2961</v>
      </c>
      <c r="C385" s="523"/>
      <c r="D385" s="524"/>
      <c r="E385" s="524"/>
      <c r="F385" s="522"/>
      <c r="G385" s="524"/>
      <c r="H385" s="523" t="s">
        <v>9</v>
      </c>
      <c r="I385" s="135"/>
      <c r="J385" s="523" t="s">
        <v>9</v>
      </c>
      <c r="K385" s="524" t="s">
        <v>9</v>
      </c>
      <c r="L385" s="525" t="s">
        <v>9</v>
      </c>
      <c r="M385" s="523" t="str">
        <f>VLOOKUP(L385,CódigosRetorno!$A$2:$B$2003,2,FALSE)</f>
        <v>-</v>
      </c>
      <c r="N385" s="522" t="s">
        <v>9</v>
      </c>
      <c r="O385" s="393"/>
    </row>
    <row r="386" spans="1:15" s="364" customFormat="1" ht="36" x14ac:dyDescent="0.35">
      <c r="A386" s="393"/>
      <c r="B386" s="872" t="s">
        <v>2962</v>
      </c>
      <c r="C386" s="905" t="s">
        <v>2963</v>
      </c>
      <c r="D386" s="888" t="s">
        <v>327</v>
      </c>
      <c r="E386" s="888" t="s">
        <v>182</v>
      </c>
      <c r="F386" s="142" t="s">
        <v>221</v>
      </c>
      <c r="G386" s="135"/>
      <c r="H386" s="136" t="s">
        <v>2964</v>
      </c>
      <c r="I386" s="135"/>
      <c r="J386" s="136" t="s">
        <v>1344</v>
      </c>
      <c r="K386" s="128" t="s">
        <v>206</v>
      </c>
      <c r="L386" s="142" t="s">
        <v>1345</v>
      </c>
      <c r="M386" s="136" t="str">
        <f>VLOOKUP(L386,CódigosRetorno!$A$2:$B$2003,2,FALSE)</f>
        <v>No existe información en el nombre del concepto.</v>
      </c>
      <c r="N386" s="145" t="s">
        <v>9</v>
      </c>
      <c r="O386" s="393"/>
    </row>
    <row r="387" spans="1:15" s="364" customFormat="1" ht="24" x14ac:dyDescent="0.35">
      <c r="A387" s="393"/>
      <c r="B387" s="872"/>
      <c r="C387" s="905"/>
      <c r="D387" s="888"/>
      <c r="E387" s="888"/>
      <c r="F387" s="923" t="s">
        <v>659</v>
      </c>
      <c r="G387" s="888" t="s">
        <v>1342</v>
      </c>
      <c r="H387" s="905" t="s">
        <v>2965</v>
      </c>
      <c r="I387" s="135"/>
      <c r="J387" s="136" t="s">
        <v>2966</v>
      </c>
      <c r="K387" s="128" t="s">
        <v>6</v>
      </c>
      <c r="L387" s="142" t="s">
        <v>2273</v>
      </c>
      <c r="M387" s="136" t="str">
        <f>VLOOKUP(L387,CódigosRetorno!$A$2:$B$2003,2,FALSE)</f>
        <v>El XML no contiene el tag de Créditos Hipotecarios: Tipo de préstamo</v>
      </c>
      <c r="N387" s="135" t="s">
        <v>1347</v>
      </c>
      <c r="O387" s="393"/>
    </row>
    <row r="388" spans="1:15" s="364" customFormat="1" ht="36" x14ac:dyDescent="0.35">
      <c r="A388" s="393"/>
      <c r="B388" s="872"/>
      <c r="C388" s="905"/>
      <c r="D388" s="888"/>
      <c r="E388" s="888"/>
      <c r="F388" s="923"/>
      <c r="G388" s="888"/>
      <c r="H388" s="905"/>
      <c r="I388" s="135"/>
      <c r="J388" s="136" t="s">
        <v>2967</v>
      </c>
      <c r="K388" s="128" t="s">
        <v>6</v>
      </c>
      <c r="L388" s="142" t="s">
        <v>2275</v>
      </c>
      <c r="M388" s="136" t="str">
        <f>VLOOKUP(L388,CódigosRetorno!$A$2:$B$2003,2,FALSE)</f>
        <v>El XML no contiene el tag de Créditos Hipotecarios: Partida Registral</v>
      </c>
      <c r="N388" s="145" t="s">
        <v>9</v>
      </c>
      <c r="O388" s="393"/>
    </row>
    <row r="389" spans="1:15" s="364" customFormat="1" ht="24" x14ac:dyDescent="0.35">
      <c r="A389" s="393"/>
      <c r="B389" s="872"/>
      <c r="C389" s="905"/>
      <c r="D389" s="888"/>
      <c r="E389" s="888"/>
      <c r="F389" s="923"/>
      <c r="G389" s="888"/>
      <c r="H389" s="905"/>
      <c r="I389" s="135"/>
      <c r="J389" s="136" t="s">
        <v>2968</v>
      </c>
      <c r="K389" s="128" t="s">
        <v>6</v>
      </c>
      <c r="L389" s="142" t="s">
        <v>2277</v>
      </c>
      <c r="M389" s="136" t="str">
        <f>VLOOKUP(L389,CódigosRetorno!$A$2:$B$2003,2,FALSE)</f>
        <v>El XML no contiene el tag de Créditos Hipotecarios: Número de contrato</v>
      </c>
      <c r="N389" s="145" t="s">
        <v>9</v>
      </c>
      <c r="O389" s="393"/>
    </row>
    <row r="390" spans="1:15" s="364" customFormat="1" ht="24" x14ac:dyDescent="0.35">
      <c r="A390" s="393"/>
      <c r="B390" s="872"/>
      <c r="C390" s="905"/>
      <c r="D390" s="888"/>
      <c r="E390" s="888"/>
      <c r="F390" s="923"/>
      <c r="G390" s="888"/>
      <c r="H390" s="905"/>
      <c r="I390" s="135"/>
      <c r="J390" s="136" t="s">
        <v>2969</v>
      </c>
      <c r="K390" s="128" t="s">
        <v>6</v>
      </c>
      <c r="L390" s="142" t="s">
        <v>2279</v>
      </c>
      <c r="M390" s="136" t="str">
        <f>VLOOKUP(L390,CódigosRetorno!$A$2:$B$2003,2,FALSE)</f>
        <v>El XML no contiene el tag de Créditos Hipotecarios: Fecha de otorgamiento del crédito</v>
      </c>
      <c r="N390" s="145" t="s">
        <v>9</v>
      </c>
      <c r="O390" s="393"/>
    </row>
    <row r="391" spans="1:15" s="364" customFormat="1" ht="36" x14ac:dyDescent="0.35">
      <c r="A391" s="393"/>
      <c r="B391" s="872"/>
      <c r="C391" s="905"/>
      <c r="D391" s="888"/>
      <c r="E391" s="888"/>
      <c r="F391" s="923"/>
      <c r="G391" s="888"/>
      <c r="H391" s="905"/>
      <c r="I391" s="135"/>
      <c r="J391" s="136" t="s">
        <v>2970</v>
      </c>
      <c r="K391" s="128" t="s">
        <v>6</v>
      </c>
      <c r="L391" s="142" t="s">
        <v>2281</v>
      </c>
      <c r="M391" s="136" t="str">
        <f>VLOOKUP(L391,CódigosRetorno!$A$2:$B$2003,2,FALSE)</f>
        <v>El XML no contiene el tag de Créditos Hipotecarios: Dirección del predio - Código de ubigeo</v>
      </c>
      <c r="N391" s="145" t="s">
        <v>9</v>
      </c>
      <c r="O391" s="393"/>
    </row>
    <row r="392" spans="1:15" s="364" customFormat="1" ht="36" x14ac:dyDescent="0.35">
      <c r="A392" s="393"/>
      <c r="B392" s="872"/>
      <c r="C392" s="905"/>
      <c r="D392" s="888"/>
      <c r="E392" s="888"/>
      <c r="F392" s="923"/>
      <c r="G392" s="888"/>
      <c r="H392" s="905"/>
      <c r="I392" s="135"/>
      <c r="J392" s="136" t="s">
        <v>2971</v>
      </c>
      <c r="K392" s="128" t="s">
        <v>6</v>
      </c>
      <c r="L392" s="142" t="s">
        <v>2283</v>
      </c>
      <c r="M392" s="136" t="str">
        <f>VLOOKUP(L392,CódigosRetorno!$A$2:$B$2003,2,FALSE)</f>
        <v>El XML no contiene el tag de Créditos Hipotecarios: Dirección del predio - Dirección completa</v>
      </c>
      <c r="N392" s="145" t="s">
        <v>9</v>
      </c>
      <c r="O392" s="393"/>
    </row>
    <row r="393" spans="1:15" s="364" customFormat="1" ht="24" x14ac:dyDescent="0.35">
      <c r="A393" s="393"/>
      <c r="B393" s="872"/>
      <c r="C393" s="905"/>
      <c r="D393" s="888"/>
      <c r="E393" s="888"/>
      <c r="F393" s="923"/>
      <c r="G393" s="135" t="s">
        <v>1348</v>
      </c>
      <c r="H393" s="136" t="s">
        <v>1082</v>
      </c>
      <c r="I393" s="135"/>
      <c r="J393" s="136" t="s">
        <v>1349</v>
      </c>
      <c r="K393" s="128" t="s">
        <v>206</v>
      </c>
      <c r="L393" s="142" t="s">
        <v>1084</v>
      </c>
      <c r="M393" s="136" t="str">
        <f>VLOOKUP(L393,CódigosRetorno!$A$2:$B$2003,2,FALSE)</f>
        <v>El dato ingresado como atributo @listName es incorrecto.</v>
      </c>
      <c r="N393" s="145" t="s">
        <v>9</v>
      </c>
      <c r="O393" s="393"/>
    </row>
    <row r="394" spans="1:15" s="364" customFormat="1" ht="24" x14ac:dyDescent="0.35">
      <c r="A394" s="393"/>
      <c r="B394" s="872"/>
      <c r="C394" s="905"/>
      <c r="D394" s="888"/>
      <c r="E394" s="888"/>
      <c r="F394" s="923"/>
      <c r="G394" s="135" t="s">
        <v>1058</v>
      </c>
      <c r="H394" s="136" t="s">
        <v>1079</v>
      </c>
      <c r="I394" s="135"/>
      <c r="J394" s="136" t="s">
        <v>1060</v>
      </c>
      <c r="K394" s="142" t="s">
        <v>206</v>
      </c>
      <c r="L394" s="144" t="s">
        <v>1080</v>
      </c>
      <c r="M394" s="136" t="str">
        <f>VLOOKUP(L394,CódigosRetorno!$A$2:$B$2003,2,FALSE)</f>
        <v>El dato ingresado como atributo @listAgencyName es incorrecto.</v>
      </c>
      <c r="N394" s="145" t="s">
        <v>9</v>
      </c>
      <c r="O394" s="393"/>
    </row>
    <row r="395" spans="1:15" s="364" customFormat="1" ht="36" x14ac:dyDescent="0.35">
      <c r="A395" s="393"/>
      <c r="B395" s="872"/>
      <c r="C395" s="905"/>
      <c r="D395" s="888"/>
      <c r="E395" s="888"/>
      <c r="F395" s="924"/>
      <c r="G395" s="202" t="s">
        <v>1350</v>
      </c>
      <c r="H395" s="359" t="s">
        <v>1086</v>
      </c>
      <c r="I395" s="135"/>
      <c r="J395" s="136" t="s">
        <v>1351</v>
      </c>
      <c r="K395" s="142" t="s">
        <v>206</v>
      </c>
      <c r="L395" s="144" t="s">
        <v>1088</v>
      </c>
      <c r="M395" s="136" t="str">
        <f>VLOOKUP(L395,CódigosRetorno!$A$2:$B$2003,2,FALSE)</f>
        <v>El dato ingresado como atributo @listURI es incorrecto.</v>
      </c>
      <c r="N395" s="145" t="s">
        <v>9</v>
      </c>
      <c r="O395" s="393"/>
    </row>
    <row r="396" spans="1:15" s="364" customFormat="1" ht="36" x14ac:dyDescent="0.35">
      <c r="A396" s="393"/>
      <c r="B396" s="872"/>
      <c r="C396" s="905"/>
      <c r="D396" s="888"/>
      <c r="E396" s="937"/>
      <c r="F396" s="345" t="s">
        <v>710</v>
      </c>
      <c r="G396" s="345" t="s">
        <v>2972</v>
      </c>
      <c r="H396" s="344" t="s">
        <v>2973</v>
      </c>
      <c r="I396" s="392"/>
      <c r="J396" s="136" t="s">
        <v>2974</v>
      </c>
      <c r="K396" s="128" t="s">
        <v>6</v>
      </c>
      <c r="L396" s="142" t="s">
        <v>1354</v>
      </c>
      <c r="M396" s="136" t="str">
        <f>VLOOKUP(L396,CódigosRetorno!$A$2:$B$2003,2,FALSE)</f>
        <v>El XML no contiene tag o no existe información del valor del concepto por linea.</v>
      </c>
      <c r="N396" s="145" t="s">
        <v>9</v>
      </c>
      <c r="O396" s="393"/>
    </row>
    <row r="397" spans="1:15" s="364" customFormat="1" ht="36" x14ac:dyDescent="0.35">
      <c r="A397" s="393"/>
      <c r="B397" s="872"/>
      <c r="C397" s="905"/>
      <c r="D397" s="888"/>
      <c r="E397" s="937"/>
      <c r="F397" s="210" t="s">
        <v>176</v>
      </c>
      <c r="G397" s="210" t="s">
        <v>177</v>
      </c>
      <c r="H397" s="203" t="s">
        <v>2975</v>
      </c>
      <c r="I397" s="392"/>
      <c r="J397" s="136" t="s">
        <v>2976</v>
      </c>
      <c r="K397" s="128" t="s">
        <v>206</v>
      </c>
      <c r="L397" s="142" t="s">
        <v>1885</v>
      </c>
      <c r="M397" s="136" t="str">
        <f>VLOOKUP(L397,CódigosRetorno!$A$2:$B$2003,2,FALSE)</f>
        <v>El dato ingresado como valor del concepto de la linea no cumple con el formato establecido.</v>
      </c>
      <c r="N397" s="135" t="s">
        <v>2290</v>
      </c>
      <c r="O397" s="393"/>
    </row>
    <row r="398" spans="1:15" s="364" customFormat="1" ht="36" x14ac:dyDescent="0.35">
      <c r="A398" s="393"/>
      <c r="B398" s="872"/>
      <c r="C398" s="905"/>
      <c r="D398" s="888"/>
      <c r="E398" s="937"/>
      <c r="F398" s="210" t="s">
        <v>176</v>
      </c>
      <c r="G398" s="210" t="s">
        <v>2291</v>
      </c>
      <c r="H398" s="203" t="s">
        <v>2977</v>
      </c>
      <c r="I398" s="392"/>
      <c r="J398" s="136" t="s">
        <v>2978</v>
      </c>
      <c r="K398" s="128" t="s">
        <v>206</v>
      </c>
      <c r="L398" s="142" t="s">
        <v>1885</v>
      </c>
      <c r="M398" s="136" t="str">
        <f>VLOOKUP(L398,CódigosRetorno!$A$2:$B$2003,2,FALSE)</f>
        <v>El dato ingresado como valor del concepto de la linea no cumple con el formato establecido.</v>
      </c>
      <c r="N398" s="135" t="s">
        <v>2294</v>
      </c>
      <c r="O398" s="393"/>
    </row>
    <row r="399" spans="1:15" s="364" customFormat="1" ht="60" x14ac:dyDescent="0.35">
      <c r="A399" s="393"/>
      <c r="B399" s="872"/>
      <c r="C399" s="905"/>
      <c r="D399" s="888"/>
      <c r="E399" s="937"/>
      <c r="F399" s="210" t="s">
        <v>710</v>
      </c>
      <c r="G399" s="210"/>
      <c r="H399" s="203" t="s">
        <v>2979</v>
      </c>
      <c r="I399" s="392"/>
      <c r="J399" s="136" t="s">
        <v>2980</v>
      </c>
      <c r="K399" s="128" t="s">
        <v>206</v>
      </c>
      <c r="L399" s="142" t="s">
        <v>1885</v>
      </c>
      <c r="M399" s="136" t="str">
        <f>VLOOKUP(L399,CódigosRetorno!$A$2:$B$2003,2,FALSE)</f>
        <v>El dato ingresado como valor del concepto de la linea no cumple con el formato establecido.</v>
      </c>
      <c r="N399" s="145" t="s">
        <v>9</v>
      </c>
      <c r="O399" s="393"/>
    </row>
    <row r="400" spans="1:15" s="364" customFormat="1" ht="60" x14ac:dyDescent="0.35">
      <c r="A400" s="393"/>
      <c r="B400" s="872"/>
      <c r="C400" s="905"/>
      <c r="D400" s="888"/>
      <c r="E400" s="937"/>
      <c r="F400" s="210" t="s">
        <v>1227</v>
      </c>
      <c r="G400" s="210" t="s">
        <v>2297</v>
      </c>
      <c r="H400" s="203" t="s">
        <v>2981</v>
      </c>
      <c r="I400" s="392"/>
      <c r="J400" s="136" t="s">
        <v>2982</v>
      </c>
      <c r="K400" s="128" t="s">
        <v>206</v>
      </c>
      <c r="L400" s="142" t="s">
        <v>1885</v>
      </c>
      <c r="M400" s="136" t="str">
        <f>VLOOKUP(L400,CódigosRetorno!$A$2:$B$2003,2,FALSE)</f>
        <v>El dato ingresado como valor del concepto de la linea no cumple con el formato establecido.</v>
      </c>
      <c r="N400" s="145" t="s">
        <v>9</v>
      </c>
      <c r="O400" s="393"/>
    </row>
    <row r="401" spans="1:15" s="364" customFormat="1" ht="36" x14ac:dyDescent="0.35">
      <c r="A401" s="393"/>
      <c r="B401" s="872"/>
      <c r="C401" s="905"/>
      <c r="D401" s="888"/>
      <c r="E401" s="937"/>
      <c r="F401" s="210" t="s">
        <v>214</v>
      </c>
      <c r="G401" s="210" t="s">
        <v>215</v>
      </c>
      <c r="H401" s="203" t="s">
        <v>2983</v>
      </c>
      <c r="I401" s="392"/>
      <c r="J401" s="136" t="s">
        <v>2984</v>
      </c>
      <c r="K401" s="128" t="s">
        <v>206</v>
      </c>
      <c r="L401" s="142" t="s">
        <v>1885</v>
      </c>
      <c r="M401" s="136" t="str">
        <f>VLOOKUP(L401,CódigosRetorno!$A$2:$B$2003,2,FALSE)</f>
        <v>El dato ingresado como valor del concepto de la linea no cumple con el formato establecido.</v>
      </c>
      <c r="N401" s="145" t="s">
        <v>9</v>
      </c>
      <c r="O401" s="393"/>
    </row>
    <row r="402" spans="1:15" s="364" customFormat="1" ht="36" x14ac:dyDescent="0.35">
      <c r="A402" s="393"/>
      <c r="B402" s="872"/>
      <c r="C402" s="905"/>
      <c r="D402" s="888"/>
      <c r="E402" s="937"/>
      <c r="F402" s="210" t="s">
        <v>1141</v>
      </c>
      <c r="G402" s="210"/>
      <c r="H402" s="203" t="s">
        <v>2985</v>
      </c>
      <c r="I402" s="392"/>
      <c r="J402" s="136" t="s">
        <v>2986</v>
      </c>
      <c r="K402" s="128" t="s">
        <v>206</v>
      </c>
      <c r="L402" s="142" t="s">
        <v>1885</v>
      </c>
      <c r="M402" s="136" t="str">
        <f>VLOOKUP(L402,CódigosRetorno!$A$2:$B$2003,2,FALSE)</f>
        <v>El dato ingresado como valor del concepto de la linea no cumple con el formato establecido.</v>
      </c>
      <c r="N402" s="135" t="s">
        <v>1154</v>
      </c>
      <c r="O402" s="393"/>
    </row>
    <row r="403" spans="1:15" s="364" customFormat="1" ht="36" x14ac:dyDescent="0.35">
      <c r="A403" s="393"/>
      <c r="B403" s="872"/>
      <c r="C403" s="905"/>
      <c r="D403" s="888"/>
      <c r="E403" s="937"/>
      <c r="F403" s="210" t="s">
        <v>1145</v>
      </c>
      <c r="G403" s="210"/>
      <c r="H403" s="203" t="s">
        <v>2987</v>
      </c>
      <c r="I403" s="392"/>
      <c r="J403" s="868" t="s">
        <v>2988</v>
      </c>
      <c r="K403" s="886" t="s">
        <v>206</v>
      </c>
      <c r="L403" s="886" t="s">
        <v>1885</v>
      </c>
      <c r="M403" s="868" t="str">
        <f>VLOOKUP(L403,CódigosRetorno!$A$2:$B$2003,2,FALSE)</f>
        <v>El dato ingresado como valor del concepto de la linea no cumple con el formato establecido.</v>
      </c>
      <c r="N403" s="886" t="s">
        <v>9</v>
      </c>
      <c r="O403" s="393"/>
    </row>
    <row r="404" spans="1:15" s="364" customFormat="1" ht="36" x14ac:dyDescent="0.35">
      <c r="A404" s="393"/>
      <c r="B404" s="872"/>
      <c r="C404" s="905"/>
      <c r="D404" s="888"/>
      <c r="E404" s="937"/>
      <c r="F404" s="210" t="s">
        <v>226</v>
      </c>
      <c r="G404" s="210"/>
      <c r="H404" s="203" t="s">
        <v>2989</v>
      </c>
      <c r="I404" s="392"/>
      <c r="J404" s="883"/>
      <c r="K404" s="887"/>
      <c r="L404" s="887"/>
      <c r="M404" s="883"/>
      <c r="N404" s="887"/>
      <c r="O404" s="393"/>
    </row>
    <row r="405" spans="1:15" s="364" customFormat="1" ht="36" x14ac:dyDescent="0.35">
      <c r="A405" s="393"/>
      <c r="B405" s="872"/>
      <c r="C405" s="905"/>
      <c r="D405" s="888"/>
      <c r="E405" s="937"/>
      <c r="F405" s="210" t="s">
        <v>226</v>
      </c>
      <c r="G405" s="210"/>
      <c r="H405" s="203" t="s">
        <v>2990</v>
      </c>
      <c r="I405" s="392"/>
      <c r="J405" s="883"/>
      <c r="K405" s="887"/>
      <c r="L405" s="887"/>
      <c r="M405" s="883"/>
      <c r="N405" s="887"/>
      <c r="O405" s="393"/>
    </row>
    <row r="406" spans="1:15" s="364" customFormat="1" ht="24" x14ac:dyDescent="0.35">
      <c r="A406" s="393"/>
      <c r="B406" s="872"/>
      <c r="C406" s="905"/>
      <c r="D406" s="888"/>
      <c r="E406" s="937"/>
      <c r="F406" s="210" t="s">
        <v>226</v>
      </c>
      <c r="G406" s="210"/>
      <c r="H406" s="203" t="s">
        <v>2991</v>
      </c>
      <c r="I406" s="392"/>
      <c r="J406" s="869"/>
      <c r="K406" s="890"/>
      <c r="L406" s="890"/>
      <c r="M406" s="869"/>
      <c r="N406" s="890"/>
      <c r="O406" s="393"/>
    </row>
    <row r="407" spans="1:15" s="364" customFormat="1" ht="36" x14ac:dyDescent="0.35">
      <c r="A407" s="393"/>
      <c r="B407" s="873"/>
      <c r="C407" s="868"/>
      <c r="D407" s="886"/>
      <c r="E407" s="979"/>
      <c r="F407" s="210" t="s">
        <v>2309</v>
      </c>
      <c r="G407" s="210" t="s">
        <v>2310</v>
      </c>
      <c r="H407" s="203" t="s">
        <v>2992</v>
      </c>
      <c r="I407" s="780"/>
      <c r="J407" s="137" t="s">
        <v>2312</v>
      </c>
      <c r="K407" s="345" t="s">
        <v>206</v>
      </c>
      <c r="L407" s="345" t="s">
        <v>1885</v>
      </c>
      <c r="M407" s="132" t="str">
        <f>VLOOKUP(L407,CódigosRetorno!$A$2:$B$2003,2,FALSE)</f>
        <v>El dato ingresado como valor del concepto de la linea no cumple con el formato establecido.</v>
      </c>
      <c r="N407" s="202" t="s">
        <v>9</v>
      </c>
      <c r="O407" s="393"/>
    </row>
    <row r="408" spans="1:15" s="364" customFormat="1" x14ac:dyDescent="0.35">
      <c r="A408" s="393"/>
      <c r="B408" s="539" t="s">
        <v>2313</v>
      </c>
      <c r="C408" s="559"/>
      <c r="D408" s="559"/>
      <c r="E408" s="559"/>
      <c r="F408" s="559"/>
      <c r="G408" s="559"/>
      <c r="H408" s="559"/>
      <c r="I408" s="791"/>
      <c r="J408" s="560"/>
      <c r="K408" s="541"/>
      <c r="L408" s="561"/>
      <c r="M408" s="562"/>
      <c r="N408" s="541"/>
      <c r="O408" s="393"/>
    </row>
    <row r="409" spans="1:15" s="364" customFormat="1" ht="36" x14ac:dyDescent="0.35">
      <c r="B409" s="874" t="s">
        <v>2993</v>
      </c>
      <c r="C409" s="869" t="s">
        <v>2315</v>
      </c>
      <c r="D409" s="961" t="s">
        <v>327</v>
      </c>
      <c r="E409" s="961" t="s">
        <v>182</v>
      </c>
      <c r="F409" s="346" t="s">
        <v>221</v>
      </c>
      <c r="G409" s="131"/>
      <c r="H409" s="341" t="s">
        <v>2964</v>
      </c>
      <c r="I409" s="136"/>
      <c r="J409" s="341" t="s">
        <v>1344</v>
      </c>
      <c r="K409" s="134" t="s">
        <v>206</v>
      </c>
      <c r="L409" s="346" t="s">
        <v>1345</v>
      </c>
      <c r="M409" s="341" t="str">
        <f>VLOOKUP(L409,CódigosRetorno!$A$2:$B$2003,2,FALSE)</f>
        <v>No existe información en el nombre del concepto.</v>
      </c>
      <c r="N409" s="134" t="s">
        <v>9</v>
      </c>
    </row>
    <row r="410" spans="1:15" s="364" customFormat="1" ht="36" x14ac:dyDescent="0.35">
      <c r="B410" s="888"/>
      <c r="C410" s="919"/>
      <c r="D410" s="976"/>
      <c r="E410" s="976"/>
      <c r="F410" s="142" t="s">
        <v>659</v>
      </c>
      <c r="G410" s="128" t="s">
        <v>1342</v>
      </c>
      <c r="H410" s="138" t="s">
        <v>2965</v>
      </c>
      <c r="I410" s="136"/>
      <c r="J410" s="138" t="s">
        <v>184</v>
      </c>
      <c r="K410" s="128" t="s">
        <v>9</v>
      </c>
      <c r="L410" s="142" t="s">
        <v>9</v>
      </c>
      <c r="M410" s="136" t="str">
        <f>VLOOKUP(L410,CódigosRetorno!$A$2:$B$2003,2,FALSE)</f>
        <v>-</v>
      </c>
      <c r="N410" s="128" t="s">
        <v>9</v>
      </c>
    </row>
    <row r="411" spans="1:15" s="364" customFormat="1" ht="24" x14ac:dyDescent="0.35">
      <c r="B411" s="888"/>
      <c r="C411" s="919"/>
      <c r="D411" s="976"/>
      <c r="E411" s="976"/>
      <c r="F411" s="923"/>
      <c r="G411" s="135" t="s">
        <v>1348</v>
      </c>
      <c r="H411" s="136" t="s">
        <v>1082</v>
      </c>
      <c r="I411" s="136"/>
      <c r="J411" s="136" t="s">
        <v>1349</v>
      </c>
      <c r="K411" s="128" t="s">
        <v>206</v>
      </c>
      <c r="L411" s="142" t="s">
        <v>1084</v>
      </c>
      <c r="M411" s="136" t="str">
        <f>VLOOKUP(L411,CódigosRetorno!$A$2:$B$2003,2,FALSE)</f>
        <v>El dato ingresado como atributo @listName es incorrecto.</v>
      </c>
      <c r="N411" s="128" t="s">
        <v>9</v>
      </c>
    </row>
    <row r="412" spans="1:15" s="364" customFormat="1" ht="24" x14ac:dyDescent="0.35">
      <c r="B412" s="888"/>
      <c r="C412" s="919"/>
      <c r="D412" s="976"/>
      <c r="E412" s="976"/>
      <c r="F412" s="923"/>
      <c r="G412" s="135" t="s">
        <v>1058</v>
      </c>
      <c r="H412" s="136" t="s">
        <v>1079</v>
      </c>
      <c r="I412" s="136"/>
      <c r="J412" s="136" t="s">
        <v>1060</v>
      </c>
      <c r="K412" s="142" t="s">
        <v>206</v>
      </c>
      <c r="L412" s="144" t="s">
        <v>1080</v>
      </c>
      <c r="M412" s="136" t="str">
        <f>VLOOKUP(L412,CódigosRetorno!$A$2:$B$2003,2,FALSE)</f>
        <v>El dato ingresado como atributo @listAgencyName es incorrecto.</v>
      </c>
      <c r="N412" s="128" t="s">
        <v>9</v>
      </c>
    </row>
    <row r="413" spans="1:15" s="364" customFormat="1" ht="36" x14ac:dyDescent="0.35">
      <c r="B413" s="888"/>
      <c r="C413" s="919"/>
      <c r="D413" s="976"/>
      <c r="E413" s="976"/>
      <c r="F413" s="924"/>
      <c r="G413" s="202" t="s">
        <v>1350</v>
      </c>
      <c r="H413" s="359" t="s">
        <v>1086</v>
      </c>
      <c r="I413" s="136"/>
      <c r="J413" s="136" t="s">
        <v>1351</v>
      </c>
      <c r="K413" s="142" t="s">
        <v>206</v>
      </c>
      <c r="L413" s="144" t="s">
        <v>1088</v>
      </c>
      <c r="M413" s="136" t="str">
        <f>VLOOKUP(L413,CódigosRetorno!$A$2:$B$2003,2,FALSE)</f>
        <v>El dato ingresado como atributo @listURI es incorrecto.</v>
      </c>
      <c r="N413" s="128" t="s">
        <v>9</v>
      </c>
    </row>
    <row r="414" spans="1:15" s="364" customFormat="1" ht="24" x14ac:dyDescent="0.35">
      <c r="B414" s="888"/>
      <c r="C414" s="919"/>
      <c r="D414" s="976"/>
      <c r="E414" s="978"/>
      <c r="F414" s="924" t="s">
        <v>710</v>
      </c>
      <c r="G414" s="975"/>
      <c r="H414" s="868" t="s">
        <v>2994</v>
      </c>
      <c r="I414" s="193"/>
      <c r="J414" s="136" t="s">
        <v>2319</v>
      </c>
      <c r="K414" s="142" t="s">
        <v>6</v>
      </c>
      <c r="L414" s="142" t="s">
        <v>1354</v>
      </c>
      <c r="M414" s="136" t="str">
        <f>VLOOKUP(L414,CódigosRetorno!$A$2:$B$2003,2,FALSE)</f>
        <v>El XML no contiene tag o no existe información del valor del concepto por linea.</v>
      </c>
      <c r="N414" s="128" t="s">
        <v>9</v>
      </c>
    </row>
    <row r="415" spans="1:15" s="364" customFormat="1" ht="60" x14ac:dyDescent="0.35">
      <c r="B415" s="888"/>
      <c r="C415" s="919"/>
      <c r="D415" s="976"/>
      <c r="E415" s="978"/>
      <c r="F415" s="925"/>
      <c r="G415" s="974"/>
      <c r="H415" s="883"/>
      <c r="I415" s="193"/>
      <c r="J415" s="136" t="s">
        <v>2320</v>
      </c>
      <c r="K415" s="142" t="s">
        <v>206</v>
      </c>
      <c r="L415" s="142" t="s">
        <v>1885</v>
      </c>
      <c r="M415" s="136" t="str">
        <f>VLOOKUP(L415,CódigosRetorno!$A$2:$B$2003,2,FALSE)</f>
        <v>El dato ingresado como valor del concepto de la linea no cumple con el formato establecido.</v>
      </c>
      <c r="N415" s="128"/>
    </row>
    <row r="416" spans="1:15" s="364" customFormat="1" ht="24" x14ac:dyDescent="0.35">
      <c r="B416" s="888"/>
      <c r="C416" s="919"/>
      <c r="D416" s="976"/>
      <c r="E416" s="978"/>
      <c r="F416" s="210" t="s">
        <v>195</v>
      </c>
      <c r="G416" s="413"/>
      <c r="H416" s="146" t="s">
        <v>2995</v>
      </c>
      <c r="I416" s="193"/>
      <c r="J416" s="136" t="s">
        <v>2996</v>
      </c>
      <c r="K416" s="142" t="s">
        <v>206</v>
      </c>
      <c r="L416" s="142" t="s">
        <v>1885</v>
      </c>
      <c r="M416" s="136" t="str">
        <f>VLOOKUP(L416,CódigosRetorno!$A$2:$B$2003,2,FALSE)</f>
        <v>El dato ingresado como valor del concepto de la linea no cumple con el formato establecido.</v>
      </c>
      <c r="N416" s="128" t="s">
        <v>9</v>
      </c>
    </row>
    <row r="417" spans="2:14" s="364" customFormat="1" ht="36" x14ac:dyDescent="0.35">
      <c r="B417" s="888"/>
      <c r="C417" s="919"/>
      <c r="D417" s="976"/>
      <c r="E417" s="978"/>
      <c r="F417" s="346" t="s">
        <v>2309</v>
      </c>
      <c r="G417" s="346" t="s">
        <v>2310</v>
      </c>
      <c r="H417" s="341" t="s">
        <v>2997</v>
      </c>
      <c r="I417" s="193"/>
      <c r="J417" s="136" t="s">
        <v>2328</v>
      </c>
      <c r="K417" s="142" t="s">
        <v>206</v>
      </c>
      <c r="L417" s="142" t="s">
        <v>1885</v>
      </c>
      <c r="M417" s="136" t="str">
        <f>VLOOKUP(L417,CódigosRetorno!$A$2:$B$2003,2,FALSE)</f>
        <v>El dato ingresado como valor del concepto de la linea no cumple con el formato establecido.</v>
      </c>
      <c r="N417" s="128" t="s">
        <v>9</v>
      </c>
    </row>
    <row r="418" spans="2:14" s="364" customFormat="1" ht="36" x14ac:dyDescent="0.35">
      <c r="B418" s="872" t="s">
        <v>2998</v>
      </c>
      <c r="C418" s="905" t="s">
        <v>2329</v>
      </c>
      <c r="D418" s="888" t="s">
        <v>327</v>
      </c>
      <c r="E418" s="976" t="s">
        <v>182</v>
      </c>
      <c r="F418" s="142" t="s">
        <v>221</v>
      </c>
      <c r="G418" s="135"/>
      <c r="H418" s="136" t="s">
        <v>2964</v>
      </c>
      <c r="I418" s="136"/>
      <c r="J418" s="136" t="s">
        <v>1344</v>
      </c>
      <c r="K418" s="128" t="s">
        <v>206</v>
      </c>
      <c r="L418" s="142" t="s">
        <v>1345</v>
      </c>
      <c r="M418" s="136" t="str">
        <f>VLOOKUP(L418,CódigosRetorno!$A$2:$B$2003,2,FALSE)</f>
        <v>No existe información en el nombre del concepto.</v>
      </c>
      <c r="N418" s="128" t="s">
        <v>9</v>
      </c>
    </row>
    <row r="419" spans="2:14" s="364" customFormat="1" ht="36" x14ac:dyDescent="0.35">
      <c r="B419" s="872"/>
      <c r="C419" s="905"/>
      <c r="D419" s="888"/>
      <c r="E419" s="976"/>
      <c r="F419" s="142" t="s">
        <v>659</v>
      </c>
      <c r="G419" s="128" t="s">
        <v>1342</v>
      </c>
      <c r="H419" s="138" t="s">
        <v>2965</v>
      </c>
      <c r="I419" s="136"/>
      <c r="J419" s="138" t="s">
        <v>184</v>
      </c>
      <c r="K419" s="128" t="s">
        <v>9</v>
      </c>
      <c r="L419" s="142" t="s">
        <v>9</v>
      </c>
      <c r="M419" s="136" t="str">
        <f>VLOOKUP(L419,CódigosRetorno!$A$2:$B$2003,2,FALSE)</f>
        <v>-</v>
      </c>
      <c r="N419" s="128" t="s">
        <v>9</v>
      </c>
    </row>
    <row r="420" spans="2:14" s="364" customFormat="1" ht="24" x14ac:dyDescent="0.35">
      <c r="B420" s="872"/>
      <c r="C420" s="905"/>
      <c r="D420" s="888"/>
      <c r="E420" s="976"/>
      <c r="F420" s="888"/>
      <c r="G420" s="135" t="s">
        <v>1348</v>
      </c>
      <c r="H420" s="136" t="s">
        <v>1082</v>
      </c>
      <c r="I420" s="136"/>
      <c r="J420" s="136" t="s">
        <v>1349</v>
      </c>
      <c r="K420" s="128" t="s">
        <v>206</v>
      </c>
      <c r="L420" s="142" t="s">
        <v>1084</v>
      </c>
      <c r="M420" s="136" t="str">
        <f>VLOOKUP(L420,CódigosRetorno!$A$2:$B$2003,2,FALSE)</f>
        <v>El dato ingresado como atributo @listName es incorrecto.</v>
      </c>
      <c r="N420" s="128" t="s">
        <v>9</v>
      </c>
    </row>
    <row r="421" spans="2:14" s="364" customFormat="1" ht="24" x14ac:dyDescent="0.35">
      <c r="B421" s="872"/>
      <c r="C421" s="905"/>
      <c r="D421" s="888"/>
      <c r="E421" s="976"/>
      <c r="F421" s="888"/>
      <c r="G421" s="135" t="s">
        <v>1058</v>
      </c>
      <c r="H421" s="136" t="s">
        <v>1079</v>
      </c>
      <c r="I421" s="136"/>
      <c r="J421" s="136" t="s">
        <v>1060</v>
      </c>
      <c r="K421" s="142" t="s">
        <v>206</v>
      </c>
      <c r="L421" s="144" t="s">
        <v>1080</v>
      </c>
      <c r="M421" s="136" t="str">
        <f>VLOOKUP(L421,CódigosRetorno!$A$2:$B$2003,2,FALSE)</f>
        <v>El dato ingresado como atributo @listAgencyName es incorrecto.</v>
      </c>
      <c r="N421" s="128" t="s">
        <v>9</v>
      </c>
    </row>
    <row r="422" spans="2:14" s="364" customFormat="1" ht="36" x14ac:dyDescent="0.35">
      <c r="B422" s="872"/>
      <c r="C422" s="905"/>
      <c r="D422" s="888"/>
      <c r="E422" s="976"/>
      <c r="F422" s="888"/>
      <c r="G422" s="145" t="s">
        <v>1350</v>
      </c>
      <c r="H422" s="92" t="s">
        <v>1086</v>
      </c>
      <c r="I422" s="136"/>
      <c r="J422" s="136" t="s">
        <v>1351</v>
      </c>
      <c r="K422" s="142" t="s">
        <v>206</v>
      </c>
      <c r="L422" s="144" t="s">
        <v>1088</v>
      </c>
      <c r="M422" s="136" t="str">
        <f>VLOOKUP(L422,CódigosRetorno!$A$2:$B$2003,2,FALSE)</f>
        <v>El dato ingresado como atributo @listURI es incorrecto.</v>
      </c>
      <c r="N422" s="128" t="s">
        <v>9</v>
      </c>
    </row>
    <row r="423" spans="2:14" s="364" customFormat="1" ht="24" x14ac:dyDescent="0.35">
      <c r="B423" s="872"/>
      <c r="C423" s="905"/>
      <c r="D423" s="888"/>
      <c r="E423" s="976"/>
      <c r="F423" s="923" t="s">
        <v>176</v>
      </c>
      <c r="G423" s="923" t="s">
        <v>177</v>
      </c>
      <c r="H423" s="905" t="s">
        <v>2999</v>
      </c>
      <c r="I423" s="136"/>
      <c r="J423" s="136" t="s">
        <v>2331</v>
      </c>
      <c r="K423" s="128" t="s">
        <v>6</v>
      </c>
      <c r="L423" s="142" t="s">
        <v>2332</v>
      </c>
      <c r="M423" s="136" t="str">
        <f>VLOOKUP(L423,CódigosRetorno!$A$2:$B$2003,2,FALSE)</f>
        <v>El XML no contiene tag o no existe información de la fecha del concepto por linea</v>
      </c>
      <c r="N423" s="128" t="s">
        <v>9</v>
      </c>
    </row>
    <row r="424" spans="2:14" s="364" customFormat="1" ht="24" x14ac:dyDescent="0.35">
      <c r="B424" s="872"/>
      <c r="C424" s="905"/>
      <c r="D424" s="888"/>
      <c r="E424" s="976"/>
      <c r="F424" s="923"/>
      <c r="G424" s="923"/>
      <c r="H424" s="905"/>
      <c r="I424" s="136"/>
      <c r="J424" s="136" t="s">
        <v>2333</v>
      </c>
      <c r="K424" s="142" t="s">
        <v>206</v>
      </c>
      <c r="L424" s="142" t="s">
        <v>1885</v>
      </c>
      <c r="M424" s="136" t="str">
        <f>VLOOKUP(L424,CódigosRetorno!$A$2:$B$2003,2,FALSE)</f>
        <v>El dato ingresado como valor del concepto de la linea no cumple con el formato establecido.</v>
      </c>
      <c r="N424" s="128"/>
    </row>
    <row r="425" spans="2:14" s="364" customFormat="1" ht="24" x14ac:dyDescent="0.35">
      <c r="B425" s="872"/>
      <c r="C425" s="905"/>
      <c r="D425" s="888"/>
      <c r="E425" s="976"/>
      <c r="F425" s="923" t="s">
        <v>176</v>
      </c>
      <c r="G425" s="923" t="s">
        <v>177</v>
      </c>
      <c r="H425" s="905" t="s">
        <v>3000</v>
      </c>
      <c r="I425" s="136"/>
      <c r="J425" s="136" t="s">
        <v>2331</v>
      </c>
      <c r="K425" s="128" t="s">
        <v>206</v>
      </c>
      <c r="L425" s="142" t="s">
        <v>2335</v>
      </c>
      <c r="M425" s="136" t="str">
        <f>VLOOKUP(L425,CódigosRetorno!$A$2:$B$2003,2,FALSE)</f>
        <v>El XML no contiene tag o no existe información de la fecha del concepto por linea</v>
      </c>
      <c r="N425" s="128" t="s">
        <v>9</v>
      </c>
    </row>
    <row r="426" spans="2:14" s="364" customFormat="1" ht="24" x14ac:dyDescent="0.35">
      <c r="B426" s="872"/>
      <c r="C426" s="905"/>
      <c r="D426" s="888"/>
      <c r="E426" s="976"/>
      <c r="F426" s="923"/>
      <c r="G426" s="923"/>
      <c r="H426" s="905"/>
      <c r="I426" s="136"/>
      <c r="J426" s="136" t="s">
        <v>2333</v>
      </c>
      <c r="K426" s="142" t="s">
        <v>206</v>
      </c>
      <c r="L426" s="142" t="s">
        <v>1885</v>
      </c>
      <c r="M426" s="136" t="str">
        <f>VLOOKUP(L426,CódigosRetorno!$A$2:$B$2003,2,FALSE)</f>
        <v>El dato ingresado como valor del concepto de la linea no cumple con el formato establecido.</v>
      </c>
      <c r="N426" s="128"/>
    </row>
    <row r="427" spans="2:14" s="364" customFormat="1" x14ac:dyDescent="0.35">
      <c r="B427" s="563" t="s">
        <v>2354</v>
      </c>
      <c r="C427" s="520"/>
      <c r="D427" s="520"/>
      <c r="E427" s="520"/>
      <c r="F427" s="520"/>
      <c r="G427" s="520"/>
      <c r="H427" s="521"/>
      <c r="I427" s="135"/>
      <c r="J427" s="523"/>
      <c r="K427" s="524"/>
      <c r="L427" s="525"/>
      <c r="M427" s="523"/>
      <c r="N427" s="526"/>
    </row>
    <row r="428" spans="2:14" s="364" customFormat="1" ht="36" x14ac:dyDescent="0.35">
      <c r="B428" s="873">
        <v>63</v>
      </c>
      <c r="C428" s="868" t="s">
        <v>2355</v>
      </c>
      <c r="D428" s="886" t="s">
        <v>62</v>
      </c>
      <c r="E428" s="886" t="s">
        <v>182</v>
      </c>
      <c r="F428" s="128" t="s">
        <v>2356</v>
      </c>
      <c r="G428" s="128" t="s">
        <v>2340</v>
      </c>
      <c r="H428" s="136" t="s">
        <v>3001</v>
      </c>
      <c r="I428" s="135"/>
      <c r="J428" s="136" t="s">
        <v>3002</v>
      </c>
      <c r="K428" s="142" t="s">
        <v>6</v>
      </c>
      <c r="L428" s="144" t="s">
        <v>3003</v>
      </c>
      <c r="M428" s="136" t="str">
        <f>VLOOKUP(L428,CódigosRetorno!$A$2:$B$2003,2,FALSE)</f>
        <v>Para el tipo de nota de credito 13 debe consignar información de la operación al credito</v>
      </c>
      <c r="N428" s="135" t="s">
        <v>9</v>
      </c>
    </row>
    <row r="429" spans="2:14" s="364" customFormat="1" ht="24" x14ac:dyDescent="0.35">
      <c r="B429" s="882"/>
      <c r="C429" s="883"/>
      <c r="D429" s="887"/>
      <c r="E429" s="887"/>
      <c r="F429" s="886" t="s">
        <v>2358</v>
      </c>
      <c r="G429" s="886" t="s">
        <v>2359</v>
      </c>
      <c r="H429" s="868" t="s">
        <v>3004</v>
      </c>
      <c r="I429" s="135"/>
      <c r="J429" s="136" t="s">
        <v>3005</v>
      </c>
      <c r="K429" s="142" t="s">
        <v>6</v>
      </c>
      <c r="L429" s="144" t="s">
        <v>2347</v>
      </c>
      <c r="M429" s="136" t="str">
        <f>VLOOKUP(L429,CódigosRetorno!$A$2:$B$2003,2,FALSE)</f>
        <v>Debe informar si el tipo de transaccion es al Contado o al Credito</v>
      </c>
      <c r="N429" s="135" t="s">
        <v>9</v>
      </c>
    </row>
    <row r="430" spans="2:14" s="364" customFormat="1" ht="60" x14ac:dyDescent="0.35">
      <c r="B430" s="882"/>
      <c r="C430" s="883"/>
      <c r="D430" s="887"/>
      <c r="E430" s="887"/>
      <c r="F430" s="887"/>
      <c r="G430" s="887"/>
      <c r="H430" s="883"/>
      <c r="I430" s="135"/>
      <c r="J430" s="136" t="s">
        <v>3006</v>
      </c>
      <c r="K430" s="142" t="s">
        <v>6</v>
      </c>
      <c r="L430" s="144" t="s">
        <v>2349</v>
      </c>
      <c r="M430" s="136" t="str">
        <f>VLOOKUP(L430,CódigosRetorno!$A$2:$B$2003,2,FALSE)</f>
        <v>El tipo de transaccion o el identificador de la cuota no cumple con el formato esperado</v>
      </c>
      <c r="N430" s="135" t="s">
        <v>9</v>
      </c>
    </row>
    <row r="431" spans="2:14" s="364" customFormat="1" ht="36" x14ac:dyDescent="0.35">
      <c r="B431" s="882"/>
      <c r="C431" s="883"/>
      <c r="D431" s="887"/>
      <c r="E431" s="887"/>
      <c r="F431" s="887"/>
      <c r="G431" s="887"/>
      <c r="H431" s="883"/>
      <c r="I431" s="135"/>
      <c r="J431" s="136" t="s">
        <v>3007</v>
      </c>
      <c r="K431" s="142" t="s">
        <v>6</v>
      </c>
      <c r="L431" s="144" t="s">
        <v>2353</v>
      </c>
      <c r="M431" s="136" t="str">
        <f>VLOOKUP(L431,CódigosRetorno!$A$2:$B$2003,2,FALSE)</f>
        <v>El tipo de transaccion o el identificador de la cuota no debe repetirse en el comprobante</v>
      </c>
      <c r="N431" s="135" t="s">
        <v>9</v>
      </c>
    </row>
    <row r="432" spans="2:14" s="364" customFormat="1" ht="60" x14ac:dyDescent="0.35">
      <c r="B432" s="882"/>
      <c r="C432" s="883"/>
      <c r="D432" s="887"/>
      <c r="E432" s="887"/>
      <c r="F432" s="890"/>
      <c r="G432" s="890"/>
      <c r="H432" s="869"/>
      <c r="I432" s="135"/>
      <c r="J432" s="136" t="s">
        <v>3008</v>
      </c>
      <c r="K432" s="142" t="s">
        <v>6</v>
      </c>
      <c r="L432" s="144" t="s">
        <v>2363</v>
      </c>
      <c r="M432" s="136" t="str">
        <f>VLOOKUP(L432,CódigosRetorno!$A$2:$B$2003,2,FALSE)</f>
        <v>Si el tipo de transaccion es al Credito debe existir al menos información de una cuota de pago</v>
      </c>
      <c r="N432" s="135" t="s">
        <v>9</v>
      </c>
    </row>
    <row r="433" spans="2:14" s="364" customFormat="1" ht="24" x14ac:dyDescent="0.35">
      <c r="B433" s="882"/>
      <c r="C433" s="883"/>
      <c r="D433" s="887"/>
      <c r="E433" s="887"/>
      <c r="F433" s="886" t="s">
        <v>2364</v>
      </c>
      <c r="G433" s="886" t="s">
        <v>299</v>
      </c>
      <c r="H433" s="868" t="s">
        <v>3009</v>
      </c>
      <c r="I433" s="135"/>
      <c r="J433" s="136" t="s">
        <v>3010</v>
      </c>
      <c r="K433" s="142" t="s">
        <v>6</v>
      </c>
      <c r="L433" s="144" t="s">
        <v>2367</v>
      </c>
      <c r="M433" s="136" t="str">
        <f>VLOOKUP(L433,CódigosRetorno!$A$2:$B$2003,2,FALSE)</f>
        <v>El Monto neto pendiente de pago no cumple el formato definido</v>
      </c>
      <c r="N433" s="135" t="s">
        <v>9</v>
      </c>
    </row>
    <row r="434" spans="2:14" s="364" customFormat="1" ht="48" x14ac:dyDescent="0.35">
      <c r="B434" s="882"/>
      <c r="C434" s="883"/>
      <c r="D434" s="887"/>
      <c r="E434" s="887"/>
      <c r="F434" s="890"/>
      <c r="G434" s="890"/>
      <c r="H434" s="869"/>
      <c r="I434" s="135"/>
      <c r="J434" s="136" t="s">
        <v>3011</v>
      </c>
      <c r="K434" s="142" t="s">
        <v>6</v>
      </c>
      <c r="L434" s="144" t="s">
        <v>2369</v>
      </c>
      <c r="M434" s="136" t="str">
        <f>VLOOKUP(L434,CódigosRetorno!$A$2:$B$2003,2,FALSE)</f>
        <v>Si el tipo de transaccion es al Credito debe consignarse el Monto neto pendiente de pago</v>
      </c>
      <c r="N434" s="135" t="s">
        <v>9</v>
      </c>
    </row>
    <row r="435" spans="2:14" s="364" customFormat="1" ht="60" x14ac:dyDescent="0.35">
      <c r="B435" s="882"/>
      <c r="C435" s="883"/>
      <c r="D435" s="887"/>
      <c r="E435" s="887"/>
      <c r="F435" s="134"/>
      <c r="G435" s="134"/>
      <c r="H435" s="284"/>
      <c r="I435" s="135"/>
      <c r="J435" s="136" t="s">
        <v>3012</v>
      </c>
      <c r="K435" s="142" t="s">
        <v>6</v>
      </c>
      <c r="L435" s="144" t="s">
        <v>3013</v>
      </c>
      <c r="M435" s="136" t="str">
        <f>VLOOKUP(L435,CódigosRetorno!$A$2:$B$2003,2,FALSE)</f>
        <v>El monto neto pendiente de pago debe ser menor o igual al monto de la factura</v>
      </c>
      <c r="N435" s="135"/>
    </row>
    <row r="436" spans="2:14" s="364" customFormat="1" ht="60" x14ac:dyDescent="0.35">
      <c r="B436" s="882"/>
      <c r="C436" s="883"/>
      <c r="D436" s="887"/>
      <c r="E436" s="887"/>
      <c r="F436" s="134"/>
      <c r="G436" s="134"/>
      <c r="H436" s="284"/>
      <c r="I436" s="135"/>
      <c r="J436" s="136" t="s">
        <v>3014</v>
      </c>
      <c r="K436" s="142" t="s">
        <v>6</v>
      </c>
      <c r="L436" s="144" t="s">
        <v>2373</v>
      </c>
      <c r="M436" s="136" t="str">
        <f>VLOOKUP(L436,CódigosRetorno!$A$2:$B$2003,2,FALSE)</f>
        <v>La suma de las cuotas debe ser igual al Monto neto pendiente de pago.</v>
      </c>
      <c r="N436" s="135"/>
    </row>
    <row r="437" spans="2:14" s="364" customFormat="1" ht="24" x14ac:dyDescent="0.35">
      <c r="B437" s="874"/>
      <c r="C437" s="869"/>
      <c r="D437" s="890"/>
      <c r="E437" s="890"/>
      <c r="F437" s="128" t="s">
        <v>143</v>
      </c>
      <c r="G437" s="128" t="s">
        <v>306</v>
      </c>
      <c r="H437" s="92" t="s">
        <v>1368</v>
      </c>
      <c r="I437" s="135"/>
      <c r="J437" s="138" t="s">
        <v>1369</v>
      </c>
      <c r="K437" s="142" t="s">
        <v>6</v>
      </c>
      <c r="L437" s="144" t="s">
        <v>948</v>
      </c>
      <c r="M437" s="136" t="str">
        <f>VLOOKUP(L437,CódigosRetorno!$A$2:$B$2003,2,FALSE)</f>
        <v>La moneda debe ser la misma en todo el documento. Salvo las percepciones que sólo son en moneda nacional</v>
      </c>
      <c r="N437" s="135" t="s">
        <v>1094</v>
      </c>
    </row>
    <row r="438" spans="2:14" s="364" customFormat="1" ht="36" x14ac:dyDescent="0.35">
      <c r="B438" s="873" t="s">
        <v>3015</v>
      </c>
      <c r="C438" s="868" t="s">
        <v>2376</v>
      </c>
      <c r="D438" s="886" t="s">
        <v>62</v>
      </c>
      <c r="E438" s="886" t="s">
        <v>182</v>
      </c>
      <c r="F438" s="128" t="s">
        <v>2356</v>
      </c>
      <c r="G438" s="128" t="s">
        <v>2340</v>
      </c>
      <c r="H438" s="136" t="s">
        <v>3001</v>
      </c>
      <c r="I438" s="135"/>
      <c r="J438" s="136" t="s">
        <v>3002</v>
      </c>
      <c r="K438" s="142" t="s">
        <v>6</v>
      </c>
      <c r="L438" s="144" t="s">
        <v>3003</v>
      </c>
      <c r="M438" s="136" t="str">
        <f>VLOOKUP(L438,CódigosRetorno!$A$2:$B$2003,2,FALSE)</f>
        <v>Para el tipo de nota de credito 13 debe consignar información de la operación al credito</v>
      </c>
      <c r="N438" s="135" t="s">
        <v>9</v>
      </c>
    </row>
    <row r="439" spans="2:14" s="364" customFormat="1" ht="24" x14ac:dyDescent="0.35">
      <c r="B439" s="882"/>
      <c r="C439" s="883"/>
      <c r="D439" s="887"/>
      <c r="E439" s="887"/>
      <c r="F439" s="886" t="s">
        <v>767</v>
      </c>
      <c r="G439" s="873" t="s">
        <v>2377</v>
      </c>
      <c r="H439" s="868" t="s">
        <v>3016</v>
      </c>
      <c r="I439" s="135"/>
      <c r="J439" s="136" t="s">
        <v>3005</v>
      </c>
      <c r="K439" s="142" t="s">
        <v>6</v>
      </c>
      <c r="L439" s="144" t="s">
        <v>2347</v>
      </c>
      <c r="M439" s="136" t="str">
        <f>VLOOKUP(L439,CódigosRetorno!$A$2:$B$2003,2,FALSE)</f>
        <v>Debe informar si el tipo de transaccion es al Contado o al Credito</v>
      </c>
      <c r="N439" s="135" t="s">
        <v>9</v>
      </c>
    </row>
    <row r="440" spans="2:14" s="364" customFormat="1" ht="60" x14ac:dyDescent="0.35">
      <c r="B440" s="882"/>
      <c r="C440" s="883"/>
      <c r="D440" s="887"/>
      <c r="E440" s="887"/>
      <c r="F440" s="887"/>
      <c r="G440" s="882"/>
      <c r="H440" s="883"/>
      <c r="I440" s="135"/>
      <c r="J440" s="136" t="s">
        <v>3006</v>
      </c>
      <c r="K440" s="142" t="s">
        <v>6</v>
      </c>
      <c r="L440" s="144" t="s">
        <v>2349</v>
      </c>
      <c r="M440" s="136" t="str">
        <f>VLOOKUP(L440,CódigosRetorno!$A$2:$B$2003,2,FALSE)</f>
        <v>El tipo de transaccion o el identificador de la cuota no cumple con el formato esperado</v>
      </c>
      <c r="N440" s="135" t="s">
        <v>9</v>
      </c>
    </row>
    <row r="441" spans="2:14" s="364" customFormat="1" ht="36" x14ac:dyDescent="0.35">
      <c r="B441" s="882"/>
      <c r="C441" s="883"/>
      <c r="D441" s="887"/>
      <c r="E441" s="887"/>
      <c r="F441" s="887"/>
      <c r="G441" s="887"/>
      <c r="H441" s="883"/>
      <c r="I441" s="135"/>
      <c r="J441" s="136" t="s">
        <v>3007</v>
      </c>
      <c r="K441" s="142" t="s">
        <v>6</v>
      </c>
      <c r="L441" s="144" t="s">
        <v>2353</v>
      </c>
      <c r="M441" s="136" t="str">
        <f>VLOOKUP(L441,CódigosRetorno!$A$2:$B$2003,2,FALSE)</f>
        <v>El tipo de transaccion o el identificador de la cuota no debe repetirse en el comprobante</v>
      </c>
      <c r="N441" s="135" t="s">
        <v>9</v>
      </c>
    </row>
    <row r="442" spans="2:14" s="364" customFormat="1" ht="60" x14ac:dyDescent="0.35">
      <c r="B442" s="882"/>
      <c r="C442" s="883"/>
      <c r="D442" s="887"/>
      <c r="E442" s="887"/>
      <c r="F442" s="890"/>
      <c r="G442" s="890"/>
      <c r="H442" s="869"/>
      <c r="I442" s="135"/>
      <c r="J442" s="136" t="s">
        <v>3017</v>
      </c>
      <c r="K442" s="142" t="s">
        <v>6</v>
      </c>
      <c r="L442" s="144" t="s">
        <v>2380</v>
      </c>
      <c r="M442" s="136" t="str">
        <f>VLOOKUP(L442,CódigosRetorno!$A$2:$B$2003,2,FALSE)</f>
        <v>Si existe información de cuota de pago, el tipo de transaccion debe ser al credito</v>
      </c>
      <c r="N442" s="135" t="s">
        <v>9</v>
      </c>
    </row>
    <row r="443" spans="2:14" s="364" customFormat="1" ht="48" x14ac:dyDescent="0.35">
      <c r="B443" s="882"/>
      <c r="C443" s="883"/>
      <c r="D443" s="887"/>
      <c r="E443" s="887"/>
      <c r="F443" s="886" t="s">
        <v>2364</v>
      </c>
      <c r="G443" s="886" t="s">
        <v>299</v>
      </c>
      <c r="H443" s="868" t="s">
        <v>3018</v>
      </c>
      <c r="I443" s="135"/>
      <c r="J443" s="136" t="s">
        <v>3019</v>
      </c>
      <c r="K443" s="142" t="s">
        <v>6</v>
      </c>
      <c r="L443" s="144" t="s">
        <v>2383</v>
      </c>
      <c r="M443" s="136" t="str">
        <f>VLOOKUP(L443,CódigosRetorno!$A$2:$B$2003,2,FALSE)</f>
        <v>El Monto del pago único o de las cuotas no cumple el formato definido</v>
      </c>
      <c r="N443" s="135" t="s">
        <v>9</v>
      </c>
    </row>
    <row r="444" spans="2:14" s="364" customFormat="1" ht="60" x14ac:dyDescent="0.35">
      <c r="B444" s="882"/>
      <c r="C444" s="883"/>
      <c r="D444" s="887"/>
      <c r="E444" s="887"/>
      <c r="F444" s="890"/>
      <c r="G444" s="890"/>
      <c r="H444" s="869"/>
      <c r="I444" s="135"/>
      <c r="J444" s="136" t="s">
        <v>3020</v>
      </c>
      <c r="K444" s="142" t="s">
        <v>6</v>
      </c>
      <c r="L444" s="144" t="s">
        <v>2385</v>
      </c>
      <c r="M444" s="136" t="str">
        <f>VLOOKUP(L444,CódigosRetorno!$A$2:$B$2003,2,FALSE)</f>
        <v>Si se consigna información de la cuota de pago, debe indicarse el monto de la cuota</v>
      </c>
      <c r="N444" s="135" t="s">
        <v>9</v>
      </c>
    </row>
    <row r="445" spans="2:14" s="364" customFormat="1" ht="24" x14ac:dyDescent="0.35">
      <c r="B445" s="882"/>
      <c r="C445" s="883"/>
      <c r="D445" s="887"/>
      <c r="E445" s="887"/>
      <c r="F445" s="128" t="s">
        <v>143</v>
      </c>
      <c r="G445" s="128" t="s">
        <v>306</v>
      </c>
      <c r="H445" s="92" t="s">
        <v>1368</v>
      </c>
      <c r="I445" s="135"/>
      <c r="J445" s="136" t="s">
        <v>1369</v>
      </c>
      <c r="K445" s="142" t="s">
        <v>6</v>
      </c>
      <c r="L445" s="144" t="s">
        <v>948</v>
      </c>
      <c r="M445" s="136" t="str">
        <f>VLOOKUP(L445,CódigosRetorno!$A$2:$B$2003,2,FALSE)</f>
        <v>La moneda debe ser la misma en todo el documento. Salvo las percepciones que sólo son en moneda nacional</v>
      </c>
      <c r="N445" s="135" t="s">
        <v>1094</v>
      </c>
    </row>
    <row r="446" spans="2:14" s="364" customFormat="1" ht="36" x14ac:dyDescent="0.35">
      <c r="B446" s="882"/>
      <c r="C446" s="883"/>
      <c r="D446" s="887"/>
      <c r="E446" s="887"/>
      <c r="F446" s="886" t="s">
        <v>176</v>
      </c>
      <c r="G446" s="886" t="s">
        <v>177</v>
      </c>
      <c r="H446" s="868" t="s">
        <v>3021</v>
      </c>
      <c r="I446" s="135"/>
      <c r="J446" s="136" t="s">
        <v>3022</v>
      </c>
      <c r="K446" s="142" t="s">
        <v>6</v>
      </c>
      <c r="L446" s="144" t="s">
        <v>2390</v>
      </c>
      <c r="M446" s="136" t="str">
        <f>VLOOKUP(L446,CódigosRetorno!$A$2:$B$2003,2,FALSE)</f>
        <v>Fecha del pago único o de las cuotas no cumple el formato definido</v>
      </c>
      <c r="N446" s="135" t="s">
        <v>9</v>
      </c>
    </row>
    <row r="447" spans="2:14" s="364" customFormat="1" ht="48" x14ac:dyDescent="0.35">
      <c r="B447" s="882"/>
      <c r="C447" s="883"/>
      <c r="D447" s="887"/>
      <c r="E447" s="887"/>
      <c r="F447" s="887"/>
      <c r="G447" s="887"/>
      <c r="H447" s="883"/>
      <c r="I447" s="135"/>
      <c r="J447" s="136" t="s">
        <v>3023</v>
      </c>
      <c r="K447" s="142" t="s">
        <v>6</v>
      </c>
      <c r="L447" s="144" t="s">
        <v>2391</v>
      </c>
      <c r="M447" s="136" t="str">
        <f>VLOOKUP(L447,CódigosRetorno!$A$2:$B$2003,2,FALSE)</f>
        <v>Si se consigna información de la cuota de pago, debe indicarse la fecha del pago único o de las cuotas</v>
      </c>
      <c r="N447" s="135"/>
    </row>
    <row r="448" spans="2:14" s="364" customFormat="1" ht="48" x14ac:dyDescent="0.35">
      <c r="B448" s="874"/>
      <c r="C448" s="869"/>
      <c r="D448" s="890"/>
      <c r="E448" s="890"/>
      <c r="F448" s="890"/>
      <c r="G448" s="890"/>
      <c r="H448" s="869"/>
      <c r="I448" s="135"/>
      <c r="J448" s="136" t="s">
        <v>3024</v>
      </c>
      <c r="K448" s="142" t="s">
        <v>6</v>
      </c>
      <c r="L448" s="144" t="s">
        <v>3025</v>
      </c>
      <c r="M448" s="136" t="str">
        <f>VLOOKUP(L448,CódigosRetorno!$A$2:$B$2003,2,FALSE)</f>
        <v>La fecha de la cuota debe ser mayor a la fecha de emisión de la factura</v>
      </c>
      <c r="N448" s="135" t="s">
        <v>9</v>
      </c>
    </row>
    <row r="449" spans="14:14" x14ac:dyDescent="0.35">
      <c r="N449" s="294"/>
    </row>
  </sheetData>
  <mergeCells count="493">
    <mergeCell ref="I341:I344"/>
    <mergeCell ref="I347:I351"/>
    <mergeCell ref="I355:I356"/>
    <mergeCell ref="I357:I358"/>
    <mergeCell ref="I370:I371"/>
    <mergeCell ref="F156:F157"/>
    <mergeCell ref="G156:G157"/>
    <mergeCell ref="F374:F377"/>
    <mergeCell ref="G374:G377"/>
    <mergeCell ref="H374:H377"/>
    <mergeCell ref="I296:I298"/>
    <mergeCell ref="I302:I303"/>
    <mergeCell ref="I304:I305"/>
    <mergeCell ref="I306:I310"/>
    <mergeCell ref="I313:I320"/>
    <mergeCell ref="I322:I326"/>
    <mergeCell ref="I330:I331"/>
    <mergeCell ref="I332:I333"/>
    <mergeCell ref="I334:I338"/>
    <mergeCell ref="I229:I230"/>
    <mergeCell ref="I251:I255"/>
    <mergeCell ref="I258:I264"/>
    <mergeCell ref="I265:I272"/>
    <mergeCell ref="I274:I275"/>
    <mergeCell ref="I277:I281"/>
    <mergeCell ref="I285:I286"/>
    <mergeCell ref="I287:I288"/>
    <mergeCell ref="I289:I292"/>
    <mergeCell ref="I180:I185"/>
    <mergeCell ref="I187:I190"/>
    <mergeCell ref="I191:I196"/>
    <mergeCell ref="I200:I204"/>
    <mergeCell ref="I208:I209"/>
    <mergeCell ref="I213:I215"/>
    <mergeCell ref="I217:I219"/>
    <mergeCell ref="I220:I222"/>
    <mergeCell ref="I223:I225"/>
    <mergeCell ref="I129:I131"/>
    <mergeCell ref="I136:I137"/>
    <mergeCell ref="I144:I145"/>
    <mergeCell ref="I149:I153"/>
    <mergeCell ref="I156:I157"/>
    <mergeCell ref="I159:I160"/>
    <mergeCell ref="I162:I164"/>
    <mergeCell ref="I168:I172"/>
    <mergeCell ref="I174:I178"/>
    <mergeCell ref="I48:I49"/>
    <mergeCell ref="I62:I66"/>
    <mergeCell ref="I70:I74"/>
    <mergeCell ref="I75:I76"/>
    <mergeCell ref="I80:I81"/>
    <mergeCell ref="I89:I106"/>
    <mergeCell ref="I107:I115"/>
    <mergeCell ref="I120:I121"/>
    <mergeCell ref="I126:I128"/>
    <mergeCell ref="I5:I6"/>
    <mergeCell ref="I7:I8"/>
    <mergeCell ref="I10:I17"/>
    <mergeCell ref="I18:I20"/>
    <mergeCell ref="I22:I24"/>
    <mergeCell ref="I28:I29"/>
    <mergeCell ref="I30:I32"/>
    <mergeCell ref="I36:I41"/>
    <mergeCell ref="I42:I43"/>
    <mergeCell ref="F446:F448"/>
    <mergeCell ref="B428:B437"/>
    <mergeCell ref="C428:C437"/>
    <mergeCell ref="D428:D437"/>
    <mergeCell ref="E428:E437"/>
    <mergeCell ref="F429:F432"/>
    <mergeCell ref="G429:G432"/>
    <mergeCell ref="H429:H432"/>
    <mergeCell ref="F433:F434"/>
    <mergeCell ref="G433:G434"/>
    <mergeCell ref="H433:H434"/>
    <mergeCell ref="G446:G448"/>
    <mergeCell ref="H446:H448"/>
    <mergeCell ref="B438:B448"/>
    <mergeCell ref="C438:C448"/>
    <mergeCell ref="D438:D448"/>
    <mergeCell ref="E438:E448"/>
    <mergeCell ref="B149:B154"/>
    <mergeCell ref="C149:C154"/>
    <mergeCell ref="E174:E210"/>
    <mergeCell ref="F439:F442"/>
    <mergeCell ref="G439:G442"/>
    <mergeCell ref="H439:H442"/>
    <mergeCell ref="F443:F444"/>
    <mergeCell ref="G443:G444"/>
    <mergeCell ref="H443:H444"/>
    <mergeCell ref="B156:B158"/>
    <mergeCell ref="C156:C158"/>
    <mergeCell ref="D156:D158"/>
    <mergeCell ref="E156:E158"/>
    <mergeCell ref="H174:H178"/>
    <mergeCell ref="B159:B167"/>
    <mergeCell ref="C159:C167"/>
    <mergeCell ref="D159:D167"/>
    <mergeCell ref="E159:E167"/>
    <mergeCell ref="B168:B173"/>
    <mergeCell ref="B174:B210"/>
    <mergeCell ref="C174:C210"/>
    <mergeCell ref="D174:D210"/>
    <mergeCell ref="C168:C173"/>
    <mergeCell ref="D168:D173"/>
    <mergeCell ref="G229:G230"/>
    <mergeCell ref="G248:G249"/>
    <mergeCell ref="H248:H249"/>
    <mergeCell ref="F200:F204"/>
    <mergeCell ref="E168:E173"/>
    <mergeCell ref="G200:G204"/>
    <mergeCell ref="G232:G233"/>
    <mergeCell ref="H232:H233"/>
    <mergeCell ref="G235:G237"/>
    <mergeCell ref="H235:H237"/>
    <mergeCell ref="G239:G241"/>
    <mergeCell ref="F197:F199"/>
    <mergeCell ref="G187:G190"/>
    <mergeCell ref="H191:H196"/>
    <mergeCell ref="G302:G303"/>
    <mergeCell ref="G296:G298"/>
    <mergeCell ref="H296:H298"/>
    <mergeCell ref="D149:D154"/>
    <mergeCell ref="E149:E154"/>
    <mergeCell ref="F258:F263"/>
    <mergeCell ref="G258:G263"/>
    <mergeCell ref="G265:G272"/>
    <mergeCell ref="G274:G275"/>
    <mergeCell ref="H274:H275"/>
    <mergeCell ref="G287:G288"/>
    <mergeCell ref="H287:H288"/>
    <mergeCell ref="G277:G281"/>
    <mergeCell ref="H239:H241"/>
    <mergeCell ref="G242:G244"/>
    <mergeCell ref="H242:H244"/>
    <mergeCell ref="G251:G255"/>
    <mergeCell ref="F191:F196"/>
    <mergeCell ref="F265:F272"/>
    <mergeCell ref="H251:H255"/>
    <mergeCell ref="F213:F215"/>
    <mergeCell ref="F205:F207"/>
    <mergeCell ref="H229:H230"/>
    <mergeCell ref="H200:H204"/>
    <mergeCell ref="G304:G305"/>
    <mergeCell ref="H277:H281"/>
    <mergeCell ref="F187:F190"/>
    <mergeCell ref="F208:F209"/>
    <mergeCell ref="H220:H222"/>
    <mergeCell ref="G213:G215"/>
    <mergeCell ref="H213:H215"/>
    <mergeCell ref="G208:G209"/>
    <mergeCell ref="H208:H209"/>
    <mergeCell ref="H223:H225"/>
    <mergeCell ref="G223:G225"/>
    <mergeCell ref="G220:G222"/>
    <mergeCell ref="G217:G219"/>
    <mergeCell ref="H217:H219"/>
    <mergeCell ref="H289:H292"/>
    <mergeCell ref="G289:G292"/>
    <mergeCell ref="H258:H263"/>
    <mergeCell ref="H265:H272"/>
    <mergeCell ref="H285:H286"/>
    <mergeCell ref="G285:G286"/>
    <mergeCell ref="H304:H305"/>
    <mergeCell ref="H187:H190"/>
    <mergeCell ref="G191:G196"/>
    <mergeCell ref="F285:F286"/>
    <mergeCell ref="H36:H41"/>
    <mergeCell ref="H30:H32"/>
    <mergeCell ref="G80:G81"/>
    <mergeCell ref="H80:H81"/>
    <mergeCell ref="G136:G137"/>
    <mergeCell ref="H136:H137"/>
    <mergeCell ref="G42:G43"/>
    <mergeCell ref="H42:H43"/>
    <mergeCell ref="H62:H66"/>
    <mergeCell ref="G48:G49"/>
    <mergeCell ref="H48:H49"/>
    <mergeCell ref="H129:H131"/>
    <mergeCell ref="G36:G41"/>
    <mergeCell ref="H70:H74"/>
    <mergeCell ref="G75:G76"/>
    <mergeCell ref="H75:H76"/>
    <mergeCell ref="G62:G66"/>
    <mergeCell ref="G126:G128"/>
    <mergeCell ref="H126:H128"/>
    <mergeCell ref="F117:F119"/>
    <mergeCell ref="F149:F153"/>
    <mergeCell ref="F168:F172"/>
    <mergeCell ref="G168:G172"/>
    <mergeCell ref="H168:H172"/>
    <mergeCell ref="H149:H153"/>
    <mergeCell ref="G149:G153"/>
    <mergeCell ref="G174:G178"/>
    <mergeCell ref="G180:G185"/>
    <mergeCell ref="H180:H185"/>
    <mergeCell ref="H156:H157"/>
    <mergeCell ref="F174:F178"/>
    <mergeCell ref="F180:F185"/>
    <mergeCell ref="F159:F160"/>
    <mergeCell ref="G159:G160"/>
    <mergeCell ref="H159:H160"/>
    <mergeCell ref="F162:F164"/>
    <mergeCell ref="G162:G164"/>
    <mergeCell ref="H162:H164"/>
    <mergeCell ref="F165:F167"/>
    <mergeCell ref="G120:G121"/>
    <mergeCell ref="H120:H121"/>
    <mergeCell ref="F129:F131"/>
    <mergeCell ref="G129:G131"/>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B30:B32"/>
    <mergeCell ref="C30:C32"/>
    <mergeCell ref="D30:D32"/>
    <mergeCell ref="E30:E32"/>
    <mergeCell ref="F30:F32"/>
    <mergeCell ref="G30:G32"/>
    <mergeCell ref="B50:B61"/>
    <mergeCell ref="F42:F43"/>
    <mergeCell ref="F44:F46"/>
    <mergeCell ref="B48:B49"/>
    <mergeCell ref="C48:C49"/>
    <mergeCell ref="D48:D49"/>
    <mergeCell ref="E48:E49"/>
    <mergeCell ref="F48:F49"/>
    <mergeCell ref="C50:C61"/>
    <mergeCell ref="D50:D61"/>
    <mergeCell ref="E50:E61"/>
    <mergeCell ref="F54:F55"/>
    <mergeCell ref="F59:F61"/>
    <mergeCell ref="C70:C79"/>
    <mergeCell ref="D70:D79"/>
    <mergeCell ref="E70:E76"/>
    <mergeCell ref="F70:F74"/>
    <mergeCell ref="G70:G74"/>
    <mergeCell ref="E77:E79"/>
    <mergeCell ref="B70:B79"/>
    <mergeCell ref="B36:B46"/>
    <mergeCell ref="C36:C46"/>
    <mergeCell ref="D36:D46"/>
    <mergeCell ref="E36:E43"/>
    <mergeCell ref="E44:E46"/>
    <mergeCell ref="F36:F41"/>
    <mergeCell ref="E67:E68"/>
    <mergeCell ref="F67:F68"/>
    <mergeCell ref="F75:F76"/>
    <mergeCell ref="F77:F79"/>
    <mergeCell ref="B62:B68"/>
    <mergeCell ref="C62:C68"/>
    <mergeCell ref="D62:D68"/>
    <mergeCell ref="E62:E66"/>
    <mergeCell ref="F62:F66"/>
    <mergeCell ref="B80:B81"/>
    <mergeCell ref="C80:C81"/>
    <mergeCell ref="D80:D81"/>
    <mergeCell ref="E80:E81"/>
    <mergeCell ref="F80:F81"/>
    <mergeCell ref="H89:H106"/>
    <mergeCell ref="B107:B119"/>
    <mergeCell ref="C107:C119"/>
    <mergeCell ref="D107:D119"/>
    <mergeCell ref="E107:E119"/>
    <mergeCell ref="F107:F115"/>
    <mergeCell ref="G107:G115"/>
    <mergeCell ref="H107:H115"/>
    <mergeCell ref="B89:B106"/>
    <mergeCell ref="C89:C106"/>
    <mergeCell ref="D89:D106"/>
    <mergeCell ref="E89:E106"/>
    <mergeCell ref="F89:F106"/>
    <mergeCell ref="G89:G106"/>
    <mergeCell ref="B82:B87"/>
    <mergeCell ref="C82:C87"/>
    <mergeCell ref="D82:D87"/>
    <mergeCell ref="E82:E87"/>
    <mergeCell ref="F84:F86"/>
    <mergeCell ref="B136:B137"/>
    <mergeCell ref="C136:C137"/>
    <mergeCell ref="D136:D137"/>
    <mergeCell ref="E136:E137"/>
    <mergeCell ref="F136:F137"/>
    <mergeCell ref="E138:E139"/>
    <mergeCell ref="F138:F139"/>
    <mergeCell ref="B120:B125"/>
    <mergeCell ref="C120:C125"/>
    <mergeCell ref="D120:D125"/>
    <mergeCell ref="E120:E125"/>
    <mergeCell ref="F120:F121"/>
    <mergeCell ref="B126:B134"/>
    <mergeCell ref="C126:C134"/>
    <mergeCell ref="D126:D134"/>
    <mergeCell ref="E126:E134"/>
    <mergeCell ref="F126:F128"/>
    <mergeCell ref="F123:F125"/>
    <mergeCell ref="F132:F134"/>
    <mergeCell ref="B144:B148"/>
    <mergeCell ref="C144:C148"/>
    <mergeCell ref="D144:D148"/>
    <mergeCell ref="E144:E148"/>
    <mergeCell ref="F144:F145"/>
    <mergeCell ref="G144:G145"/>
    <mergeCell ref="H144:H145"/>
    <mergeCell ref="F146:F148"/>
    <mergeCell ref="B138:B141"/>
    <mergeCell ref="C138:C141"/>
    <mergeCell ref="D138:D141"/>
    <mergeCell ref="E140:E141"/>
    <mergeCell ref="F140:F141"/>
    <mergeCell ref="G138:G139"/>
    <mergeCell ref="H138:H139"/>
    <mergeCell ref="B211:B231"/>
    <mergeCell ref="C211:C231"/>
    <mergeCell ref="D211:D231"/>
    <mergeCell ref="B251:B256"/>
    <mergeCell ref="C251:C256"/>
    <mergeCell ref="D251:D256"/>
    <mergeCell ref="E251:E256"/>
    <mergeCell ref="F223:F225"/>
    <mergeCell ref="F226:F228"/>
    <mergeCell ref="F229:F230"/>
    <mergeCell ref="E211:E231"/>
    <mergeCell ref="B232:B250"/>
    <mergeCell ref="C232:C250"/>
    <mergeCell ref="D232:D250"/>
    <mergeCell ref="E232:E250"/>
    <mergeCell ref="F232:F233"/>
    <mergeCell ref="F245:F247"/>
    <mergeCell ref="F248:F249"/>
    <mergeCell ref="F220:F222"/>
    <mergeCell ref="F217:F219"/>
    <mergeCell ref="F251:F255"/>
    <mergeCell ref="F235:F237"/>
    <mergeCell ref="F239:F241"/>
    <mergeCell ref="F242:F244"/>
    <mergeCell ref="B258:B264"/>
    <mergeCell ref="C258:C264"/>
    <mergeCell ref="D258:D264"/>
    <mergeCell ref="E258:E264"/>
    <mergeCell ref="B265:B288"/>
    <mergeCell ref="D374:D378"/>
    <mergeCell ref="E374:E378"/>
    <mergeCell ref="E334:E358"/>
    <mergeCell ref="B289:B305"/>
    <mergeCell ref="D265:D288"/>
    <mergeCell ref="B306:B333"/>
    <mergeCell ref="C306:C333"/>
    <mergeCell ref="D306:D333"/>
    <mergeCell ref="B372:B373"/>
    <mergeCell ref="B374:B378"/>
    <mergeCell ref="C374:C378"/>
    <mergeCell ref="C372:C373"/>
    <mergeCell ref="D372:D373"/>
    <mergeCell ref="E372:E373"/>
    <mergeCell ref="C289:C305"/>
    <mergeCell ref="B334:B358"/>
    <mergeCell ref="C334:C358"/>
    <mergeCell ref="D334:D358"/>
    <mergeCell ref="B359:B371"/>
    <mergeCell ref="H313:H320"/>
    <mergeCell ref="C359:C371"/>
    <mergeCell ref="D359:D371"/>
    <mergeCell ref="E359:E371"/>
    <mergeCell ref="G387:G392"/>
    <mergeCell ref="H387:H392"/>
    <mergeCell ref="F352:F354"/>
    <mergeCell ref="F341:F344"/>
    <mergeCell ref="G341:G344"/>
    <mergeCell ref="H334:H338"/>
    <mergeCell ref="H330:H331"/>
    <mergeCell ref="H347:H351"/>
    <mergeCell ref="F355:F356"/>
    <mergeCell ref="G355:G356"/>
    <mergeCell ref="H355:H356"/>
    <mergeCell ref="F332:F333"/>
    <mergeCell ref="G322:G326"/>
    <mergeCell ref="H322:H326"/>
    <mergeCell ref="D386:D407"/>
    <mergeCell ref="E386:E407"/>
    <mergeCell ref="F387:F392"/>
    <mergeCell ref="F289:F292"/>
    <mergeCell ref="H302:H303"/>
    <mergeCell ref="M403:M406"/>
    <mergeCell ref="K403:K406"/>
    <mergeCell ref="L403:L406"/>
    <mergeCell ref="N403:N406"/>
    <mergeCell ref="J403:J406"/>
    <mergeCell ref="H306:H310"/>
    <mergeCell ref="G330:G331"/>
    <mergeCell ref="F306:F310"/>
    <mergeCell ref="F322:F326"/>
    <mergeCell ref="F327:F329"/>
    <mergeCell ref="G357:G358"/>
    <mergeCell ref="H357:H358"/>
    <mergeCell ref="G347:G351"/>
    <mergeCell ref="G332:G333"/>
    <mergeCell ref="G306:G310"/>
    <mergeCell ref="H332:H333"/>
    <mergeCell ref="G313:G320"/>
    <mergeCell ref="G334:G338"/>
    <mergeCell ref="F370:F371"/>
    <mergeCell ref="G370:G371"/>
    <mergeCell ref="H370:H371"/>
    <mergeCell ref="H341:H344"/>
    <mergeCell ref="G423:G424"/>
    <mergeCell ref="G425:G426"/>
    <mergeCell ref="H423:H424"/>
    <mergeCell ref="H425:H426"/>
    <mergeCell ref="F420:F422"/>
    <mergeCell ref="H414:H415"/>
    <mergeCell ref="G414:G415"/>
    <mergeCell ref="D289:D305"/>
    <mergeCell ref="C265:C288"/>
    <mergeCell ref="E289:E305"/>
    <mergeCell ref="F357:F358"/>
    <mergeCell ref="E306:E333"/>
    <mergeCell ref="F347:F351"/>
    <mergeCell ref="E265:E288"/>
    <mergeCell ref="F334:F338"/>
    <mergeCell ref="F302:F303"/>
    <mergeCell ref="F304:F305"/>
    <mergeCell ref="F313:F320"/>
    <mergeCell ref="F277:F281"/>
    <mergeCell ref="F287:F288"/>
    <mergeCell ref="F274:F275"/>
    <mergeCell ref="F330:F331"/>
    <mergeCell ref="F296:F298"/>
    <mergeCell ref="F282:F284"/>
    <mergeCell ref="B379:B381"/>
    <mergeCell ref="C379:C381"/>
    <mergeCell ref="D379:D381"/>
    <mergeCell ref="E379:E381"/>
    <mergeCell ref="B418:B426"/>
    <mergeCell ref="C418:C426"/>
    <mergeCell ref="D418:D426"/>
    <mergeCell ref="E418:E426"/>
    <mergeCell ref="F423:F424"/>
    <mergeCell ref="F425:F426"/>
    <mergeCell ref="F414:F415"/>
    <mergeCell ref="B383:B384"/>
    <mergeCell ref="C383:C384"/>
    <mergeCell ref="D383:D384"/>
    <mergeCell ref="E383:E384"/>
    <mergeCell ref="B386:B407"/>
    <mergeCell ref="C386:C407"/>
    <mergeCell ref="B409:B417"/>
    <mergeCell ref="C409:C417"/>
    <mergeCell ref="D409:D417"/>
    <mergeCell ref="E409:E417"/>
    <mergeCell ref="F411:F413"/>
    <mergeCell ref="F393:F395"/>
  </mergeCells>
  <pageMargins left="0.7" right="0.7" top="0.75" bottom="0.75" header="0.3" footer="0.3"/>
  <pageSetup paperSize="9" orientation="portrait" r:id="rId1"/>
  <ignoredErrors>
    <ignoredError sqref="L5:L8 L20:L23 L378 L37 L155:L158 L160:L162 L73 L117:L136 L75:L81 L42:L45 L264 L256 L258:L259 L173:L174 L179:L183 L273:L278 L292:L297 L321:L323 L282:L289 L226:L231 L299:L305 L325:L333 L350:L358 L346:L348 L146:L148 L165:L169 L382:L386 L266 L307 L335 L205:L216 L33:L35 L185 L138 L140:L141 L10:L12 L188:L202 L218:L224 L47:L48 L18 L109 L388:L402 L92:L93 L106 L88 L96:L99 L50:L62 L66:L71 L25:L31 L251 L372:L374 L143 L312:L313 L340:L34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AJ440"/>
  <sheetViews>
    <sheetView zoomScaleNormal="100" workbookViewId="0">
      <pane xSplit="3" ySplit="2" topLeftCell="J153" activePane="bottomRight" state="frozen"/>
      <selection pane="topRight" activeCell="M132" sqref="M132"/>
      <selection pane="bottomLeft" activeCell="M132" sqref="M132"/>
      <selection pane="bottomRight" activeCell="M157" sqref="M157"/>
    </sheetView>
  </sheetViews>
  <sheetFormatPr baseColWidth="10" defaultColWidth="0" defaultRowHeight="14.5" zeroHeight="1" x14ac:dyDescent="0.35"/>
  <cols>
    <col min="1" max="1" width="2.54296875" customWidth="1"/>
    <col min="2" max="2" width="4.453125" customWidth="1"/>
    <col min="3" max="3" width="28.54296875" customWidth="1"/>
    <col min="4" max="4" width="6.26953125" customWidth="1"/>
    <col min="5" max="5" width="11.453125" customWidth="1"/>
    <col min="6" max="6" width="10" customWidth="1"/>
    <col min="7" max="7" width="19.54296875" customWidth="1"/>
    <col min="8" max="8" width="36.54296875" customWidth="1"/>
    <col min="9" max="9" width="7.453125" hidden="1" customWidth="1"/>
    <col min="10" max="10" width="41.453125" customWidth="1"/>
    <col min="11" max="12" width="10" customWidth="1"/>
    <col min="13" max="13" width="43.54296875" customWidth="1"/>
    <col min="14" max="14" width="13.54296875" customWidth="1"/>
    <col min="15" max="15" width="2.54296875" customWidth="1"/>
    <col min="16" max="36" width="0" hidden="1" customWidth="1"/>
    <col min="37" max="16384" width="11.453125" hidden="1"/>
  </cols>
  <sheetData>
    <row r="1" spans="1:15" x14ac:dyDescent="0.35">
      <c r="A1" s="236"/>
      <c r="B1" s="232"/>
      <c r="C1" s="239"/>
      <c r="D1" s="240"/>
      <c r="E1" s="228"/>
      <c r="F1" s="240"/>
      <c r="G1" s="240"/>
      <c r="H1" s="227"/>
      <c r="I1" s="809"/>
      <c r="J1" s="236"/>
      <c r="K1" s="223"/>
      <c r="L1" s="224"/>
      <c r="M1" s="238"/>
      <c r="N1" s="225"/>
      <c r="O1" s="236"/>
    </row>
    <row r="2" spans="1:15" ht="24" x14ac:dyDescent="0.35">
      <c r="A2" s="236"/>
      <c r="B2" s="75" t="s">
        <v>132</v>
      </c>
      <c r="C2" s="75" t="s">
        <v>57</v>
      </c>
      <c r="D2" s="75" t="s">
        <v>58</v>
      </c>
      <c r="E2" s="75" t="s">
        <v>133</v>
      </c>
      <c r="F2" s="75" t="s">
        <v>134</v>
      </c>
      <c r="G2" s="75" t="s">
        <v>135</v>
      </c>
      <c r="H2" s="75" t="s">
        <v>60</v>
      </c>
      <c r="I2" s="75" t="s">
        <v>2430</v>
      </c>
      <c r="J2" s="75" t="s">
        <v>0</v>
      </c>
      <c r="K2" s="75" t="s">
        <v>136</v>
      </c>
      <c r="L2" s="75" t="s">
        <v>2679</v>
      </c>
      <c r="M2" s="75" t="s">
        <v>138</v>
      </c>
      <c r="N2" s="75" t="s">
        <v>4</v>
      </c>
      <c r="O2" s="1"/>
    </row>
    <row r="3" spans="1:15" x14ac:dyDescent="0.35">
      <c r="A3" s="477"/>
      <c r="B3" s="478" t="s">
        <v>9</v>
      </c>
      <c r="C3" s="479" t="s">
        <v>9</v>
      </c>
      <c r="D3" s="478"/>
      <c r="E3" s="478" t="s">
        <v>9</v>
      </c>
      <c r="F3" s="478" t="s">
        <v>9</v>
      </c>
      <c r="G3" s="478" t="s">
        <v>9</v>
      </c>
      <c r="H3" s="480"/>
      <c r="I3" s="481"/>
      <c r="J3" s="341" t="s">
        <v>9</v>
      </c>
      <c r="K3" s="482" t="s">
        <v>9</v>
      </c>
      <c r="L3" s="482" t="s">
        <v>9</v>
      </c>
      <c r="M3" s="136" t="str">
        <f>VLOOKUP(L3,CódigosRetorno!$A$2:$B$2003,2,FALSE)</f>
        <v>-</v>
      </c>
      <c r="N3" s="481" t="s">
        <v>9</v>
      </c>
      <c r="O3" s="477"/>
    </row>
    <row r="4" spans="1:15" x14ac:dyDescent="0.35">
      <c r="A4" s="393"/>
      <c r="B4" s="556" t="s">
        <v>3026</v>
      </c>
      <c r="C4" s="556"/>
      <c r="D4" s="556"/>
      <c r="E4" s="557"/>
      <c r="F4" s="557"/>
      <c r="G4" s="557"/>
      <c r="H4" s="555"/>
      <c r="I4" s="810"/>
      <c r="J4" s="523" t="s">
        <v>9</v>
      </c>
      <c r="K4" s="524" t="s">
        <v>9</v>
      </c>
      <c r="L4" s="525" t="s">
        <v>9</v>
      </c>
      <c r="M4" s="523" t="str">
        <f>VLOOKUP(L4,CódigosRetorno!A:B,2,FALSE)</f>
        <v>-</v>
      </c>
      <c r="N4" s="524" t="s">
        <v>9</v>
      </c>
      <c r="O4" s="393"/>
    </row>
    <row r="5" spans="1:15" ht="24" x14ac:dyDescent="0.35">
      <c r="A5" s="393"/>
      <c r="B5" s="872">
        <v>1</v>
      </c>
      <c r="C5" s="905" t="s">
        <v>141</v>
      </c>
      <c r="D5" s="888" t="s">
        <v>62</v>
      </c>
      <c r="E5" s="888" t="s">
        <v>142</v>
      </c>
      <c r="F5" s="872" t="s">
        <v>143</v>
      </c>
      <c r="G5" s="889" t="s">
        <v>1053</v>
      </c>
      <c r="H5" s="884" t="s">
        <v>3027</v>
      </c>
      <c r="I5" s="873">
        <v>1</v>
      </c>
      <c r="J5" s="136" t="s">
        <v>602</v>
      </c>
      <c r="K5" s="142" t="s">
        <v>6</v>
      </c>
      <c r="L5" s="77" t="s">
        <v>603</v>
      </c>
      <c r="M5" s="136" t="str">
        <f>VLOOKUP(L5,CódigosRetorno!$A$2:$B$2003,2,FALSE)</f>
        <v>El XML no contiene el tag o no existe informacion de UBLVersionID</v>
      </c>
      <c r="N5" s="135" t="s">
        <v>9</v>
      </c>
      <c r="O5" s="393"/>
    </row>
    <row r="6" spans="1:15" x14ac:dyDescent="0.35">
      <c r="A6" s="393"/>
      <c r="B6" s="872"/>
      <c r="C6" s="905"/>
      <c r="D6" s="888"/>
      <c r="E6" s="888"/>
      <c r="F6" s="981"/>
      <c r="G6" s="889"/>
      <c r="H6" s="885"/>
      <c r="I6" s="874"/>
      <c r="J6" s="136" t="s">
        <v>3028</v>
      </c>
      <c r="K6" s="142" t="s">
        <v>6</v>
      </c>
      <c r="L6" s="77" t="s">
        <v>604</v>
      </c>
      <c r="M6" s="136" t="str">
        <f>VLOOKUP(L6,CódigosRetorno!$A$2:$B$2003,2,FALSE)</f>
        <v>UBLVersionID - La versión del UBL no es correcta</v>
      </c>
      <c r="N6" s="135" t="s">
        <v>9</v>
      </c>
      <c r="O6" s="393"/>
    </row>
    <row r="7" spans="1:15" x14ac:dyDescent="0.35">
      <c r="A7" s="393"/>
      <c r="B7" s="873">
        <f>B5+1</f>
        <v>2</v>
      </c>
      <c r="C7" s="884" t="s">
        <v>150</v>
      </c>
      <c r="D7" s="886" t="s">
        <v>62</v>
      </c>
      <c r="E7" s="886" t="s">
        <v>142</v>
      </c>
      <c r="F7" s="873" t="s">
        <v>143</v>
      </c>
      <c r="G7" s="891" t="s">
        <v>786</v>
      </c>
      <c r="H7" s="884" t="s">
        <v>3029</v>
      </c>
      <c r="I7" s="873">
        <v>1</v>
      </c>
      <c r="J7" s="136" t="s">
        <v>602</v>
      </c>
      <c r="K7" s="142" t="s">
        <v>6</v>
      </c>
      <c r="L7" s="77" t="s">
        <v>1057</v>
      </c>
      <c r="M7" s="136" t="str">
        <f>VLOOKUP(L7,CódigosRetorno!$A$2:$B$2003,2,FALSE)</f>
        <v>El XML no existe informacion de CustomizationID</v>
      </c>
      <c r="N7" s="135" t="s">
        <v>9</v>
      </c>
      <c r="O7" s="393"/>
    </row>
    <row r="8" spans="1:15" x14ac:dyDescent="0.35">
      <c r="A8" s="393"/>
      <c r="B8" s="882"/>
      <c r="C8" s="893"/>
      <c r="D8" s="887"/>
      <c r="E8" s="890"/>
      <c r="F8" s="874"/>
      <c r="G8" s="892"/>
      <c r="H8" s="885"/>
      <c r="I8" s="874"/>
      <c r="J8" s="136" t="s">
        <v>788</v>
      </c>
      <c r="K8" s="142" t="s">
        <v>6</v>
      </c>
      <c r="L8" s="77" t="s">
        <v>606</v>
      </c>
      <c r="M8" s="136" t="str">
        <f>VLOOKUP(L8,CódigosRetorno!$A$2:$B$2003,2,FALSE)</f>
        <v>CustomizationID - La versión del documento no es la correcta</v>
      </c>
      <c r="N8" s="135" t="s">
        <v>9</v>
      </c>
      <c r="O8" s="393"/>
    </row>
    <row r="9" spans="1:15" ht="24" x14ac:dyDescent="0.35">
      <c r="A9" s="393"/>
      <c r="B9" s="874"/>
      <c r="C9" s="885"/>
      <c r="D9" s="890"/>
      <c r="E9" s="134" t="s">
        <v>182</v>
      </c>
      <c r="F9" s="131"/>
      <c r="G9" s="141" t="s">
        <v>1058</v>
      </c>
      <c r="H9" s="483" t="s">
        <v>1059</v>
      </c>
      <c r="I9" s="130" t="s">
        <v>2432</v>
      </c>
      <c r="J9" s="136" t="s">
        <v>1060</v>
      </c>
      <c r="K9" s="128" t="s">
        <v>206</v>
      </c>
      <c r="L9" s="142" t="s">
        <v>1061</v>
      </c>
      <c r="M9" s="136" t="str">
        <f>VLOOKUP(L9,CódigosRetorno!$A$2:$B$2003,2,FALSE)</f>
        <v>El dato ingresado como atributo @schemeAgencyName es incorrecto.</v>
      </c>
      <c r="N9" s="135" t="s">
        <v>9</v>
      </c>
      <c r="O9" s="393"/>
    </row>
    <row r="10" spans="1:15" ht="24" x14ac:dyDescent="0.35">
      <c r="A10" s="393"/>
      <c r="B10" s="886">
        <f>B7+1</f>
        <v>3</v>
      </c>
      <c r="C10" s="868" t="s">
        <v>1062</v>
      </c>
      <c r="D10" s="886" t="s">
        <v>62</v>
      </c>
      <c r="E10" s="886" t="s">
        <v>142</v>
      </c>
      <c r="F10" s="873" t="s">
        <v>161</v>
      </c>
      <c r="G10" s="873" t="s">
        <v>162</v>
      </c>
      <c r="H10" s="868" t="s">
        <v>3030</v>
      </c>
      <c r="I10" s="873">
        <v>1</v>
      </c>
      <c r="J10" s="138" t="s">
        <v>695</v>
      </c>
      <c r="K10" s="142" t="s">
        <v>6</v>
      </c>
      <c r="L10" s="142" t="s">
        <v>696</v>
      </c>
      <c r="M10" s="136" t="str">
        <f>VLOOKUP(L10,CódigosRetorno!$A$2:$B$2003,2,FALSE)</f>
        <v>Numero de Serie del nombre del archivo no coincide con el consignado en el contenido del archivo XML</v>
      </c>
      <c r="N10" s="135" t="s">
        <v>9</v>
      </c>
      <c r="O10" s="393"/>
    </row>
    <row r="11" spans="1:15" ht="24" x14ac:dyDescent="0.35">
      <c r="A11" s="393"/>
      <c r="B11" s="887"/>
      <c r="C11" s="883"/>
      <c r="D11" s="887"/>
      <c r="E11" s="887"/>
      <c r="F11" s="882"/>
      <c r="G11" s="882"/>
      <c r="H11" s="883"/>
      <c r="I11" s="882"/>
      <c r="J11" s="138" t="s">
        <v>697</v>
      </c>
      <c r="K11" s="142" t="s">
        <v>6</v>
      </c>
      <c r="L11" s="142" t="s">
        <v>698</v>
      </c>
      <c r="M11" s="136" t="str">
        <f>VLOOKUP(L11,CódigosRetorno!$A$2:$B$2003,2,FALSE)</f>
        <v>Número de documento en el nombre del archivo no coincide con el consignado en el contenido del XML</v>
      </c>
      <c r="N11" s="135" t="s">
        <v>9</v>
      </c>
      <c r="O11" s="393"/>
    </row>
    <row r="12" spans="1:15" ht="48" x14ac:dyDescent="0.35">
      <c r="A12" s="393"/>
      <c r="B12" s="887"/>
      <c r="C12" s="883"/>
      <c r="D12" s="887"/>
      <c r="E12" s="887"/>
      <c r="F12" s="882"/>
      <c r="G12" s="882"/>
      <c r="H12" s="883"/>
      <c r="I12" s="882"/>
      <c r="J12" s="138" t="s">
        <v>2684</v>
      </c>
      <c r="K12" s="142" t="s">
        <v>6</v>
      </c>
      <c r="L12" s="142" t="s">
        <v>167</v>
      </c>
      <c r="M12" s="136" t="str">
        <f>VLOOKUP(L12,CódigosRetorno!$A$2:$B$2003,2,FALSE)</f>
        <v>ID - El dato SERIE-CORRELATIVO no cumple con el formato de acuerdo al tipo de comprobante</v>
      </c>
      <c r="N12" s="135" t="s">
        <v>9</v>
      </c>
      <c r="O12" s="393"/>
    </row>
    <row r="13" spans="1:15" ht="24" x14ac:dyDescent="0.35">
      <c r="A13" s="393"/>
      <c r="B13" s="888"/>
      <c r="C13" s="905"/>
      <c r="D13" s="888"/>
      <c r="E13" s="888"/>
      <c r="F13" s="872"/>
      <c r="G13" s="872"/>
      <c r="H13" s="905"/>
      <c r="I13" s="872"/>
      <c r="J13" s="138" t="s">
        <v>1065</v>
      </c>
      <c r="K13" s="142" t="s">
        <v>6</v>
      </c>
      <c r="L13" s="142" t="s">
        <v>169</v>
      </c>
      <c r="M13" s="136" t="str">
        <f>VLOOKUP(L13,CódigosRetorno!$A$2:$B$2003,2,FALSE)</f>
        <v>El comprobante fue registrado previamente con otros datos</v>
      </c>
      <c r="N13" s="135" t="s">
        <v>849</v>
      </c>
      <c r="O13" s="393"/>
    </row>
    <row r="14" spans="1:15" ht="60" x14ac:dyDescent="0.35">
      <c r="A14" s="393"/>
      <c r="B14" s="888"/>
      <c r="C14" s="905"/>
      <c r="D14" s="888"/>
      <c r="E14" s="888"/>
      <c r="F14" s="872"/>
      <c r="G14" s="872"/>
      <c r="H14" s="905"/>
      <c r="I14" s="872"/>
      <c r="J14" s="138" t="s">
        <v>1066</v>
      </c>
      <c r="K14" s="142" t="s">
        <v>6</v>
      </c>
      <c r="L14" s="142" t="s">
        <v>1067</v>
      </c>
      <c r="M14" s="136" t="str">
        <f>VLOOKUP(L14,CódigosRetorno!$A$2:$B$2003,2,FALSE)</f>
        <v>El comprobante ya esta informado y se encuentra con estado anulado o rechazado</v>
      </c>
      <c r="N14" s="135" t="s">
        <v>849</v>
      </c>
      <c r="O14" s="393"/>
    </row>
    <row r="15" spans="1:15" ht="60" x14ac:dyDescent="0.35">
      <c r="A15" s="393"/>
      <c r="B15" s="888"/>
      <c r="C15" s="905"/>
      <c r="D15" s="888"/>
      <c r="E15" s="888"/>
      <c r="F15" s="872"/>
      <c r="G15" s="872"/>
      <c r="H15" s="905"/>
      <c r="I15" s="872"/>
      <c r="J15" s="138" t="s">
        <v>2685</v>
      </c>
      <c r="K15" s="142" t="s">
        <v>6</v>
      </c>
      <c r="L15" s="142" t="s">
        <v>2435</v>
      </c>
      <c r="M15" s="136" t="str">
        <f>VLOOKUP(L15,CódigosRetorno!$A$2:$B$2003,2,FALSE)</f>
        <v>Comprobante de contingencia ya fue informado por su resumen, si desea modificarse debe realizarse por su primer canal de presentación</v>
      </c>
      <c r="N15" s="135" t="s">
        <v>849</v>
      </c>
      <c r="O15" s="393"/>
    </row>
    <row r="16" spans="1:15" ht="36" x14ac:dyDescent="0.35">
      <c r="A16" s="393"/>
      <c r="B16" s="888"/>
      <c r="C16" s="905"/>
      <c r="D16" s="888"/>
      <c r="E16" s="888"/>
      <c r="F16" s="872"/>
      <c r="G16" s="872"/>
      <c r="H16" s="905"/>
      <c r="I16" s="872"/>
      <c r="J16" s="138" t="s">
        <v>171</v>
      </c>
      <c r="K16" s="142" t="s">
        <v>206</v>
      </c>
      <c r="L16" s="142" t="s">
        <v>841</v>
      </c>
      <c r="M16" s="136" t="str">
        <f>VLOOKUP(L16,CódigosRetorno!$A$2:$B$2003,2,FALSE)</f>
        <v>Comprobante físico no se encuentra autorizado como comprobante de contingencia</v>
      </c>
      <c r="N16" s="135" t="s">
        <v>173</v>
      </c>
      <c r="O16" s="393"/>
    </row>
    <row r="17" spans="1:15" ht="36" x14ac:dyDescent="0.35">
      <c r="A17" s="393"/>
      <c r="B17" s="888"/>
      <c r="C17" s="905"/>
      <c r="D17" s="888"/>
      <c r="E17" s="888"/>
      <c r="F17" s="872"/>
      <c r="G17" s="872"/>
      <c r="H17" s="905"/>
      <c r="I17" s="872"/>
      <c r="J17" s="138" t="s">
        <v>171</v>
      </c>
      <c r="K17" s="142" t="s">
        <v>6</v>
      </c>
      <c r="L17" s="142" t="s">
        <v>172</v>
      </c>
      <c r="M17" s="136" t="str">
        <f>VLOOKUP(L17,CódigosRetorno!$A$2:$B$2003,2,FALSE)</f>
        <v xml:space="preserve">Comprobante físico no se encuentra autorizado </v>
      </c>
      <c r="N17" s="135" t="s">
        <v>174</v>
      </c>
      <c r="O17" s="393"/>
    </row>
    <row r="18" spans="1:15" ht="60" x14ac:dyDescent="0.35">
      <c r="A18" s="393"/>
      <c r="B18" s="874">
        <f>B10+1</f>
        <v>4</v>
      </c>
      <c r="C18" s="885" t="s">
        <v>175</v>
      </c>
      <c r="D18" s="887" t="s">
        <v>62</v>
      </c>
      <c r="E18" s="890" t="s">
        <v>142</v>
      </c>
      <c r="F18" s="874" t="s">
        <v>176</v>
      </c>
      <c r="G18" s="890" t="s">
        <v>177</v>
      </c>
      <c r="H18" s="893" t="s">
        <v>3031</v>
      </c>
      <c r="I18" s="882">
        <v>1</v>
      </c>
      <c r="J18" s="138" t="s">
        <v>9106</v>
      </c>
      <c r="K18" s="346" t="s">
        <v>6</v>
      </c>
      <c r="L18" s="346" t="s">
        <v>700</v>
      </c>
      <c r="M18" s="136" t="str">
        <f>VLOOKUP(L18,CódigosRetorno!$A$2:$B$2003,2,FALSE)</f>
        <v>Presentacion fuera de fecha</v>
      </c>
      <c r="N18" s="135" t="s">
        <v>180</v>
      </c>
      <c r="O18" s="393"/>
    </row>
    <row r="19" spans="1:15" ht="60" x14ac:dyDescent="0.35">
      <c r="A19" s="393"/>
      <c r="B19" s="874"/>
      <c r="C19" s="885"/>
      <c r="D19" s="887"/>
      <c r="E19" s="890"/>
      <c r="F19" s="874"/>
      <c r="G19" s="890"/>
      <c r="H19" s="893"/>
      <c r="I19" s="882"/>
      <c r="J19" s="138" t="s">
        <v>9107</v>
      </c>
      <c r="K19" s="346" t="s">
        <v>6</v>
      </c>
      <c r="L19" s="346" t="s">
        <v>2436</v>
      </c>
      <c r="M19" s="136" t="str">
        <f>VLOOKUP(L19,CódigosRetorno!$A$2:$B$2003,2,FALSE)</f>
        <v>Solo puede enviar el comprobante en un resumen diario</v>
      </c>
      <c r="N19" s="135" t="s">
        <v>9</v>
      </c>
      <c r="O19" s="393"/>
    </row>
    <row r="20" spans="1:15" ht="24" x14ac:dyDescent="0.35">
      <c r="A20" s="393"/>
      <c r="B20" s="872"/>
      <c r="C20" s="867"/>
      <c r="D20" s="890"/>
      <c r="E20" s="888"/>
      <c r="F20" s="872"/>
      <c r="G20" s="888"/>
      <c r="H20" s="885"/>
      <c r="I20" s="874"/>
      <c r="J20" s="138" t="s">
        <v>1070</v>
      </c>
      <c r="K20" s="142" t="s">
        <v>6</v>
      </c>
      <c r="L20" s="78" t="s">
        <v>1071</v>
      </c>
      <c r="M20" s="136" t="str">
        <f>VLOOKUP(L20,CódigosRetorno!$A$2:$B$2003,2,FALSE)</f>
        <v>La fecha de emision se encuentra fuera del limite permitido</v>
      </c>
      <c r="N20" s="135" t="s">
        <v>9</v>
      </c>
      <c r="O20" s="393"/>
    </row>
    <row r="21" spans="1:15" x14ac:dyDescent="0.35">
      <c r="A21" s="393"/>
      <c r="B21" s="135">
        <f>+B18+1</f>
        <v>5</v>
      </c>
      <c r="C21" s="138" t="s">
        <v>181</v>
      </c>
      <c r="D21" s="128" t="s">
        <v>62</v>
      </c>
      <c r="E21" s="128" t="s">
        <v>182</v>
      </c>
      <c r="F21" s="72" t="s">
        <v>767</v>
      </c>
      <c r="G21" s="83" t="s">
        <v>702</v>
      </c>
      <c r="H21" s="93" t="s">
        <v>3032</v>
      </c>
      <c r="I21" s="139" t="s">
        <v>2432</v>
      </c>
      <c r="J21" s="136" t="s">
        <v>184</v>
      </c>
      <c r="K21" s="128" t="s">
        <v>9</v>
      </c>
      <c r="L21" s="142" t="s">
        <v>9</v>
      </c>
      <c r="M21" s="136" t="str">
        <f>VLOOKUP(L21,CódigosRetorno!$A$2:$B$2003,2,FALSE)</f>
        <v>-</v>
      </c>
      <c r="N21" s="135" t="s">
        <v>9</v>
      </c>
      <c r="O21" s="393"/>
    </row>
    <row r="22" spans="1:15" ht="24" x14ac:dyDescent="0.35">
      <c r="A22" s="393"/>
      <c r="B22" s="996">
        <v>6</v>
      </c>
      <c r="C22" s="999" t="s">
        <v>3033</v>
      </c>
      <c r="D22" s="996" t="s">
        <v>62</v>
      </c>
      <c r="E22" s="996" t="s">
        <v>142</v>
      </c>
      <c r="F22" s="928" t="s">
        <v>328</v>
      </c>
      <c r="G22" s="888" t="s">
        <v>3034</v>
      </c>
      <c r="H22" s="884" t="s">
        <v>3035</v>
      </c>
      <c r="I22" s="873">
        <v>1</v>
      </c>
      <c r="J22" s="136" t="s">
        <v>602</v>
      </c>
      <c r="K22" s="128" t="s">
        <v>6</v>
      </c>
      <c r="L22" s="142" t="s">
        <v>2692</v>
      </c>
      <c r="M22" s="136" t="str">
        <f>VLOOKUP(L22,CódigosRetorno!$A$2:$B$2003,2,FALSE)</f>
        <v>El XML no contiene el tag o no existe informacion de ResponseCode</v>
      </c>
      <c r="N22" s="135" t="s">
        <v>9</v>
      </c>
      <c r="O22" s="393"/>
    </row>
    <row r="23" spans="1:15" x14ac:dyDescent="0.35">
      <c r="A23" s="393"/>
      <c r="B23" s="997"/>
      <c r="C23" s="1000"/>
      <c r="D23" s="997"/>
      <c r="E23" s="997"/>
      <c r="F23" s="928"/>
      <c r="G23" s="888"/>
      <c r="H23" s="893"/>
      <c r="I23" s="882"/>
      <c r="J23" s="136" t="s">
        <v>961</v>
      </c>
      <c r="K23" s="128" t="s">
        <v>6</v>
      </c>
      <c r="L23" s="142" t="s">
        <v>2693</v>
      </c>
      <c r="M23" s="136" t="str">
        <f>VLOOKUP(L23,CódigosRetorno!$A$2:$B$2003,2,FALSE)</f>
        <v>ResponseCode - El dato ingresado no cumple con la estructura</v>
      </c>
      <c r="N23" s="135" t="s">
        <v>3036</v>
      </c>
      <c r="O23" s="393"/>
    </row>
    <row r="24" spans="1:15" x14ac:dyDescent="0.35">
      <c r="A24" s="393"/>
      <c r="B24" s="997"/>
      <c r="C24" s="1000"/>
      <c r="D24" s="997"/>
      <c r="E24" s="997"/>
      <c r="F24" s="928"/>
      <c r="G24" s="888"/>
      <c r="H24" s="885"/>
      <c r="I24" s="874"/>
      <c r="J24" s="136" t="s">
        <v>2695</v>
      </c>
      <c r="K24" s="128" t="s">
        <v>6</v>
      </c>
      <c r="L24" s="142" t="s">
        <v>2696</v>
      </c>
      <c r="M24" s="136" t="str">
        <f>VLOOKUP(L24,CódigosRetorno!$A$2:$B$2003,2,FALSE)</f>
        <v>El tipo de nota es un dato único</v>
      </c>
      <c r="N24" s="135" t="s">
        <v>9</v>
      </c>
      <c r="O24" s="393"/>
    </row>
    <row r="25" spans="1:15" ht="24" x14ac:dyDescent="0.35">
      <c r="A25" s="393"/>
      <c r="B25" s="997"/>
      <c r="C25" s="1000"/>
      <c r="D25" s="997"/>
      <c r="E25" s="977" t="s">
        <v>182</v>
      </c>
      <c r="F25" s="1002"/>
      <c r="G25" s="135" t="s">
        <v>1058</v>
      </c>
      <c r="H25" s="136" t="s">
        <v>1079</v>
      </c>
      <c r="I25" s="135" t="s">
        <v>2432</v>
      </c>
      <c r="J25" s="136" t="s">
        <v>1060</v>
      </c>
      <c r="K25" s="128" t="s">
        <v>206</v>
      </c>
      <c r="L25" s="142" t="s">
        <v>1080</v>
      </c>
      <c r="M25" s="136" t="str">
        <f>VLOOKUP(L25,CódigosRetorno!$A$2:$B$2003,2,FALSE)</f>
        <v>El dato ingresado como atributo @listAgencyName es incorrecto.</v>
      </c>
      <c r="N25" s="135" t="s">
        <v>9</v>
      </c>
      <c r="O25" s="393"/>
    </row>
    <row r="26" spans="1:15" ht="24" x14ac:dyDescent="0.35">
      <c r="A26" s="393"/>
      <c r="B26" s="997"/>
      <c r="C26" s="1000"/>
      <c r="D26" s="997"/>
      <c r="E26" s="977"/>
      <c r="F26" s="1003"/>
      <c r="G26" s="135" t="s">
        <v>3037</v>
      </c>
      <c r="H26" s="136" t="s">
        <v>1082</v>
      </c>
      <c r="I26" s="135" t="s">
        <v>2432</v>
      </c>
      <c r="J26" s="136" t="s">
        <v>3038</v>
      </c>
      <c r="K26" s="128" t="s">
        <v>206</v>
      </c>
      <c r="L26" s="142" t="s">
        <v>1084</v>
      </c>
      <c r="M26" s="136" t="str">
        <f>VLOOKUP(L26,CódigosRetorno!$A$2:$B$2003,2,FALSE)</f>
        <v>El dato ingresado como atributo @listName es incorrecto.</v>
      </c>
      <c r="N26" s="145" t="s">
        <v>9</v>
      </c>
      <c r="O26" s="393"/>
    </row>
    <row r="27" spans="1:15" ht="24" x14ac:dyDescent="0.35">
      <c r="A27" s="393"/>
      <c r="B27" s="998"/>
      <c r="C27" s="1001"/>
      <c r="D27" s="998"/>
      <c r="E27" s="977"/>
      <c r="F27" s="1004"/>
      <c r="G27" s="135" t="s">
        <v>3039</v>
      </c>
      <c r="H27" s="136" t="s">
        <v>1086</v>
      </c>
      <c r="I27" s="135" t="s">
        <v>2432</v>
      </c>
      <c r="J27" s="136" t="s">
        <v>3040</v>
      </c>
      <c r="K27" s="142" t="s">
        <v>206</v>
      </c>
      <c r="L27" s="144" t="s">
        <v>1088</v>
      </c>
      <c r="M27" s="136" t="str">
        <f>VLOOKUP(L27,CódigosRetorno!$A$2:$B$2003,2,FALSE)</f>
        <v>El dato ingresado como atributo @listURI es incorrecto.</v>
      </c>
      <c r="N27" s="145" t="s">
        <v>9</v>
      </c>
      <c r="O27" s="393"/>
    </row>
    <row r="28" spans="1:15" ht="24" x14ac:dyDescent="0.35">
      <c r="A28" s="393"/>
      <c r="B28" s="996">
        <v>7</v>
      </c>
      <c r="C28" s="999" t="s">
        <v>3041</v>
      </c>
      <c r="D28" s="996" t="s">
        <v>62</v>
      </c>
      <c r="E28" s="996" t="s">
        <v>142</v>
      </c>
      <c r="F28" s="1002" t="s">
        <v>1356</v>
      </c>
      <c r="G28" s="886"/>
      <c r="H28" s="884" t="s">
        <v>3042</v>
      </c>
      <c r="I28" s="873">
        <v>1</v>
      </c>
      <c r="J28" s="136" t="s">
        <v>602</v>
      </c>
      <c r="K28" s="128" t="s">
        <v>6</v>
      </c>
      <c r="L28" s="142" t="s">
        <v>2703</v>
      </c>
      <c r="M28" s="136" t="str">
        <f>VLOOKUP(L28,CódigosRetorno!$A$2:$B$2003,2,FALSE)</f>
        <v>El XML no contiene el tag o no existe informacion de cac:DiscrepancyResponse/cbc:Description</v>
      </c>
      <c r="N28" s="135" t="s">
        <v>9</v>
      </c>
      <c r="O28" s="393"/>
    </row>
    <row r="29" spans="1:15" ht="48" x14ac:dyDescent="0.35">
      <c r="A29" s="393"/>
      <c r="B29" s="997"/>
      <c r="C29" s="1000"/>
      <c r="D29" s="997"/>
      <c r="E29" s="998"/>
      <c r="F29" s="1004"/>
      <c r="G29" s="890"/>
      <c r="H29" s="885"/>
      <c r="I29" s="874"/>
      <c r="J29" s="136" t="s">
        <v>2704</v>
      </c>
      <c r="K29" s="128" t="s">
        <v>6</v>
      </c>
      <c r="L29" s="142" t="s">
        <v>2705</v>
      </c>
      <c r="M29" s="136" t="str">
        <f>VLOOKUP(L29,CódigosRetorno!$A$2:$B$2003,2,FALSE)</f>
        <v>cac:DiscrepancyResponse/cbc:Description - El dato ingresado no cumple con la estructura</v>
      </c>
      <c r="N29" s="135" t="s">
        <v>9</v>
      </c>
      <c r="O29" s="393"/>
    </row>
    <row r="30" spans="1:15" ht="24" x14ac:dyDescent="0.35">
      <c r="A30" s="393"/>
      <c r="B30" s="872">
        <v>8</v>
      </c>
      <c r="C30" s="1005" t="s">
        <v>3043</v>
      </c>
      <c r="D30" s="983" t="s">
        <v>62</v>
      </c>
      <c r="E30" s="993" t="s">
        <v>142</v>
      </c>
      <c r="F30" s="873" t="s">
        <v>143</v>
      </c>
      <c r="G30" s="886" t="s">
        <v>306</v>
      </c>
      <c r="H30" s="868" t="s">
        <v>3044</v>
      </c>
      <c r="I30" s="873">
        <v>1</v>
      </c>
      <c r="J30" s="136" t="s">
        <v>602</v>
      </c>
      <c r="K30" s="142" t="s">
        <v>6</v>
      </c>
      <c r="L30" s="144" t="s">
        <v>1091</v>
      </c>
      <c r="M30" s="136" t="str">
        <f>VLOOKUP(L30,CódigosRetorno!$A$2:$B$2003,2,FALSE)</f>
        <v>El XML no contiene el tag o no existe informacion de DocumentCurrencyCode</v>
      </c>
      <c r="N30" s="135" t="s">
        <v>9</v>
      </c>
      <c r="O30" s="393"/>
    </row>
    <row r="31" spans="1:15" ht="24" x14ac:dyDescent="0.35">
      <c r="A31" s="393"/>
      <c r="B31" s="872"/>
      <c r="C31" s="1005"/>
      <c r="D31" s="983"/>
      <c r="E31" s="994"/>
      <c r="F31" s="882"/>
      <c r="G31" s="887"/>
      <c r="H31" s="883"/>
      <c r="I31" s="882"/>
      <c r="J31" s="138" t="s">
        <v>2708</v>
      </c>
      <c r="K31" s="142" t="s">
        <v>6</v>
      </c>
      <c r="L31" s="144" t="s">
        <v>948</v>
      </c>
      <c r="M31" s="136" t="str">
        <f>VLOOKUP(L31,CódigosRetorno!$A$2:$B$2003,2,FALSE)</f>
        <v>La moneda debe ser la misma en todo el documento. Salvo las percepciones que sólo son en moneda nacional</v>
      </c>
      <c r="N31" s="135" t="s">
        <v>9</v>
      </c>
      <c r="O31" s="393"/>
    </row>
    <row r="32" spans="1:15" ht="24" x14ac:dyDescent="0.35">
      <c r="A32" s="393"/>
      <c r="B32" s="872"/>
      <c r="C32" s="1005"/>
      <c r="D32" s="983"/>
      <c r="E32" s="994"/>
      <c r="F32" s="882"/>
      <c r="G32" s="887"/>
      <c r="H32" s="883"/>
      <c r="I32" s="882"/>
      <c r="J32" s="138" t="s">
        <v>2709</v>
      </c>
      <c r="K32" s="142" t="s">
        <v>6</v>
      </c>
      <c r="L32" s="142" t="s">
        <v>1093</v>
      </c>
      <c r="M32" s="136" t="str">
        <f>VLOOKUP(L32,CódigosRetorno!$A$2:$B$2003,2,FALSE)</f>
        <v>El valor ingresado como moneda del comprobante no es valido (catalogo nro 02).</v>
      </c>
      <c r="N32" s="135" t="s">
        <v>1094</v>
      </c>
      <c r="O32" s="393"/>
    </row>
    <row r="33" spans="1:15" x14ac:dyDescent="0.35">
      <c r="A33" s="393"/>
      <c r="B33" s="564" t="s">
        <v>2440</v>
      </c>
      <c r="C33" s="565"/>
      <c r="D33" s="566"/>
      <c r="E33" s="529" t="s">
        <v>9</v>
      </c>
      <c r="F33" s="536" t="s">
        <v>9</v>
      </c>
      <c r="G33" s="536" t="s">
        <v>9</v>
      </c>
      <c r="H33" s="537"/>
      <c r="I33" s="79"/>
      <c r="J33" s="523" t="s">
        <v>9</v>
      </c>
      <c r="K33" s="567" t="s">
        <v>9</v>
      </c>
      <c r="L33" s="568" t="s">
        <v>9</v>
      </c>
      <c r="M33" s="523" t="str">
        <f>VLOOKUP(L33,CódigosRetorno!$A$2:$B$2003,2,FALSE)</f>
        <v>-</v>
      </c>
      <c r="N33" s="522" t="s">
        <v>9</v>
      </c>
      <c r="O33" s="393"/>
    </row>
    <row r="34" spans="1:15" x14ac:dyDescent="0.35">
      <c r="A34" s="393"/>
      <c r="B34" s="135">
        <f>B30+1</f>
        <v>9</v>
      </c>
      <c r="C34" s="136" t="s">
        <v>156</v>
      </c>
      <c r="D34" s="128" t="s">
        <v>62</v>
      </c>
      <c r="E34" s="128" t="s">
        <v>142</v>
      </c>
      <c r="F34" s="135" t="s">
        <v>157</v>
      </c>
      <c r="G34" s="128" t="s">
        <v>9</v>
      </c>
      <c r="H34" s="136"/>
      <c r="I34" s="135"/>
      <c r="J34" s="136" t="s">
        <v>2711</v>
      </c>
      <c r="K34" s="128" t="s">
        <v>9</v>
      </c>
      <c r="L34" s="142" t="s">
        <v>9</v>
      </c>
      <c r="M34" s="136" t="str">
        <f>VLOOKUP(L34,CódigosRetorno!$A$2:$B$2003,2,FALSE)</f>
        <v>-</v>
      </c>
      <c r="N34" s="135" t="s">
        <v>9</v>
      </c>
      <c r="O34" s="393"/>
    </row>
    <row r="35" spans="1:15" x14ac:dyDescent="0.35">
      <c r="A35" s="393"/>
      <c r="B35" s="564" t="s">
        <v>185</v>
      </c>
      <c r="C35" s="564"/>
      <c r="D35" s="566"/>
      <c r="E35" s="569" t="s">
        <v>9</v>
      </c>
      <c r="F35" s="570" t="s">
        <v>9</v>
      </c>
      <c r="G35" s="570" t="s">
        <v>9</v>
      </c>
      <c r="H35" s="571"/>
      <c r="I35" s="781"/>
      <c r="J35" s="572" t="s">
        <v>9</v>
      </c>
      <c r="K35" s="567" t="s">
        <v>9</v>
      </c>
      <c r="L35" s="568" t="s">
        <v>9</v>
      </c>
      <c r="M35" s="523" t="str">
        <f>VLOOKUP(L35,CódigosRetorno!$A$2:$B$2003,2,FALSE)</f>
        <v>-</v>
      </c>
      <c r="N35" s="522" t="s">
        <v>9</v>
      </c>
      <c r="O35" s="393"/>
    </row>
    <row r="36" spans="1:15" ht="24" x14ac:dyDescent="0.35">
      <c r="A36" s="393"/>
      <c r="B36" s="873">
        <f>B34+1</f>
        <v>10</v>
      </c>
      <c r="C36" s="868" t="s">
        <v>626</v>
      </c>
      <c r="D36" s="886" t="s">
        <v>62</v>
      </c>
      <c r="E36" s="888" t="s">
        <v>142</v>
      </c>
      <c r="F36" s="872" t="s">
        <v>187</v>
      </c>
      <c r="G36" s="873"/>
      <c r="H36" s="868" t="s">
        <v>3045</v>
      </c>
      <c r="I36" s="873">
        <v>1</v>
      </c>
      <c r="J36" s="136" t="s">
        <v>719</v>
      </c>
      <c r="K36" s="142" t="s">
        <v>6</v>
      </c>
      <c r="L36" s="144" t="s">
        <v>190</v>
      </c>
      <c r="M36" s="136" t="str">
        <f>VLOOKUP(L36,CódigosRetorno!$A$2:$B$2003,2,FALSE)</f>
        <v>Número de RUC del nombre del archivo no coincide con el consignado en el contenido del archivo XML</v>
      </c>
      <c r="N36" s="135" t="s">
        <v>9</v>
      </c>
      <c r="O36" s="393"/>
    </row>
    <row r="37" spans="1:15" ht="24" x14ac:dyDescent="0.35">
      <c r="A37" s="393"/>
      <c r="B37" s="882"/>
      <c r="C37" s="883"/>
      <c r="D37" s="887"/>
      <c r="E37" s="888"/>
      <c r="F37" s="872"/>
      <c r="G37" s="882"/>
      <c r="H37" s="883"/>
      <c r="I37" s="882"/>
      <c r="J37" s="136" t="s">
        <v>2713</v>
      </c>
      <c r="K37" s="142" t="s">
        <v>6</v>
      </c>
      <c r="L37" s="144" t="s">
        <v>1113</v>
      </c>
      <c r="M37" s="136" t="str">
        <f>VLOOKUP(L37,CódigosRetorno!$A$2:$B$2003,2,FALSE)</f>
        <v>El contribuyente no esta activo</v>
      </c>
      <c r="N37" s="135" t="s">
        <v>256</v>
      </c>
      <c r="O37" s="393"/>
    </row>
    <row r="38" spans="1:15" ht="24" x14ac:dyDescent="0.35">
      <c r="A38" s="393"/>
      <c r="B38" s="882"/>
      <c r="C38" s="883"/>
      <c r="D38" s="887"/>
      <c r="E38" s="888"/>
      <c r="F38" s="872"/>
      <c r="G38" s="882"/>
      <c r="H38" s="883"/>
      <c r="I38" s="882"/>
      <c r="J38" s="136" t="s">
        <v>2714</v>
      </c>
      <c r="K38" s="142" t="s">
        <v>6</v>
      </c>
      <c r="L38" s="144" t="s">
        <v>630</v>
      </c>
      <c r="M38" s="136" t="str">
        <f>VLOOKUP(L38,CódigosRetorno!$A$2:$B$2003,2,FALSE)</f>
        <v>El contribuyente no esta habido</v>
      </c>
      <c r="N38" s="135" t="s">
        <v>256</v>
      </c>
      <c r="O38" s="393"/>
    </row>
    <row r="39" spans="1:15" ht="36" x14ac:dyDescent="0.35">
      <c r="A39" s="393"/>
      <c r="B39" s="882"/>
      <c r="C39" s="883"/>
      <c r="D39" s="887"/>
      <c r="E39" s="888"/>
      <c r="F39" s="872"/>
      <c r="G39" s="882"/>
      <c r="H39" s="883"/>
      <c r="I39" s="882"/>
      <c r="J39" s="138" t="s">
        <v>816</v>
      </c>
      <c r="K39" s="135" t="s">
        <v>6</v>
      </c>
      <c r="L39" s="142" t="s">
        <v>52</v>
      </c>
      <c r="M39" s="136" t="str">
        <f>VLOOKUP(L39,CódigosRetorno!$A$2:$B$2003,2,FALSE)</f>
        <v>El emisor no se encuentra autorizado a emitir en el SEE-Desde los sistemas del contribuyente</v>
      </c>
      <c r="N39" s="135" t="s">
        <v>9</v>
      </c>
      <c r="O39" s="393"/>
    </row>
    <row r="40" spans="1:15" ht="36" x14ac:dyDescent="0.35">
      <c r="A40" s="393"/>
      <c r="B40" s="882"/>
      <c r="C40" s="883"/>
      <c r="D40" s="887"/>
      <c r="E40" s="888"/>
      <c r="F40" s="872"/>
      <c r="G40" s="882"/>
      <c r="H40" s="883"/>
      <c r="I40" s="882"/>
      <c r="J40" s="136" t="s">
        <v>2715</v>
      </c>
      <c r="K40" s="142" t="s">
        <v>6</v>
      </c>
      <c r="L40" s="144" t="s">
        <v>1724</v>
      </c>
      <c r="M40" s="136" t="str">
        <f>VLOOKUP(L40,CódigosRetorno!$A$2:$B$2003,2,FALSE)</f>
        <v>Debe enviar su comprobante por el SEE-Empresas supervisadas</v>
      </c>
      <c r="N40" s="135" t="s">
        <v>9</v>
      </c>
      <c r="O40" s="393"/>
    </row>
    <row r="41" spans="1:15" ht="48" x14ac:dyDescent="0.35">
      <c r="A41" s="393"/>
      <c r="B41" s="882"/>
      <c r="C41" s="883"/>
      <c r="D41" s="887"/>
      <c r="E41" s="888"/>
      <c r="F41" s="872"/>
      <c r="G41" s="874"/>
      <c r="H41" s="869"/>
      <c r="I41" s="874"/>
      <c r="J41" s="825" t="s">
        <v>9085</v>
      </c>
      <c r="K41" s="827" t="s">
        <v>6</v>
      </c>
      <c r="L41" s="836" t="s">
        <v>9082</v>
      </c>
      <c r="M41" s="828" t="str">
        <f>VLOOKUP(L41,CódigosRetorno!$A$2:$B$2003,2,FALSE)</f>
        <v>El emisor electrónico es un Sujeto sin capacidad operativa (SSCO)</v>
      </c>
      <c r="N41" s="826" t="s">
        <v>1621</v>
      </c>
      <c r="O41" s="393"/>
    </row>
    <row r="42" spans="1:15" ht="24" x14ac:dyDescent="0.35">
      <c r="A42" s="393"/>
      <c r="B42" s="882"/>
      <c r="C42" s="883"/>
      <c r="D42" s="887"/>
      <c r="E42" s="888"/>
      <c r="F42" s="886" t="s">
        <v>1227</v>
      </c>
      <c r="G42" s="873" t="s">
        <v>1121</v>
      </c>
      <c r="H42" s="868" t="s">
        <v>3046</v>
      </c>
      <c r="I42" s="873">
        <v>1</v>
      </c>
      <c r="J42" s="136" t="s">
        <v>1123</v>
      </c>
      <c r="K42" s="142" t="s">
        <v>6</v>
      </c>
      <c r="L42" s="144" t="s">
        <v>2717</v>
      </c>
      <c r="M42" s="136" t="str">
        <f>VLOOKUP(L42,CódigosRetorno!$A$2:$B$2003,2,FALSE)</f>
        <v>El XML no contiene el tag o no existe información del tipo de documento de identidad del emisor</v>
      </c>
      <c r="N42" s="135" t="s">
        <v>9</v>
      </c>
      <c r="O42" s="393"/>
    </row>
    <row r="43" spans="1:15" x14ac:dyDescent="0.35">
      <c r="A43" s="393"/>
      <c r="B43" s="882"/>
      <c r="C43" s="883"/>
      <c r="D43" s="887"/>
      <c r="E43" s="888"/>
      <c r="F43" s="890"/>
      <c r="G43" s="874"/>
      <c r="H43" s="869"/>
      <c r="I43" s="874"/>
      <c r="J43" s="136" t="s">
        <v>2718</v>
      </c>
      <c r="K43" s="142" t="s">
        <v>6</v>
      </c>
      <c r="L43" s="144" t="s">
        <v>201</v>
      </c>
      <c r="M43" s="136" t="str">
        <f>VLOOKUP(L43,CódigosRetorno!$A$2:$B$2003,2,FALSE)</f>
        <v>El tipo de documento no es aceptado.</v>
      </c>
      <c r="N43" s="135" t="s">
        <v>9</v>
      </c>
      <c r="O43" s="393"/>
    </row>
    <row r="44" spans="1:15" ht="24" x14ac:dyDescent="0.35">
      <c r="A44" s="393"/>
      <c r="B44" s="882"/>
      <c r="C44" s="883"/>
      <c r="D44" s="887"/>
      <c r="E44" s="887" t="s">
        <v>182</v>
      </c>
      <c r="F44" s="886"/>
      <c r="G44" s="145" t="s">
        <v>1126</v>
      </c>
      <c r="H44" s="89" t="s">
        <v>1127</v>
      </c>
      <c r="I44" s="135" t="s">
        <v>2432</v>
      </c>
      <c r="J44" s="136" t="s">
        <v>1128</v>
      </c>
      <c r="K44" s="128" t="s">
        <v>206</v>
      </c>
      <c r="L44" s="142" t="s">
        <v>1129</v>
      </c>
      <c r="M44" s="136" t="str">
        <f>VLOOKUP(L44,CódigosRetorno!$A$2:$B$2003,2,FALSE)</f>
        <v>El dato ingresado como atributo @schemeName es incorrecto.</v>
      </c>
      <c r="N44" s="145" t="s">
        <v>9</v>
      </c>
      <c r="O44" s="393"/>
    </row>
    <row r="45" spans="1:15" ht="24" x14ac:dyDescent="0.35">
      <c r="A45" s="393"/>
      <c r="B45" s="882"/>
      <c r="C45" s="883"/>
      <c r="D45" s="887"/>
      <c r="E45" s="887"/>
      <c r="F45" s="887"/>
      <c r="G45" s="145" t="s">
        <v>1058</v>
      </c>
      <c r="H45" s="89" t="s">
        <v>1059</v>
      </c>
      <c r="I45" s="135" t="s">
        <v>2432</v>
      </c>
      <c r="J45" s="136" t="s">
        <v>1060</v>
      </c>
      <c r="K45" s="128" t="s">
        <v>206</v>
      </c>
      <c r="L45" s="142" t="s">
        <v>1061</v>
      </c>
      <c r="M45" s="136" t="str">
        <f>VLOOKUP(L45,CódigosRetorno!$A$2:$B$2003,2,FALSE)</f>
        <v>El dato ingresado como atributo @schemeAgencyName es incorrecto.</v>
      </c>
      <c r="N45" s="145" t="s">
        <v>9</v>
      </c>
      <c r="O45" s="393"/>
    </row>
    <row r="46" spans="1:15" ht="24" x14ac:dyDescent="0.35">
      <c r="A46" s="393"/>
      <c r="B46" s="874"/>
      <c r="C46" s="869"/>
      <c r="D46" s="890"/>
      <c r="E46" s="890"/>
      <c r="F46" s="890"/>
      <c r="G46" s="145" t="s">
        <v>1130</v>
      </c>
      <c r="H46" s="89" t="s">
        <v>1131</v>
      </c>
      <c r="I46" s="135" t="s">
        <v>2432</v>
      </c>
      <c r="J46" s="136" t="s">
        <v>1132</v>
      </c>
      <c r="K46" s="142" t="s">
        <v>206</v>
      </c>
      <c r="L46" s="144" t="s">
        <v>1133</v>
      </c>
      <c r="M46" s="136" t="str">
        <f>VLOOKUP(L46,CódigosRetorno!$A$2:$B$2003,2,FALSE)</f>
        <v>El dato ingresado como atributo @schemeURI es incorrecto.</v>
      </c>
      <c r="N46" s="145" t="s">
        <v>9</v>
      </c>
      <c r="O46" s="393"/>
    </row>
    <row r="47" spans="1:15" ht="48" x14ac:dyDescent="0.35">
      <c r="A47" s="393"/>
      <c r="B47" s="135">
        <f>B36+1</f>
        <v>11</v>
      </c>
      <c r="C47" s="136" t="s">
        <v>1134</v>
      </c>
      <c r="D47" s="128" t="s">
        <v>62</v>
      </c>
      <c r="E47" s="128" t="s">
        <v>182</v>
      </c>
      <c r="F47" s="135" t="s">
        <v>203</v>
      </c>
      <c r="G47" s="128"/>
      <c r="H47" s="138" t="s">
        <v>3047</v>
      </c>
      <c r="I47" s="135">
        <v>1</v>
      </c>
      <c r="J47" s="136" t="s">
        <v>1239</v>
      </c>
      <c r="K47" s="128" t="s">
        <v>206</v>
      </c>
      <c r="L47" s="144" t="s">
        <v>1137</v>
      </c>
      <c r="M47" s="136" t="str">
        <f>VLOOKUP(L47,CódigosRetorno!$A$2:$B$2003,2,FALSE)</f>
        <v>El nombre comercial del emisor no cumple con el formato establecido</v>
      </c>
      <c r="N47" s="135" t="s">
        <v>9</v>
      </c>
      <c r="O47" s="393"/>
    </row>
    <row r="48" spans="1:15" ht="24" x14ac:dyDescent="0.35">
      <c r="A48" s="393"/>
      <c r="B48" s="872">
        <f>B47+1</f>
        <v>12</v>
      </c>
      <c r="C48" s="905" t="s">
        <v>208</v>
      </c>
      <c r="D48" s="888" t="s">
        <v>62</v>
      </c>
      <c r="E48" s="888" t="s">
        <v>142</v>
      </c>
      <c r="F48" s="872" t="s">
        <v>203</v>
      </c>
      <c r="G48" s="888"/>
      <c r="H48" s="884" t="s">
        <v>3048</v>
      </c>
      <c r="I48" s="873">
        <v>1</v>
      </c>
      <c r="J48" s="136" t="s">
        <v>602</v>
      </c>
      <c r="K48" s="142" t="s">
        <v>6</v>
      </c>
      <c r="L48" s="144" t="s">
        <v>210</v>
      </c>
      <c r="M48" s="136" t="str">
        <f>VLOOKUP(L48,CódigosRetorno!$A$2:$B$2003,2,FALSE)</f>
        <v>El XML no contiene el tag o no existe informacion de RegistrationName del emisor del documento</v>
      </c>
      <c r="N48" s="135" t="s">
        <v>9</v>
      </c>
      <c r="O48" s="393"/>
    </row>
    <row r="49" spans="1:15" ht="48" x14ac:dyDescent="0.35">
      <c r="A49" s="393"/>
      <c r="B49" s="872"/>
      <c r="C49" s="905"/>
      <c r="D49" s="888"/>
      <c r="E49" s="888"/>
      <c r="F49" s="872"/>
      <c r="G49" s="888"/>
      <c r="H49" s="885"/>
      <c r="I49" s="874"/>
      <c r="J49" s="136" t="s">
        <v>1239</v>
      </c>
      <c r="K49" s="142" t="s">
        <v>206</v>
      </c>
      <c r="L49" s="144" t="s">
        <v>721</v>
      </c>
      <c r="M49" s="136" t="str">
        <f>VLOOKUP(L49,CódigosRetorno!$A$2:$B$2003,2,FALSE)</f>
        <v>RegistrationName - El nombre o razon social del emisor no cumple con el estandar</v>
      </c>
      <c r="N49" s="135" t="s">
        <v>9</v>
      </c>
      <c r="O49" s="393"/>
    </row>
    <row r="50" spans="1:15" ht="48" x14ac:dyDescent="0.35">
      <c r="A50" s="393"/>
      <c r="B50" s="886">
        <v>13</v>
      </c>
      <c r="C50" s="990" t="s">
        <v>1140</v>
      </c>
      <c r="D50" s="886" t="s">
        <v>62</v>
      </c>
      <c r="E50" s="886" t="s">
        <v>182</v>
      </c>
      <c r="F50" s="135" t="s">
        <v>1141</v>
      </c>
      <c r="G50" s="128"/>
      <c r="H50" s="136" t="s">
        <v>3049</v>
      </c>
      <c r="I50" s="131">
        <v>1</v>
      </c>
      <c r="J50" s="136" t="s">
        <v>2001</v>
      </c>
      <c r="K50" s="128" t="s">
        <v>206</v>
      </c>
      <c r="L50" s="142" t="s">
        <v>1144</v>
      </c>
      <c r="M50" s="136" t="str">
        <f>VLOOKUP(L50,CódigosRetorno!$A$2:$B$2003,2,FALSE)</f>
        <v>La dirección completa y detallada del domicilio fiscal del emisor no cumple con el formato establecido</v>
      </c>
      <c r="N50" s="145" t="s">
        <v>9</v>
      </c>
      <c r="O50" s="393"/>
    </row>
    <row r="51" spans="1:15" ht="48" x14ac:dyDescent="0.35">
      <c r="A51" s="393"/>
      <c r="B51" s="887"/>
      <c r="C51" s="991"/>
      <c r="D51" s="887"/>
      <c r="E51" s="887"/>
      <c r="F51" s="135" t="s">
        <v>1145</v>
      </c>
      <c r="G51" s="128"/>
      <c r="H51" s="136" t="s">
        <v>3050</v>
      </c>
      <c r="I51" s="131" t="s">
        <v>2432</v>
      </c>
      <c r="J51" s="136" t="s">
        <v>2444</v>
      </c>
      <c r="K51" s="128" t="s">
        <v>206</v>
      </c>
      <c r="L51" s="142" t="s">
        <v>1148</v>
      </c>
      <c r="M51" s="136" t="str">
        <f>VLOOKUP(L51,CódigosRetorno!$A$2:$B$2003,2,FALSE)</f>
        <v>La urbanización del domicilio fiscal del emisor no cumple con el formato establecido</v>
      </c>
      <c r="N51" s="145" t="s">
        <v>9</v>
      </c>
      <c r="O51" s="393"/>
    </row>
    <row r="52" spans="1:15" ht="48" x14ac:dyDescent="0.35">
      <c r="A52" s="393"/>
      <c r="B52" s="887"/>
      <c r="C52" s="991"/>
      <c r="D52" s="887"/>
      <c r="E52" s="887"/>
      <c r="F52" s="135" t="s">
        <v>226</v>
      </c>
      <c r="G52" s="128"/>
      <c r="H52" s="136" t="s">
        <v>3051</v>
      </c>
      <c r="I52" s="131" t="s">
        <v>2432</v>
      </c>
      <c r="J52" s="136" t="s">
        <v>2445</v>
      </c>
      <c r="K52" s="128" t="s">
        <v>206</v>
      </c>
      <c r="L52" s="142" t="s">
        <v>1151</v>
      </c>
      <c r="M52" s="136" t="str">
        <f>VLOOKUP(L52,CódigosRetorno!$A$2:$B$2003,2,FALSE)</f>
        <v>La provincia del domicilio fiscal del emisor no cumple con el formato establecido</v>
      </c>
      <c r="N52" s="145" t="s">
        <v>9</v>
      </c>
      <c r="O52" s="393"/>
    </row>
    <row r="53" spans="1:15" ht="36" x14ac:dyDescent="0.35">
      <c r="A53" s="393"/>
      <c r="B53" s="887"/>
      <c r="C53" s="991"/>
      <c r="D53" s="887"/>
      <c r="E53" s="887"/>
      <c r="F53" s="129" t="s">
        <v>214</v>
      </c>
      <c r="G53" s="128" t="s">
        <v>215</v>
      </c>
      <c r="H53" s="136" t="s">
        <v>3052</v>
      </c>
      <c r="I53" s="131">
        <v>1</v>
      </c>
      <c r="J53" s="136" t="s">
        <v>217</v>
      </c>
      <c r="K53" s="128" t="s">
        <v>206</v>
      </c>
      <c r="L53" s="142" t="s">
        <v>1153</v>
      </c>
      <c r="M53" s="136" t="str">
        <f>VLOOKUP(L53,CódigosRetorno!$A$2:$B$2003,2,FALSE)</f>
        <v>El codigo de ubigeo del domicilio fiscal del emisor no es válido</v>
      </c>
      <c r="N53" s="135" t="s">
        <v>1154</v>
      </c>
      <c r="O53" s="393"/>
    </row>
    <row r="54" spans="1:15" ht="24" x14ac:dyDescent="0.35">
      <c r="A54" s="393"/>
      <c r="B54" s="887"/>
      <c r="C54" s="991"/>
      <c r="D54" s="887"/>
      <c r="E54" s="887"/>
      <c r="F54" s="872"/>
      <c r="G54" s="135" t="s">
        <v>1155</v>
      </c>
      <c r="H54" s="92" t="s">
        <v>1059</v>
      </c>
      <c r="I54" s="131" t="s">
        <v>2432</v>
      </c>
      <c r="J54" s="136" t="s">
        <v>1156</v>
      </c>
      <c r="K54" s="128" t="s">
        <v>206</v>
      </c>
      <c r="L54" s="142" t="s">
        <v>1061</v>
      </c>
      <c r="M54" s="136" t="str">
        <f>VLOOKUP(L54,CódigosRetorno!$A$2:$B$2003,2,FALSE)</f>
        <v>El dato ingresado como atributo @schemeAgencyName es incorrecto.</v>
      </c>
      <c r="N54" s="145" t="s">
        <v>9</v>
      </c>
      <c r="O54" s="393"/>
    </row>
    <row r="55" spans="1:15" ht="24" x14ac:dyDescent="0.35">
      <c r="A55" s="393"/>
      <c r="B55" s="887"/>
      <c r="C55" s="991"/>
      <c r="D55" s="887"/>
      <c r="E55" s="887"/>
      <c r="F55" s="872"/>
      <c r="G55" s="135" t="s">
        <v>1157</v>
      </c>
      <c r="H55" s="92" t="s">
        <v>1127</v>
      </c>
      <c r="I55" s="131" t="s">
        <v>2432</v>
      </c>
      <c r="J55" s="136" t="s">
        <v>1158</v>
      </c>
      <c r="K55" s="128" t="s">
        <v>206</v>
      </c>
      <c r="L55" s="142" t="s">
        <v>1129</v>
      </c>
      <c r="M55" s="136" t="str">
        <f>VLOOKUP(L55,CódigosRetorno!$A$2:$B$2003,2,FALSE)</f>
        <v>El dato ingresado como atributo @schemeName es incorrecto.</v>
      </c>
      <c r="N55" s="145" t="s">
        <v>9</v>
      </c>
      <c r="O55" s="393"/>
    </row>
    <row r="56" spans="1:15" ht="48" x14ac:dyDescent="0.35">
      <c r="A56" s="393"/>
      <c r="B56" s="887"/>
      <c r="C56" s="991"/>
      <c r="D56" s="887"/>
      <c r="E56" s="887"/>
      <c r="F56" s="135" t="s">
        <v>226</v>
      </c>
      <c r="G56" s="128"/>
      <c r="H56" s="136" t="s">
        <v>3053</v>
      </c>
      <c r="I56" s="131" t="s">
        <v>2432</v>
      </c>
      <c r="J56" s="136" t="s">
        <v>2445</v>
      </c>
      <c r="K56" s="128" t="s">
        <v>206</v>
      </c>
      <c r="L56" s="142" t="s">
        <v>1161</v>
      </c>
      <c r="M56" s="136" t="str">
        <f>VLOOKUP(L56,CódigosRetorno!$A$2:$B$2003,2,FALSE)</f>
        <v>El departamento del domicilio fiscal del emisor no cumple con el formato establecido</v>
      </c>
      <c r="N56" s="145" t="s">
        <v>9</v>
      </c>
      <c r="O56" s="393"/>
    </row>
    <row r="57" spans="1:15" ht="48" x14ac:dyDescent="0.35">
      <c r="A57" s="393"/>
      <c r="B57" s="887"/>
      <c r="C57" s="991"/>
      <c r="D57" s="887"/>
      <c r="E57" s="887"/>
      <c r="F57" s="135" t="s">
        <v>226</v>
      </c>
      <c r="G57" s="128"/>
      <c r="H57" s="136" t="s">
        <v>3054</v>
      </c>
      <c r="I57" s="131" t="s">
        <v>2432</v>
      </c>
      <c r="J57" s="136" t="s">
        <v>2445</v>
      </c>
      <c r="K57" s="128" t="s">
        <v>206</v>
      </c>
      <c r="L57" s="142" t="s">
        <v>1163</v>
      </c>
      <c r="M57" s="136" t="str">
        <f>VLOOKUP(L57,CódigosRetorno!$A$2:$B$2003,2,FALSE)</f>
        <v>El distrito del domicilio fiscal del emisor no cumple con el formato establecido</v>
      </c>
      <c r="N57" s="145" t="s">
        <v>9</v>
      </c>
      <c r="O57" s="393"/>
    </row>
    <row r="58" spans="1:15" ht="36" x14ac:dyDescent="0.35">
      <c r="A58" s="393"/>
      <c r="B58" s="887"/>
      <c r="C58" s="991"/>
      <c r="D58" s="887"/>
      <c r="E58" s="887"/>
      <c r="F58" s="135" t="s">
        <v>328</v>
      </c>
      <c r="G58" s="128" t="s">
        <v>241</v>
      </c>
      <c r="H58" s="136" t="s">
        <v>3055</v>
      </c>
      <c r="I58" s="131">
        <v>1</v>
      </c>
      <c r="J58" s="136" t="s">
        <v>1165</v>
      </c>
      <c r="K58" s="128" t="s">
        <v>206</v>
      </c>
      <c r="L58" s="142" t="s">
        <v>1166</v>
      </c>
      <c r="M58" s="136" t="str">
        <f>VLOOKUP(L58,CódigosRetorno!$A$2:$B$2003,2,FALSE)</f>
        <v>El codigo de pais debe ser PE</v>
      </c>
      <c r="N58" s="145" t="s">
        <v>9</v>
      </c>
      <c r="O58" s="393"/>
    </row>
    <row r="59" spans="1:15" ht="24" x14ac:dyDescent="0.35">
      <c r="A59" s="393"/>
      <c r="B59" s="887"/>
      <c r="C59" s="991"/>
      <c r="D59" s="887"/>
      <c r="E59" s="887"/>
      <c r="F59" s="873"/>
      <c r="G59" s="145" t="s">
        <v>1168</v>
      </c>
      <c r="H59" s="136" t="s">
        <v>1097</v>
      </c>
      <c r="I59" s="131" t="s">
        <v>2432</v>
      </c>
      <c r="J59" s="136" t="s">
        <v>1169</v>
      </c>
      <c r="K59" s="128" t="s">
        <v>206</v>
      </c>
      <c r="L59" s="142" t="s">
        <v>1099</v>
      </c>
      <c r="M59" s="136" t="str">
        <f>VLOOKUP(L59,CódigosRetorno!$A$2:$B$2003,2,FALSE)</f>
        <v>El dato ingresado como atributo @listID es incorrecto.</v>
      </c>
      <c r="N59" s="135" t="s">
        <v>9</v>
      </c>
      <c r="O59" s="393"/>
    </row>
    <row r="60" spans="1:15" ht="24" x14ac:dyDescent="0.35">
      <c r="A60" s="393"/>
      <c r="B60" s="887"/>
      <c r="C60" s="991"/>
      <c r="D60" s="887"/>
      <c r="E60" s="887"/>
      <c r="F60" s="882"/>
      <c r="G60" s="145" t="s">
        <v>1170</v>
      </c>
      <c r="H60" s="136" t="s">
        <v>1079</v>
      </c>
      <c r="I60" s="131" t="s">
        <v>2432</v>
      </c>
      <c r="J60" s="136" t="s">
        <v>1103</v>
      </c>
      <c r="K60" s="128" t="s">
        <v>206</v>
      </c>
      <c r="L60" s="142" t="s">
        <v>1080</v>
      </c>
      <c r="M60" s="136" t="str">
        <f>VLOOKUP(L60,CódigosRetorno!$A$2:$B$2003,2,FALSE)</f>
        <v>El dato ingresado como atributo @listAgencyName es incorrecto.</v>
      </c>
      <c r="N60" s="145" t="s">
        <v>9</v>
      </c>
      <c r="O60" s="393"/>
    </row>
    <row r="61" spans="1:15" ht="24" x14ac:dyDescent="0.35">
      <c r="A61" s="393"/>
      <c r="B61" s="890"/>
      <c r="C61" s="992"/>
      <c r="D61" s="890"/>
      <c r="E61" s="890"/>
      <c r="F61" s="874"/>
      <c r="G61" s="135" t="s">
        <v>1171</v>
      </c>
      <c r="H61" s="136" t="s">
        <v>1082</v>
      </c>
      <c r="I61" s="131" t="s">
        <v>2432</v>
      </c>
      <c r="J61" s="136" t="s">
        <v>1172</v>
      </c>
      <c r="K61" s="142" t="s">
        <v>206</v>
      </c>
      <c r="L61" s="144" t="s">
        <v>1084</v>
      </c>
      <c r="M61" s="136" t="str">
        <f>VLOOKUP(L61,CódigosRetorno!$A$2:$B$2003,2,FALSE)</f>
        <v>El dato ingresado como atributo @listName es incorrecto.</v>
      </c>
      <c r="N61" s="145" t="s">
        <v>9</v>
      </c>
      <c r="O61" s="393"/>
    </row>
    <row r="62" spans="1:15" ht="36" x14ac:dyDescent="0.35">
      <c r="A62" s="393"/>
      <c r="B62" s="873">
        <v>14</v>
      </c>
      <c r="C62" s="868" t="s">
        <v>3056</v>
      </c>
      <c r="D62" s="886" t="s">
        <v>62</v>
      </c>
      <c r="E62" s="873" t="s">
        <v>142</v>
      </c>
      <c r="F62" s="873" t="s">
        <v>659</v>
      </c>
      <c r="G62" s="886" t="s">
        <v>1196</v>
      </c>
      <c r="H62" s="868" t="s">
        <v>3057</v>
      </c>
      <c r="I62" s="873">
        <v>1</v>
      </c>
      <c r="J62" s="136" t="s">
        <v>2729</v>
      </c>
      <c r="K62" s="142" t="s">
        <v>6</v>
      </c>
      <c r="L62" s="142" t="s">
        <v>1199</v>
      </c>
      <c r="M62" s="136" t="str">
        <f>VLOOKUP(L62,CódigosRetorno!$A$2:$B$2003,2,FALSE)</f>
        <v>El XML no contiene el tag o no existe información del código de local anexo del emisor</v>
      </c>
      <c r="N62" s="135" t="s">
        <v>9</v>
      </c>
      <c r="O62" s="393"/>
    </row>
    <row r="63" spans="1:15" ht="36" x14ac:dyDescent="0.35">
      <c r="A63" s="393"/>
      <c r="B63" s="882"/>
      <c r="C63" s="883"/>
      <c r="D63" s="887"/>
      <c r="E63" s="882"/>
      <c r="F63" s="882"/>
      <c r="G63" s="887"/>
      <c r="H63" s="883"/>
      <c r="I63" s="882"/>
      <c r="J63" s="136" t="s">
        <v>2730</v>
      </c>
      <c r="K63" s="142" t="s">
        <v>206</v>
      </c>
      <c r="L63" s="142" t="s">
        <v>1201</v>
      </c>
      <c r="M63" s="136" t="str">
        <f>VLOOKUP(L63,CódigosRetorno!$A$2:$B$2003,2,FALSE)</f>
        <v>El XML no contiene el tag o no existe información del código de local anexo del emisor</v>
      </c>
      <c r="N63" s="135" t="s">
        <v>9</v>
      </c>
      <c r="O63" s="393"/>
    </row>
    <row r="64" spans="1:15" ht="36" x14ac:dyDescent="0.35">
      <c r="A64" s="393"/>
      <c r="B64" s="882"/>
      <c r="C64" s="883"/>
      <c r="D64" s="887"/>
      <c r="E64" s="882"/>
      <c r="F64" s="882"/>
      <c r="G64" s="887"/>
      <c r="H64" s="883"/>
      <c r="I64" s="882"/>
      <c r="J64" s="136" t="s">
        <v>2731</v>
      </c>
      <c r="K64" s="142" t="s">
        <v>6</v>
      </c>
      <c r="L64" s="142" t="s">
        <v>1203</v>
      </c>
      <c r="M64" s="136" t="str">
        <f>VLOOKUP(L64,CódigosRetorno!$A$2:$B$2003,2,FALSE)</f>
        <v>El código de local anexo consignado no se encuentra declarado en el RUC</v>
      </c>
      <c r="N64" s="135" t="s">
        <v>1204</v>
      </c>
      <c r="O64" s="393"/>
    </row>
    <row r="65" spans="1:15" ht="48" x14ac:dyDescent="0.35">
      <c r="A65" s="393"/>
      <c r="B65" s="882"/>
      <c r="C65" s="883"/>
      <c r="D65" s="887"/>
      <c r="E65" s="882"/>
      <c r="F65" s="882"/>
      <c r="G65" s="887"/>
      <c r="H65" s="883"/>
      <c r="I65" s="882"/>
      <c r="J65" s="136" t="s">
        <v>2732</v>
      </c>
      <c r="K65" s="142" t="s">
        <v>206</v>
      </c>
      <c r="L65" s="142" t="s">
        <v>1206</v>
      </c>
      <c r="M65" s="136" t="str">
        <f>VLOOKUP(L65,CódigosRetorno!$A$2:$B$2003,2,FALSE)</f>
        <v>El código de local anexo consignado no se encuentra declarado en el RUC</v>
      </c>
      <c r="N65" s="135" t="s">
        <v>1204</v>
      </c>
      <c r="O65" s="393"/>
    </row>
    <row r="66" spans="1:15" ht="24" x14ac:dyDescent="0.35">
      <c r="A66" s="393"/>
      <c r="B66" s="882"/>
      <c r="C66" s="883"/>
      <c r="D66" s="887"/>
      <c r="E66" s="882"/>
      <c r="F66" s="882"/>
      <c r="G66" s="887"/>
      <c r="H66" s="883"/>
      <c r="I66" s="882"/>
      <c r="J66" s="136" t="s">
        <v>1207</v>
      </c>
      <c r="K66" s="128" t="s">
        <v>206</v>
      </c>
      <c r="L66" s="142" t="s">
        <v>1208</v>
      </c>
      <c r="M66" s="136" t="str">
        <f>VLOOKUP(L66,CódigosRetorno!$A$2:$B$2003,2,FALSE)</f>
        <v>El dato ingresado como local anexo no cumple con el formato establecido</v>
      </c>
      <c r="N66" s="135" t="s">
        <v>9</v>
      </c>
      <c r="O66" s="393"/>
    </row>
    <row r="67" spans="1:15" ht="24" x14ac:dyDescent="0.35">
      <c r="A67" s="393"/>
      <c r="B67" s="882"/>
      <c r="C67" s="883"/>
      <c r="D67" s="887"/>
      <c r="E67" s="873" t="s">
        <v>182</v>
      </c>
      <c r="F67" s="873"/>
      <c r="G67" s="135" t="s">
        <v>1058</v>
      </c>
      <c r="H67" s="92" t="s">
        <v>1079</v>
      </c>
      <c r="I67" s="131" t="s">
        <v>2432</v>
      </c>
      <c r="J67" s="136" t="s">
        <v>1060</v>
      </c>
      <c r="K67" s="128" t="s">
        <v>206</v>
      </c>
      <c r="L67" s="142" t="s">
        <v>1080</v>
      </c>
      <c r="M67" s="136" t="str">
        <f>VLOOKUP(L67,CódigosRetorno!$A$2:$B$2003,2,FALSE)</f>
        <v>El dato ingresado como atributo @listAgencyName es incorrecto.</v>
      </c>
      <c r="N67" s="135" t="s">
        <v>9</v>
      </c>
      <c r="O67" s="393"/>
    </row>
    <row r="68" spans="1:15" ht="24" x14ac:dyDescent="0.35">
      <c r="A68" s="393"/>
      <c r="B68" s="874"/>
      <c r="C68" s="869"/>
      <c r="D68" s="890"/>
      <c r="E68" s="874"/>
      <c r="F68" s="874"/>
      <c r="G68" s="135" t="s">
        <v>1209</v>
      </c>
      <c r="H68" s="92" t="s">
        <v>1082</v>
      </c>
      <c r="I68" s="131" t="s">
        <v>2432</v>
      </c>
      <c r="J68" s="136" t="s">
        <v>1210</v>
      </c>
      <c r="K68" s="128" t="s">
        <v>206</v>
      </c>
      <c r="L68" s="142" t="s">
        <v>1084</v>
      </c>
      <c r="M68" s="136" t="str">
        <f>VLOOKUP(L68,CódigosRetorno!$A$2:$B$2003,2,FALSE)</f>
        <v>El dato ingresado como atributo @listName es incorrecto.</v>
      </c>
      <c r="N68" s="145" t="s">
        <v>9</v>
      </c>
      <c r="O68" s="393"/>
    </row>
    <row r="69" spans="1:15" x14ac:dyDescent="0.35">
      <c r="A69" s="393"/>
      <c r="B69" s="534" t="s">
        <v>1211</v>
      </c>
      <c r="C69" s="534"/>
      <c r="D69" s="530"/>
      <c r="E69" s="529" t="s">
        <v>9</v>
      </c>
      <c r="F69" s="536" t="s">
        <v>9</v>
      </c>
      <c r="G69" s="536" t="s">
        <v>9</v>
      </c>
      <c r="H69" s="537"/>
      <c r="I69" s="79"/>
      <c r="J69" s="523" t="s">
        <v>9</v>
      </c>
      <c r="K69" s="524" t="s">
        <v>9</v>
      </c>
      <c r="L69" s="525" t="s">
        <v>9</v>
      </c>
      <c r="M69" s="523" t="str">
        <f>VLOOKUP(L69,CódigosRetorno!$A$2:$B$2003,2,FALSE)</f>
        <v>-</v>
      </c>
      <c r="N69" s="522" t="s">
        <v>9</v>
      </c>
      <c r="O69" s="393"/>
    </row>
    <row r="70" spans="1:15" ht="24" x14ac:dyDescent="0.35">
      <c r="A70" s="393"/>
      <c r="B70" s="873">
        <f>+B62+1</f>
        <v>15</v>
      </c>
      <c r="C70" s="868" t="s">
        <v>2454</v>
      </c>
      <c r="D70" s="886" t="s">
        <v>62</v>
      </c>
      <c r="E70" s="888" t="s">
        <v>142</v>
      </c>
      <c r="F70" s="872" t="s">
        <v>298</v>
      </c>
      <c r="G70" s="888"/>
      <c r="H70" s="868" t="s">
        <v>3058</v>
      </c>
      <c r="I70" s="873">
        <v>1</v>
      </c>
      <c r="J70" s="136" t="s">
        <v>602</v>
      </c>
      <c r="K70" s="142" t="s">
        <v>6</v>
      </c>
      <c r="L70" s="144" t="s">
        <v>452</v>
      </c>
      <c r="M70" s="136" t="str">
        <f>VLOOKUP(L70,CódigosRetorno!$A$2:$B$2003,2,FALSE)</f>
        <v>El XML no contiene el tag o no existe información del número de documento de identidad del cliente</v>
      </c>
      <c r="N70" s="135" t="s">
        <v>9</v>
      </c>
      <c r="O70" s="393"/>
    </row>
    <row r="71" spans="1:15" ht="36" x14ac:dyDescent="0.35">
      <c r="A71" s="393"/>
      <c r="B71" s="882"/>
      <c r="C71" s="883"/>
      <c r="D71" s="887"/>
      <c r="E71" s="888"/>
      <c r="F71" s="872"/>
      <c r="G71" s="888"/>
      <c r="H71" s="883"/>
      <c r="I71" s="882"/>
      <c r="J71" s="136" t="s">
        <v>2734</v>
      </c>
      <c r="K71" s="142" t="s">
        <v>6</v>
      </c>
      <c r="L71" s="144" t="s">
        <v>726</v>
      </c>
      <c r="M71" s="136" t="str">
        <f>VLOOKUP(L71,CódigosRetorno!$A$2:$B$2003,2,FALSE)</f>
        <v>El numero de documento de identidad del receptor debe ser  RUC</v>
      </c>
      <c r="N71" s="135" t="s">
        <v>9</v>
      </c>
      <c r="O71" s="393"/>
    </row>
    <row r="72" spans="1:15" ht="24" x14ac:dyDescent="0.35">
      <c r="A72" s="393"/>
      <c r="B72" s="882"/>
      <c r="C72" s="883"/>
      <c r="D72" s="887"/>
      <c r="E72" s="888"/>
      <c r="F72" s="872"/>
      <c r="G72" s="888"/>
      <c r="H72" s="883"/>
      <c r="I72" s="882"/>
      <c r="J72" s="136" t="s">
        <v>2735</v>
      </c>
      <c r="K72" s="142" t="s">
        <v>6</v>
      </c>
      <c r="L72" s="762" t="s">
        <v>1218</v>
      </c>
      <c r="M72" s="136" t="str">
        <f>VLOOKUP(MID(L72,1,4),CódigosRetorno!$A$2:$B$2003,2,FALSE)</f>
        <v>El numero de RUC del receptor no existe.</v>
      </c>
      <c r="N72" s="135" t="s">
        <v>256</v>
      </c>
      <c r="O72" s="393"/>
    </row>
    <row r="73" spans="1:15" ht="36" x14ac:dyDescent="0.35">
      <c r="A73" s="393"/>
      <c r="B73" s="882"/>
      <c r="C73" s="883"/>
      <c r="D73" s="887"/>
      <c r="E73" s="888"/>
      <c r="F73" s="872"/>
      <c r="G73" s="888"/>
      <c r="H73" s="883"/>
      <c r="I73" s="882"/>
      <c r="J73" s="136" t="s">
        <v>2736</v>
      </c>
      <c r="K73" s="142" t="s">
        <v>206</v>
      </c>
      <c r="L73" s="144" t="s">
        <v>1220</v>
      </c>
      <c r="M73" s="136" t="str">
        <f>VLOOKUP(L73,CódigosRetorno!$A$2:$B$2003,2,FALSE)</f>
        <v>El RUC  del receptor no esta activo</v>
      </c>
      <c r="N73" s="135" t="s">
        <v>256</v>
      </c>
      <c r="O73" s="393"/>
    </row>
    <row r="74" spans="1:15" ht="36" x14ac:dyDescent="0.35">
      <c r="A74" s="393"/>
      <c r="B74" s="882"/>
      <c r="C74" s="883"/>
      <c r="D74" s="887"/>
      <c r="E74" s="888"/>
      <c r="F74" s="872"/>
      <c r="G74" s="888"/>
      <c r="H74" s="869"/>
      <c r="I74" s="874"/>
      <c r="J74" s="136" t="s">
        <v>2737</v>
      </c>
      <c r="K74" s="142" t="s">
        <v>206</v>
      </c>
      <c r="L74" s="144" t="s">
        <v>1222</v>
      </c>
      <c r="M74" s="136" t="str">
        <f>VLOOKUP(L74,CódigosRetorno!$A$2:$B$2003,2,FALSE)</f>
        <v>El RUC del receptor no esta habido</v>
      </c>
      <c r="N74" s="135" t="s">
        <v>256</v>
      </c>
      <c r="O74" s="393"/>
    </row>
    <row r="75" spans="1:15" ht="24" x14ac:dyDescent="0.35">
      <c r="A75" s="393"/>
      <c r="B75" s="882"/>
      <c r="C75" s="883"/>
      <c r="D75" s="887"/>
      <c r="E75" s="888"/>
      <c r="F75" s="873" t="s">
        <v>1227</v>
      </c>
      <c r="G75" s="873" t="s">
        <v>196</v>
      </c>
      <c r="H75" s="868" t="s">
        <v>3059</v>
      </c>
      <c r="I75" s="941">
        <v>1</v>
      </c>
      <c r="J75" s="136" t="s">
        <v>1123</v>
      </c>
      <c r="K75" s="142" t="s">
        <v>6</v>
      </c>
      <c r="L75" s="144" t="s">
        <v>452</v>
      </c>
      <c r="M75" s="136" t="str">
        <f>VLOOKUP(L75,CódigosRetorno!$A$2:$B$2003,2,FALSE)</f>
        <v>El XML no contiene el tag o no existe información del número de documento de identidad del cliente</v>
      </c>
      <c r="N75" s="135" t="s">
        <v>9</v>
      </c>
      <c r="O75" s="393"/>
    </row>
    <row r="76" spans="1:15" ht="24" x14ac:dyDescent="0.35">
      <c r="A76" s="393"/>
      <c r="B76" s="882"/>
      <c r="C76" s="883"/>
      <c r="D76" s="887"/>
      <c r="E76" s="888"/>
      <c r="F76" s="874"/>
      <c r="G76" s="874"/>
      <c r="H76" s="869"/>
      <c r="I76" s="973"/>
      <c r="J76" s="136" t="s">
        <v>3060</v>
      </c>
      <c r="K76" s="142" t="s">
        <v>6</v>
      </c>
      <c r="L76" s="144" t="s">
        <v>874</v>
      </c>
      <c r="M76" s="136" t="str">
        <f>VLOOKUP(L76,CódigosRetorno!$A$2:$B$2003,2,FALSE)</f>
        <v>El dato ingresado  en el tipo de documento de identidad del receptor no cumple con el estandar o no esta permitido.</v>
      </c>
      <c r="N76" s="135" t="s">
        <v>1839</v>
      </c>
      <c r="O76" s="393"/>
    </row>
    <row r="77" spans="1:15" ht="24" x14ac:dyDescent="0.35">
      <c r="A77" s="393"/>
      <c r="B77" s="882"/>
      <c r="C77" s="883"/>
      <c r="D77" s="887"/>
      <c r="E77" s="886" t="s">
        <v>182</v>
      </c>
      <c r="F77" s="873"/>
      <c r="G77" s="145" t="s">
        <v>1126</v>
      </c>
      <c r="H77" s="136" t="s">
        <v>1127</v>
      </c>
      <c r="I77" s="135" t="s">
        <v>2432</v>
      </c>
      <c r="J77" s="136" t="s">
        <v>1128</v>
      </c>
      <c r="K77" s="128" t="s">
        <v>206</v>
      </c>
      <c r="L77" s="142" t="s">
        <v>1129</v>
      </c>
      <c r="M77" s="136" t="str">
        <f>VLOOKUP(L77,CódigosRetorno!$A$2:$B$2003,2,FALSE)</f>
        <v>El dato ingresado como atributo @schemeName es incorrecto.</v>
      </c>
      <c r="N77" s="145" t="s">
        <v>9</v>
      </c>
      <c r="O77" s="393"/>
    </row>
    <row r="78" spans="1:15" ht="24" x14ac:dyDescent="0.35">
      <c r="A78" s="393"/>
      <c r="B78" s="882"/>
      <c r="C78" s="883"/>
      <c r="D78" s="887"/>
      <c r="E78" s="887"/>
      <c r="F78" s="882"/>
      <c r="G78" s="145" t="s">
        <v>1058</v>
      </c>
      <c r="H78" s="136" t="s">
        <v>1059</v>
      </c>
      <c r="I78" s="135" t="s">
        <v>2432</v>
      </c>
      <c r="J78" s="136" t="s">
        <v>1060</v>
      </c>
      <c r="K78" s="128" t="s">
        <v>206</v>
      </c>
      <c r="L78" s="142" t="s">
        <v>1061</v>
      </c>
      <c r="M78" s="136" t="str">
        <f>VLOOKUP(L78,CódigosRetorno!$A$2:$B$2003,2,FALSE)</f>
        <v>El dato ingresado como atributo @schemeAgencyName es incorrecto.</v>
      </c>
      <c r="N78" s="145" t="s">
        <v>9</v>
      </c>
      <c r="O78" s="393"/>
    </row>
    <row r="79" spans="1:15" ht="24" x14ac:dyDescent="0.35">
      <c r="A79" s="393"/>
      <c r="B79" s="874"/>
      <c r="C79" s="869"/>
      <c r="D79" s="890"/>
      <c r="E79" s="890"/>
      <c r="F79" s="874"/>
      <c r="G79" s="145" t="s">
        <v>1130</v>
      </c>
      <c r="H79" s="136" t="s">
        <v>1131</v>
      </c>
      <c r="I79" s="135" t="s">
        <v>2432</v>
      </c>
      <c r="J79" s="136" t="s">
        <v>1132</v>
      </c>
      <c r="K79" s="142" t="s">
        <v>206</v>
      </c>
      <c r="L79" s="144" t="s">
        <v>1133</v>
      </c>
      <c r="M79" s="136" t="str">
        <f>VLOOKUP(L79,CódigosRetorno!$A$2:$B$2003,2,FALSE)</f>
        <v>El dato ingresado como atributo @schemeURI es incorrecto.</v>
      </c>
      <c r="N79" s="145" t="s">
        <v>9</v>
      </c>
      <c r="O79" s="393"/>
    </row>
    <row r="80" spans="1:15" ht="24" x14ac:dyDescent="0.35">
      <c r="A80" s="393"/>
      <c r="B80" s="872">
        <f>B70+1</f>
        <v>16</v>
      </c>
      <c r="C80" s="867" t="s">
        <v>1236</v>
      </c>
      <c r="D80" s="886" t="s">
        <v>62</v>
      </c>
      <c r="E80" s="888" t="s">
        <v>142</v>
      </c>
      <c r="F80" s="872" t="s">
        <v>203</v>
      </c>
      <c r="G80" s="888"/>
      <c r="H80" s="884" t="s">
        <v>3061</v>
      </c>
      <c r="I80" s="873">
        <v>1</v>
      </c>
      <c r="J80" s="136" t="s">
        <v>602</v>
      </c>
      <c r="K80" s="142" t="s">
        <v>6</v>
      </c>
      <c r="L80" s="144" t="s">
        <v>1238</v>
      </c>
      <c r="M80" s="136" t="str">
        <f>VLOOKUP(L80,CódigosRetorno!$A$2:$B$2003,2,FALSE)</f>
        <v>El XML no contiene el tag o no existe informacion de RegistrationName del receptor del documento</v>
      </c>
      <c r="N80" s="135" t="s">
        <v>9</v>
      </c>
      <c r="O80" s="393"/>
    </row>
    <row r="81" spans="1:15" ht="48" x14ac:dyDescent="0.35">
      <c r="A81" s="393"/>
      <c r="B81" s="872"/>
      <c r="C81" s="867"/>
      <c r="D81" s="890"/>
      <c r="E81" s="888"/>
      <c r="F81" s="872"/>
      <c r="G81" s="888"/>
      <c r="H81" s="885"/>
      <c r="I81" s="874"/>
      <c r="J81" s="136" t="s">
        <v>2742</v>
      </c>
      <c r="K81" s="142" t="s">
        <v>6</v>
      </c>
      <c r="L81" s="144" t="s">
        <v>1240</v>
      </c>
      <c r="M81" s="136" t="str">
        <f>VLOOKUP(L81,CódigosRetorno!$A$2:$B$2003,2,FALSE)</f>
        <v>RegistrationName -  El dato ingresado no cumple con el estandar</v>
      </c>
      <c r="N81" s="135" t="s">
        <v>9</v>
      </c>
      <c r="O81" s="393"/>
    </row>
    <row r="82" spans="1:15" ht="48" x14ac:dyDescent="0.35">
      <c r="A82" s="393"/>
      <c r="B82" s="873">
        <f>B80+1</f>
        <v>17</v>
      </c>
      <c r="C82" s="868" t="s">
        <v>1249</v>
      </c>
      <c r="D82" s="886" t="s">
        <v>62</v>
      </c>
      <c r="E82" s="886" t="s">
        <v>182</v>
      </c>
      <c r="F82" s="135" t="s">
        <v>298</v>
      </c>
      <c r="G82" s="128"/>
      <c r="H82" s="136" t="s">
        <v>3062</v>
      </c>
      <c r="I82" s="135">
        <v>1</v>
      </c>
      <c r="J82" s="136" t="s">
        <v>184</v>
      </c>
      <c r="K82" s="142" t="s">
        <v>9</v>
      </c>
      <c r="L82" s="144" t="s">
        <v>9</v>
      </c>
      <c r="M82" s="136" t="str">
        <f>VLOOKUP(L82,CódigosRetorno!$A$2:$B$2003,2,FALSE)</f>
        <v>-</v>
      </c>
      <c r="N82" s="135" t="s">
        <v>9</v>
      </c>
      <c r="O82" s="393"/>
    </row>
    <row r="83" spans="1:15" ht="48" x14ac:dyDescent="0.35">
      <c r="A83" s="393"/>
      <c r="B83" s="882"/>
      <c r="C83" s="883"/>
      <c r="D83" s="887"/>
      <c r="E83" s="887"/>
      <c r="F83" s="135" t="s">
        <v>1227</v>
      </c>
      <c r="G83" s="128" t="s">
        <v>196</v>
      </c>
      <c r="H83" s="136" t="s">
        <v>3063</v>
      </c>
      <c r="I83" s="135">
        <v>1</v>
      </c>
      <c r="J83" s="136" t="s">
        <v>184</v>
      </c>
      <c r="K83" s="142" t="s">
        <v>9</v>
      </c>
      <c r="L83" s="144" t="s">
        <v>9</v>
      </c>
      <c r="M83" s="136" t="str">
        <f>VLOOKUP(L83,CódigosRetorno!$A$2:$B$2003,2,FALSE)</f>
        <v>-</v>
      </c>
      <c r="N83" s="145" t="s">
        <v>9</v>
      </c>
      <c r="O83" s="393"/>
    </row>
    <row r="84" spans="1:15" x14ac:dyDescent="0.35">
      <c r="A84" s="393"/>
      <c r="B84" s="882"/>
      <c r="C84" s="883"/>
      <c r="D84" s="887"/>
      <c r="E84" s="887"/>
      <c r="F84" s="873"/>
      <c r="G84" s="145" t="s">
        <v>1126</v>
      </c>
      <c r="H84" s="136" t="s">
        <v>1127</v>
      </c>
      <c r="I84" s="135" t="s">
        <v>2432</v>
      </c>
      <c r="J84" s="136" t="s">
        <v>184</v>
      </c>
      <c r="K84" s="128" t="s">
        <v>9</v>
      </c>
      <c r="L84" s="142" t="s">
        <v>9</v>
      </c>
      <c r="M84" s="136" t="str">
        <f>VLOOKUP(L84,CódigosRetorno!$A$2:$B$2003,2,FALSE)</f>
        <v>-</v>
      </c>
      <c r="N84" s="145" t="s">
        <v>9</v>
      </c>
      <c r="O84" s="393"/>
    </row>
    <row r="85" spans="1:15" x14ac:dyDescent="0.35">
      <c r="A85" s="393"/>
      <c r="B85" s="882"/>
      <c r="C85" s="883"/>
      <c r="D85" s="887"/>
      <c r="E85" s="887"/>
      <c r="F85" s="882"/>
      <c r="G85" s="145" t="s">
        <v>1058</v>
      </c>
      <c r="H85" s="136" t="s">
        <v>1059</v>
      </c>
      <c r="I85" s="135" t="s">
        <v>2432</v>
      </c>
      <c r="J85" s="136" t="s">
        <v>184</v>
      </c>
      <c r="K85" s="128" t="s">
        <v>9</v>
      </c>
      <c r="L85" s="142" t="s">
        <v>9</v>
      </c>
      <c r="M85" s="136" t="str">
        <f>VLOOKUP(L85,CódigosRetorno!$A$2:$B$2003,2,FALSE)</f>
        <v>-</v>
      </c>
      <c r="N85" s="145" t="s">
        <v>9</v>
      </c>
      <c r="O85" s="393"/>
    </row>
    <row r="86" spans="1:15" ht="24" x14ac:dyDescent="0.35">
      <c r="A86" s="393"/>
      <c r="B86" s="882"/>
      <c r="C86" s="883"/>
      <c r="D86" s="887"/>
      <c r="E86" s="887"/>
      <c r="F86" s="874"/>
      <c r="G86" s="145" t="s">
        <v>1130</v>
      </c>
      <c r="H86" s="136" t="s">
        <v>1131</v>
      </c>
      <c r="I86" s="135" t="s">
        <v>2432</v>
      </c>
      <c r="J86" s="136" t="s">
        <v>184</v>
      </c>
      <c r="K86" s="142" t="s">
        <v>9</v>
      </c>
      <c r="L86" s="144" t="s">
        <v>9</v>
      </c>
      <c r="M86" s="136" t="str">
        <f>VLOOKUP(L86,CódigosRetorno!$A$2:$B$2003,2,FALSE)</f>
        <v>-</v>
      </c>
      <c r="N86" s="145" t="s">
        <v>9</v>
      </c>
      <c r="O86" s="393"/>
    </row>
    <row r="87" spans="1:15" ht="48" x14ac:dyDescent="0.35">
      <c r="A87" s="393"/>
      <c r="B87" s="874"/>
      <c r="C87" s="869"/>
      <c r="D87" s="890"/>
      <c r="E87" s="890"/>
      <c r="F87" s="135" t="s">
        <v>203</v>
      </c>
      <c r="G87" s="128"/>
      <c r="H87" s="136" t="s">
        <v>3064</v>
      </c>
      <c r="I87" s="135">
        <v>1</v>
      </c>
      <c r="J87" s="136" t="s">
        <v>184</v>
      </c>
      <c r="K87" s="142" t="s">
        <v>9</v>
      </c>
      <c r="L87" s="144" t="s">
        <v>9</v>
      </c>
      <c r="M87" s="136" t="str">
        <f>VLOOKUP(L87,CódigosRetorno!$A$2:$B$2003,2,FALSE)</f>
        <v>-</v>
      </c>
      <c r="N87" s="135" t="s">
        <v>9</v>
      </c>
      <c r="O87" s="393"/>
    </row>
    <row r="88" spans="1:15" x14ac:dyDescent="0.35">
      <c r="A88" s="393"/>
      <c r="B88" s="573" t="s">
        <v>2746</v>
      </c>
      <c r="C88" s="556"/>
      <c r="D88" s="574"/>
      <c r="E88" s="557"/>
      <c r="F88" s="557"/>
      <c r="G88" s="557"/>
      <c r="H88" s="555"/>
      <c r="I88" s="810"/>
      <c r="J88" s="523" t="s">
        <v>9</v>
      </c>
      <c r="K88" s="575" t="s">
        <v>9</v>
      </c>
      <c r="L88" s="525" t="s">
        <v>9</v>
      </c>
      <c r="M88" s="523" t="str">
        <f>VLOOKUP(L88,CódigosRetorno!$A$2:$B$2003,2,FALSE)</f>
        <v>-</v>
      </c>
      <c r="N88" s="524" t="s">
        <v>9</v>
      </c>
      <c r="O88" s="393"/>
    </row>
    <row r="89" spans="1:15" ht="48" x14ac:dyDescent="0.35">
      <c r="A89" s="393"/>
      <c r="B89" s="996">
        <f>B82+1</f>
        <v>18</v>
      </c>
      <c r="C89" s="999" t="s">
        <v>2747</v>
      </c>
      <c r="D89" s="996" t="s">
        <v>62</v>
      </c>
      <c r="E89" s="996" t="s">
        <v>142</v>
      </c>
      <c r="F89" s="1002" t="s">
        <v>3065</v>
      </c>
      <c r="G89" s="996" t="s">
        <v>162</v>
      </c>
      <c r="H89" s="868" t="s">
        <v>3066</v>
      </c>
      <c r="I89" s="1006">
        <v>1</v>
      </c>
      <c r="J89" s="136" t="s">
        <v>3067</v>
      </c>
      <c r="K89" s="142" t="s">
        <v>6</v>
      </c>
      <c r="L89" s="144" t="s">
        <v>882</v>
      </c>
      <c r="M89" s="136" t="str">
        <f>VLOOKUP(L89,CódigosRetorno!$A$2:$B$2003,2,FALSE)</f>
        <v>Debe indicar el documento afectado por la nota</v>
      </c>
      <c r="N89" s="128" t="s">
        <v>9</v>
      </c>
      <c r="O89" s="393"/>
    </row>
    <row r="90" spans="1:15" ht="48" x14ac:dyDescent="0.35">
      <c r="A90" s="393"/>
      <c r="B90" s="997"/>
      <c r="C90" s="1000"/>
      <c r="D90" s="997"/>
      <c r="E90" s="997"/>
      <c r="F90" s="1003"/>
      <c r="G90" s="997"/>
      <c r="H90" s="883"/>
      <c r="I90" s="1007"/>
      <c r="J90" s="149" t="s">
        <v>3068</v>
      </c>
      <c r="K90" s="142" t="s">
        <v>6</v>
      </c>
      <c r="L90" s="144" t="s">
        <v>2754</v>
      </c>
      <c r="M90" s="136" t="str">
        <f>VLOOKUP(L90,CódigosRetorno!$A$2:$B$2003,2,FALSE)</f>
        <v>Para los ajustes de operaciones de exportación solo es permitido registrar un documento que modifica.</v>
      </c>
      <c r="N90" s="128" t="s">
        <v>9</v>
      </c>
      <c r="O90" s="393"/>
    </row>
    <row r="91" spans="1:15" ht="60" x14ac:dyDescent="0.35">
      <c r="A91" s="393"/>
      <c r="B91" s="997"/>
      <c r="C91" s="1000"/>
      <c r="D91" s="997"/>
      <c r="E91" s="997"/>
      <c r="F91" s="1003"/>
      <c r="G91" s="997"/>
      <c r="H91" s="883"/>
      <c r="I91" s="1007"/>
      <c r="J91" s="136" t="s">
        <v>3069</v>
      </c>
      <c r="K91" s="128" t="s">
        <v>6</v>
      </c>
      <c r="L91" s="142" t="s">
        <v>3070</v>
      </c>
      <c r="M91" s="136" t="str">
        <f>VLOOKUP(L91,CódigosRetorno!$A$2:$B$2003,2,FALSE)</f>
        <v>La serie o numero del documento modificado por la Nota de Debito no cumple con el formato establecido</v>
      </c>
      <c r="N91" s="135" t="s">
        <v>9</v>
      </c>
      <c r="O91" s="393"/>
    </row>
    <row r="92" spans="1:15" ht="60" x14ac:dyDescent="0.35">
      <c r="A92" s="393"/>
      <c r="B92" s="997"/>
      <c r="C92" s="1000"/>
      <c r="D92" s="997"/>
      <c r="E92" s="997"/>
      <c r="F92" s="1003"/>
      <c r="G92" s="997"/>
      <c r="H92" s="883"/>
      <c r="I92" s="1007"/>
      <c r="J92" s="136" t="s">
        <v>3071</v>
      </c>
      <c r="K92" s="128" t="s">
        <v>6</v>
      </c>
      <c r="L92" s="142" t="s">
        <v>3070</v>
      </c>
      <c r="M92" s="136" t="str">
        <f>VLOOKUP(L92,CódigosRetorno!$A$2:$B$2003,2,FALSE)</f>
        <v>La serie o numero del documento modificado por la Nota de Debito no cumple con el formato establecido</v>
      </c>
      <c r="N92" s="135" t="s">
        <v>9</v>
      </c>
      <c r="O92" s="393"/>
    </row>
    <row r="93" spans="1:15" ht="72" x14ac:dyDescent="0.35">
      <c r="A93" s="393"/>
      <c r="B93" s="997"/>
      <c r="C93" s="1000"/>
      <c r="D93" s="997"/>
      <c r="E93" s="997"/>
      <c r="F93" s="1003"/>
      <c r="G93" s="997"/>
      <c r="H93" s="883"/>
      <c r="I93" s="1007"/>
      <c r="J93" s="136" t="s">
        <v>3072</v>
      </c>
      <c r="K93" s="142" t="s">
        <v>6</v>
      </c>
      <c r="L93" s="144" t="s">
        <v>3070</v>
      </c>
      <c r="M93" s="136" t="str">
        <f>VLOOKUP(L93,CódigosRetorno!$A$2:$B$2003,2,FALSE)</f>
        <v>La serie o numero del documento modificado por la Nota de Debito no cumple con el formato establecido</v>
      </c>
      <c r="N93" s="135"/>
      <c r="O93" s="393"/>
    </row>
    <row r="94" spans="1:15" ht="48" x14ac:dyDescent="0.35">
      <c r="A94" s="393"/>
      <c r="B94" s="997"/>
      <c r="C94" s="1000"/>
      <c r="D94" s="997"/>
      <c r="E94" s="997"/>
      <c r="F94" s="1003"/>
      <c r="G94" s="997"/>
      <c r="H94" s="883"/>
      <c r="I94" s="1007"/>
      <c r="J94" s="136" t="s">
        <v>2759</v>
      </c>
      <c r="K94" s="142" t="s">
        <v>6</v>
      </c>
      <c r="L94" s="144" t="s">
        <v>3070</v>
      </c>
      <c r="M94" s="136" t="str">
        <f>VLOOKUP(L94,CódigosRetorno!$A$2:$B$2003,2,FALSE)</f>
        <v>La serie o numero del documento modificado por la Nota de Debito no cumple con el formato establecido</v>
      </c>
      <c r="N94" s="135"/>
      <c r="O94" s="393"/>
    </row>
    <row r="95" spans="1:15" ht="36" x14ac:dyDescent="0.35">
      <c r="A95" s="393"/>
      <c r="B95" s="977"/>
      <c r="C95" s="929"/>
      <c r="D95" s="977"/>
      <c r="E95" s="977"/>
      <c r="F95" s="928"/>
      <c r="G95" s="977"/>
      <c r="H95" s="905"/>
      <c r="I95" s="1008"/>
      <c r="J95" s="136" t="s">
        <v>3073</v>
      </c>
      <c r="K95" s="128" t="s">
        <v>6</v>
      </c>
      <c r="L95" s="142" t="s">
        <v>3074</v>
      </c>
      <c r="M95" s="136" t="str">
        <f>VLOOKUP(L95,CódigosRetorno!$A$2:$B$2003,2,FALSE)</f>
        <v>El documento modificado en la Nota de debito no esta registrada</v>
      </c>
      <c r="N95" s="135" t="s">
        <v>849</v>
      </c>
      <c r="O95" s="393"/>
    </row>
    <row r="96" spans="1:15" ht="48" x14ac:dyDescent="0.35">
      <c r="A96" s="393"/>
      <c r="B96" s="977"/>
      <c r="C96" s="929"/>
      <c r="D96" s="977"/>
      <c r="E96" s="977"/>
      <c r="F96" s="928"/>
      <c r="G96" s="977"/>
      <c r="H96" s="905"/>
      <c r="I96" s="1008"/>
      <c r="J96" s="136" t="s">
        <v>3075</v>
      </c>
      <c r="K96" s="128" t="s">
        <v>6</v>
      </c>
      <c r="L96" s="142" t="s">
        <v>3076</v>
      </c>
      <c r="M96" s="136" t="str">
        <f>VLOOKUP(L96,CódigosRetorno!$A$2:$B$2003,2,FALSE)</f>
        <v>El documento modificado en la Nota de debito se encuentra de baja</v>
      </c>
      <c r="N96" s="135" t="s">
        <v>849</v>
      </c>
      <c r="O96" s="393"/>
    </row>
    <row r="97" spans="1:15" ht="48" x14ac:dyDescent="0.35">
      <c r="A97" s="393"/>
      <c r="B97" s="977"/>
      <c r="C97" s="929"/>
      <c r="D97" s="977"/>
      <c r="E97" s="977"/>
      <c r="F97" s="928"/>
      <c r="G97" s="977"/>
      <c r="H97" s="905"/>
      <c r="I97" s="1008"/>
      <c r="J97" s="136" t="s">
        <v>3077</v>
      </c>
      <c r="K97" s="128" t="s">
        <v>6</v>
      </c>
      <c r="L97" s="142" t="s">
        <v>3078</v>
      </c>
      <c r="M97" s="136" t="str">
        <f>VLOOKUP(L97,CódigosRetorno!$A$2:$B$2003,2,FALSE)</f>
        <v>El documento modificado en la Nota de debito esta registrada como rechazada</v>
      </c>
      <c r="N97" s="135" t="s">
        <v>849</v>
      </c>
      <c r="O97" s="393"/>
    </row>
    <row r="98" spans="1:15" ht="36" x14ac:dyDescent="0.35">
      <c r="A98" s="393"/>
      <c r="B98" s="977"/>
      <c r="C98" s="929"/>
      <c r="D98" s="977"/>
      <c r="E98" s="977"/>
      <c r="F98" s="928"/>
      <c r="G98" s="977"/>
      <c r="H98" s="905"/>
      <c r="I98" s="1008"/>
      <c r="J98" s="136" t="s">
        <v>3079</v>
      </c>
      <c r="K98" s="128" t="s">
        <v>206</v>
      </c>
      <c r="L98" s="142" t="s">
        <v>2767</v>
      </c>
      <c r="M98" s="136" t="str">
        <f>VLOOKUP(L98,CódigosRetorno!$A$2:$B$2003,2,FALSE)</f>
        <v>Documento afectado por la nota electronica no se encuentra autorizado</v>
      </c>
      <c r="N98" s="135" t="s">
        <v>174</v>
      </c>
      <c r="O98" s="393"/>
    </row>
    <row r="99" spans="1:15" ht="60" x14ac:dyDescent="0.35">
      <c r="A99" s="393"/>
      <c r="B99" s="998"/>
      <c r="C99" s="1001"/>
      <c r="D99" s="998"/>
      <c r="E99" s="998"/>
      <c r="F99" s="1004"/>
      <c r="G99" s="998"/>
      <c r="H99" s="869"/>
      <c r="I99" s="1009"/>
      <c r="J99" s="136" t="s">
        <v>3080</v>
      </c>
      <c r="K99" s="128" t="s">
        <v>6</v>
      </c>
      <c r="L99" s="142" t="s">
        <v>2769</v>
      </c>
      <c r="M99" s="136" t="str">
        <f>VLOOKUP(L99,CódigosRetorno!$A$2:$B$2003,2,FALSE)</f>
        <v>La fecha de emisión de la nota debe ser mayor o igual a la fecha de emisión de los documentos que modifica</v>
      </c>
      <c r="N99" s="135" t="s">
        <v>849</v>
      </c>
      <c r="O99" s="393"/>
    </row>
    <row r="100" spans="1:15" ht="60" x14ac:dyDescent="0.35">
      <c r="A100" s="393"/>
      <c r="B100" s="998"/>
      <c r="C100" s="1001"/>
      <c r="D100" s="998"/>
      <c r="E100" s="998"/>
      <c r="F100" s="1004"/>
      <c r="G100" s="998"/>
      <c r="H100" s="869"/>
      <c r="I100" s="1009"/>
      <c r="J100" s="138" t="s">
        <v>2774</v>
      </c>
      <c r="K100" s="142" t="s">
        <v>6</v>
      </c>
      <c r="L100" s="142" t="s">
        <v>2775</v>
      </c>
      <c r="M100" s="136" t="str">
        <f>VLOOKUP(L100,CódigosRetorno!$A$2:$B$2003,2,FALSE)</f>
        <v>El tipo de moneda de la nota debe ser el mismo que el declarado en el documento que modifica</v>
      </c>
      <c r="N100" s="135" t="s">
        <v>849</v>
      </c>
      <c r="O100" s="393"/>
    </row>
    <row r="101" spans="1:15" ht="48" x14ac:dyDescent="0.35">
      <c r="A101" s="393"/>
      <c r="B101" s="998"/>
      <c r="C101" s="1001"/>
      <c r="D101" s="998"/>
      <c r="E101" s="998"/>
      <c r="F101" s="1004"/>
      <c r="G101" s="998"/>
      <c r="H101" s="869"/>
      <c r="I101" s="1009"/>
      <c r="J101" s="138" t="s">
        <v>2777</v>
      </c>
      <c r="K101" s="128" t="s">
        <v>206</v>
      </c>
      <c r="L101" s="142" t="s">
        <v>2778</v>
      </c>
      <c r="M101" s="136" t="str">
        <f>VLOOKUP(L101,CódigosRetorno!$A$2:$B$2003,2,FALSE)</f>
        <v>El tipo de moneda de la nota debe ser el mismo que el declarado en el documento que modifica</v>
      </c>
      <c r="N101" s="135" t="s">
        <v>849</v>
      </c>
      <c r="O101" s="393"/>
    </row>
    <row r="102" spans="1:15" ht="24" x14ac:dyDescent="0.35">
      <c r="A102" s="393"/>
      <c r="B102" s="998"/>
      <c r="C102" s="1001"/>
      <c r="D102" s="998"/>
      <c r="E102" s="998"/>
      <c r="F102" s="1004"/>
      <c r="G102" s="998"/>
      <c r="H102" s="869"/>
      <c r="I102" s="1009"/>
      <c r="J102" s="284" t="s">
        <v>3081</v>
      </c>
      <c r="K102" s="134" t="s">
        <v>6</v>
      </c>
      <c r="L102" s="346" t="s">
        <v>1273</v>
      </c>
      <c r="M102" s="136" t="str">
        <f>VLOOKUP(L102,CódigosRetorno!$A$2:$B$2003,2,FALSE)</f>
        <v>El comprobante contiene un tipo y número de Documento Relacionado repetido</v>
      </c>
      <c r="N102" s="131" t="s">
        <v>9</v>
      </c>
      <c r="O102" s="393"/>
    </row>
    <row r="103" spans="1:15" ht="60" x14ac:dyDescent="0.35">
      <c r="A103" s="393"/>
      <c r="B103" s="996">
        <f>+B89+1</f>
        <v>19</v>
      </c>
      <c r="C103" s="999" t="s">
        <v>886</v>
      </c>
      <c r="D103" s="996" t="s">
        <v>62</v>
      </c>
      <c r="E103" s="996" t="s">
        <v>142</v>
      </c>
      <c r="F103" s="1002" t="s">
        <v>328</v>
      </c>
      <c r="G103" s="1002" t="s">
        <v>329</v>
      </c>
      <c r="H103" s="868" t="s">
        <v>3082</v>
      </c>
      <c r="I103" s="873">
        <v>1</v>
      </c>
      <c r="J103" s="136" t="s">
        <v>3083</v>
      </c>
      <c r="K103" s="142" t="s">
        <v>6</v>
      </c>
      <c r="L103" s="144" t="s">
        <v>3084</v>
      </c>
      <c r="M103" s="136" t="str">
        <f>VLOOKUP(L103,CódigosRetorno!$A$2:$B$2003,2,FALSE)</f>
        <v>El tipo de documento modificado por la Nota de Debito debe ser factura electronica, ticket o documento autorizado</v>
      </c>
      <c r="N103" s="128" t="s">
        <v>9</v>
      </c>
      <c r="O103" s="393"/>
    </row>
    <row r="104" spans="1:15" ht="60" x14ac:dyDescent="0.35">
      <c r="A104" s="393"/>
      <c r="B104" s="997"/>
      <c r="C104" s="1000"/>
      <c r="D104" s="997"/>
      <c r="E104" s="997"/>
      <c r="F104" s="1003"/>
      <c r="G104" s="1003"/>
      <c r="H104" s="883"/>
      <c r="I104" s="882"/>
      <c r="J104" s="136" t="s">
        <v>3085</v>
      </c>
      <c r="K104" s="142" t="s">
        <v>6</v>
      </c>
      <c r="L104" s="144" t="s">
        <v>3084</v>
      </c>
      <c r="M104" s="136" t="str">
        <f>VLOOKUP(L104,CódigosRetorno!$A$2:$B$2003,2,FALSE)</f>
        <v>El tipo de documento modificado por la Nota de Debito debe ser factura electronica, ticket o documento autorizado</v>
      </c>
      <c r="N104" s="128" t="s">
        <v>9</v>
      </c>
      <c r="O104" s="393"/>
    </row>
    <row r="105" spans="1:15" ht="48" x14ac:dyDescent="0.35">
      <c r="A105" s="393"/>
      <c r="B105" s="997"/>
      <c r="C105" s="1000"/>
      <c r="D105" s="997"/>
      <c r="E105" s="997"/>
      <c r="F105" s="1003"/>
      <c r="G105" s="1003"/>
      <c r="H105" s="883"/>
      <c r="I105" s="882"/>
      <c r="J105" s="136" t="s">
        <v>3086</v>
      </c>
      <c r="K105" s="142" t="s">
        <v>6</v>
      </c>
      <c r="L105" s="144" t="s">
        <v>3087</v>
      </c>
      <c r="M105" s="136" t="str">
        <f>VLOOKUP(L105,CódigosRetorno!$A$2:$B$2003,2,FALSE)</f>
        <v>El tipo de documento modificado por la Nota de debito debe ser boleta electronica</v>
      </c>
      <c r="N105" s="128" t="s">
        <v>9</v>
      </c>
      <c r="O105" s="393"/>
    </row>
    <row r="106" spans="1:15" ht="48" x14ac:dyDescent="0.35">
      <c r="A106" s="393"/>
      <c r="B106" s="997"/>
      <c r="C106" s="1000"/>
      <c r="D106" s="997"/>
      <c r="E106" s="997"/>
      <c r="F106" s="1003"/>
      <c r="G106" s="1003"/>
      <c r="H106" s="883"/>
      <c r="I106" s="882"/>
      <c r="J106" s="136" t="s">
        <v>3088</v>
      </c>
      <c r="K106" s="142" t="s">
        <v>6</v>
      </c>
      <c r="L106" s="144" t="s">
        <v>3087</v>
      </c>
      <c r="M106" s="136" t="str">
        <f>VLOOKUP(L106,CódigosRetorno!$A$2:$B$2003,2,FALSE)</f>
        <v>El tipo de documento modificado por la Nota de debito debe ser boleta electronica</v>
      </c>
      <c r="N106" s="128" t="s">
        <v>9</v>
      </c>
      <c r="O106" s="393"/>
    </row>
    <row r="107" spans="1:15" ht="60" x14ac:dyDescent="0.35">
      <c r="A107" s="393"/>
      <c r="B107" s="997"/>
      <c r="C107" s="1000"/>
      <c r="D107" s="997"/>
      <c r="E107" s="997"/>
      <c r="F107" s="1003"/>
      <c r="G107" s="1003"/>
      <c r="H107" s="883"/>
      <c r="I107" s="882"/>
      <c r="J107" s="136" t="s">
        <v>3089</v>
      </c>
      <c r="K107" s="142" t="s">
        <v>6</v>
      </c>
      <c r="L107" s="144" t="s">
        <v>2790</v>
      </c>
      <c r="M107" s="136" t="str">
        <f>VLOOKUP(L107,CódigosRetorno!$A$2:$B$2003,2,FALSE)</f>
        <v>El tipo de documento modificado por la nota electronica no es valido</v>
      </c>
      <c r="N107" s="128" t="s">
        <v>9</v>
      </c>
      <c r="O107" s="393"/>
    </row>
    <row r="108" spans="1:15" ht="60" x14ac:dyDescent="0.35">
      <c r="A108" s="393"/>
      <c r="B108" s="997"/>
      <c r="C108" s="1000"/>
      <c r="D108" s="997"/>
      <c r="E108" s="997"/>
      <c r="F108" s="1003"/>
      <c r="G108" s="1003"/>
      <c r="H108" s="883"/>
      <c r="I108" s="882"/>
      <c r="J108" s="136" t="s">
        <v>3090</v>
      </c>
      <c r="K108" s="142" t="s">
        <v>6</v>
      </c>
      <c r="L108" s="144" t="s">
        <v>2790</v>
      </c>
      <c r="M108" s="136" t="str">
        <f>VLOOKUP(L108,CódigosRetorno!$A$2:$B$2003,2,FALSE)</f>
        <v>El tipo de documento modificado por la nota electronica no es valido</v>
      </c>
      <c r="N108" s="128" t="s">
        <v>9</v>
      </c>
      <c r="O108" s="393"/>
    </row>
    <row r="109" spans="1:15" ht="36" x14ac:dyDescent="0.35">
      <c r="A109" s="393"/>
      <c r="B109" s="997"/>
      <c r="C109" s="1000"/>
      <c r="D109" s="997"/>
      <c r="E109" s="998"/>
      <c r="F109" s="1004"/>
      <c r="G109" s="1004"/>
      <c r="H109" s="869"/>
      <c r="I109" s="874"/>
      <c r="J109" s="136" t="s">
        <v>2792</v>
      </c>
      <c r="K109" s="142" t="s">
        <v>6</v>
      </c>
      <c r="L109" s="144" t="s">
        <v>1724</v>
      </c>
      <c r="M109" s="136" t="str">
        <f>VLOOKUP(L109,CódigosRetorno!$A$2:$B$2003,2,FALSE)</f>
        <v>Debe enviar su comprobante por el SEE-Empresas supervisadas</v>
      </c>
      <c r="N109" s="135" t="s">
        <v>1116</v>
      </c>
      <c r="O109" s="393"/>
    </row>
    <row r="110" spans="1:15" ht="36" x14ac:dyDescent="0.35">
      <c r="A110" s="393"/>
      <c r="B110" s="997"/>
      <c r="C110" s="1000"/>
      <c r="D110" s="997"/>
      <c r="E110" s="465"/>
      <c r="F110" s="484"/>
      <c r="G110" s="485"/>
      <c r="H110" s="284"/>
      <c r="I110" s="131"/>
      <c r="J110" s="136" t="s">
        <v>2795</v>
      </c>
      <c r="K110" s="142" t="s">
        <v>6</v>
      </c>
      <c r="L110" s="144" t="s">
        <v>2796</v>
      </c>
      <c r="M110" s="136" t="str">
        <f>VLOOKUP(L110,CódigosRetorno!$A$2:$B$2003,2,FALSE)</f>
        <v>Los comprobantes modificados por la nota deben ser del mismo tipo</v>
      </c>
      <c r="N110" s="135"/>
      <c r="O110" s="393"/>
    </row>
    <row r="111" spans="1:15" ht="24" x14ac:dyDescent="0.35">
      <c r="A111" s="393"/>
      <c r="B111" s="997"/>
      <c r="C111" s="1000"/>
      <c r="D111" s="997"/>
      <c r="E111" s="996" t="s">
        <v>182</v>
      </c>
      <c r="F111" s="1002"/>
      <c r="G111" s="145" t="s">
        <v>1058</v>
      </c>
      <c r="H111" s="92" t="s">
        <v>1079</v>
      </c>
      <c r="I111" s="135" t="s">
        <v>2432</v>
      </c>
      <c r="J111" s="136" t="s">
        <v>1060</v>
      </c>
      <c r="K111" s="128" t="s">
        <v>206</v>
      </c>
      <c r="L111" s="142" t="s">
        <v>1080</v>
      </c>
      <c r="M111" s="136" t="str">
        <f>VLOOKUP(L111,CódigosRetorno!$A$2:$B$2003,2,FALSE)</f>
        <v>El dato ingresado como atributo @listAgencyName es incorrecto.</v>
      </c>
      <c r="N111" s="145" t="s">
        <v>9</v>
      </c>
      <c r="O111" s="393"/>
    </row>
    <row r="112" spans="1:15" ht="24" x14ac:dyDescent="0.35">
      <c r="A112" s="393"/>
      <c r="B112" s="997"/>
      <c r="C112" s="1000"/>
      <c r="D112" s="997"/>
      <c r="E112" s="997"/>
      <c r="F112" s="1003"/>
      <c r="G112" s="145" t="s">
        <v>1081</v>
      </c>
      <c r="H112" s="92" t="s">
        <v>1082</v>
      </c>
      <c r="I112" s="135" t="s">
        <v>2432</v>
      </c>
      <c r="J112" s="136" t="s">
        <v>1083</v>
      </c>
      <c r="K112" s="142" t="s">
        <v>206</v>
      </c>
      <c r="L112" s="144" t="s">
        <v>1084</v>
      </c>
      <c r="M112" s="136" t="str">
        <f>VLOOKUP(L112,CódigosRetorno!$A$2:$B$2003,2,FALSE)</f>
        <v>El dato ingresado como atributo @listName es incorrecto.</v>
      </c>
      <c r="N112" s="145" t="s">
        <v>9</v>
      </c>
      <c r="O112" s="393"/>
    </row>
    <row r="113" spans="1:15" ht="24" x14ac:dyDescent="0.35">
      <c r="A113" s="393"/>
      <c r="B113" s="998"/>
      <c r="C113" s="1001"/>
      <c r="D113" s="998"/>
      <c r="E113" s="998"/>
      <c r="F113" s="1004"/>
      <c r="G113" s="145" t="s">
        <v>1085</v>
      </c>
      <c r="H113" s="92" t="s">
        <v>1086</v>
      </c>
      <c r="I113" s="135" t="s">
        <v>2432</v>
      </c>
      <c r="J113" s="136" t="s">
        <v>1087</v>
      </c>
      <c r="K113" s="142" t="s">
        <v>206</v>
      </c>
      <c r="L113" s="144" t="s">
        <v>1088</v>
      </c>
      <c r="M113" s="136" t="str">
        <f>VLOOKUP(L113,CódigosRetorno!$A$2:$B$2003,2,FALSE)</f>
        <v>El dato ingresado como atributo @listURI es incorrecto.</v>
      </c>
      <c r="N113" s="145" t="s">
        <v>9</v>
      </c>
      <c r="O113" s="393"/>
    </row>
    <row r="114" spans="1:15" ht="84" x14ac:dyDescent="0.35">
      <c r="A114" s="239"/>
      <c r="B114" s="873">
        <f>B103+1</f>
        <v>20</v>
      </c>
      <c r="C114" s="868" t="s">
        <v>2799</v>
      </c>
      <c r="D114" s="886" t="s">
        <v>62</v>
      </c>
      <c r="E114" s="886" t="s">
        <v>182</v>
      </c>
      <c r="F114" s="872" t="s">
        <v>226</v>
      </c>
      <c r="G114" s="888"/>
      <c r="H114" s="884" t="s">
        <v>3091</v>
      </c>
      <c r="I114" s="873">
        <v>1</v>
      </c>
      <c r="J114" s="138" t="s">
        <v>1260</v>
      </c>
      <c r="K114" s="135" t="s">
        <v>206</v>
      </c>
      <c r="L114" s="135" t="s">
        <v>1261</v>
      </c>
      <c r="M114" s="136" t="str">
        <f>VLOOKUP(L114,CódigosRetorno!$A$2:$B$2003,2,FALSE)</f>
        <v>El ID de las guias debe tener informacion de la SERIE-NUMERO de guia.</v>
      </c>
      <c r="N114" s="135" t="s">
        <v>9</v>
      </c>
      <c r="O114" s="239"/>
    </row>
    <row r="115" spans="1:15" ht="24" x14ac:dyDescent="0.35">
      <c r="A115" s="239"/>
      <c r="B115" s="882"/>
      <c r="C115" s="883"/>
      <c r="D115" s="887"/>
      <c r="E115" s="887"/>
      <c r="F115" s="872"/>
      <c r="G115" s="888"/>
      <c r="H115" s="885"/>
      <c r="I115" s="874"/>
      <c r="J115" s="138" t="s">
        <v>3092</v>
      </c>
      <c r="K115" s="142" t="s">
        <v>6</v>
      </c>
      <c r="L115" s="144" t="s">
        <v>1263</v>
      </c>
      <c r="M115" s="136" t="str">
        <f>VLOOKUP(L115,CódigosRetorno!$A$2:$B$2003,2,FALSE)</f>
        <v>El comprobante contiene un tipo y número de Guía de Remisión repetido</v>
      </c>
      <c r="N115" s="135" t="s">
        <v>9</v>
      </c>
      <c r="O115" s="239"/>
    </row>
    <row r="116" spans="1:15" ht="24" x14ac:dyDescent="0.35">
      <c r="A116" s="239"/>
      <c r="B116" s="882"/>
      <c r="C116" s="883"/>
      <c r="D116" s="887"/>
      <c r="E116" s="887"/>
      <c r="F116" s="135" t="s">
        <v>328</v>
      </c>
      <c r="G116" s="128" t="s">
        <v>329</v>
      </c>
      <c r="H116" s="136" t="s">
        <v>3093</v>
      </c>
      <c r="I116" s="135">
        <v>1</v>
      </c>
      <c r="J116" s="136" t="s">
        <v>3094</v>
      </c>
      <c r="K116" s="142" t="s">
        <v>206</v>
      </c>
      <c r="L116" s="144" t="s">
        <v>1266</v>
      </c>
      <c r="M116" s="136" t="str">
        <f>VLOOKUP(L116,CódigosRetorno!$A$2:$B$2003,2,FALSE)</f>
        <v>El DocumentTypeCode de las guias debe ser 09 o 31</v>
      </c>
      <c r="N116" s="135" t="s">
        <v>9</v>
      </c>
      <c r="O116" s="239"/>
    </row>
    <row r="117" spans="1:15" ht="24" x14ac:dyDescent="0.35">
      <c r="A117" s="239"/>
      <c r="B117" s="882"/>
      <c r="C117" s="883"/>
      <c r="D117" s="887"/>
      <c r="E117" s="887"/>
      <c r="F117" s="873"/>
      <c r="G117" s="145" t="s">
        <v>1058</v>
      </c>
      <c r="H117" s="92" t="s">
        <v>1079</v>
      </c>
      <c r="I117" s="135" t="s">
        <v>2432</v>
      </c>
      <c r="J117" s="136" t="s">
        <v>1060</v>
      </c>
      <c r="K117" s="128" t="s">
        <v>206</v>
      </c>
      <c r="L117" s="142" t="s">
        <v>1080</v>
      </c>
      <c r="M117" s="136" t="str">
        <f>VLOOKUP(L117,CódigosRetorno!$A$2:$B$2003,2,FALSE)</f>
        <v>El dato ingresado como atributo @listAgencyName es incorrecto.</v>
      </c>
      <c r="N117" s="145" t="s">
        <v>9</v>
      </c>
      <c r="O117" s="239"/>
    </row>
    <row r="118" spans="1:15" ht="24" x14ac:dyDescent="0.35">
      <c r="A118" s="239"/>
      <c r="B118" s="882"/>
      <c r="C118" s="883"/>
      <c r="D118" s="887"/>
      <c r="E118" s="887"/>
      <c r="F118" s="882"/>
      <c r="G118" s="145" t="s">
        <v>1081</v>
      </c>
      <c r="H118" s="92" t="s">
        <v>1082</v>
      </c>
      <c r="I118" s="135" t="s">
        <v>2432</v>
      </c>
      <c r="J118" s="136" t="s">
        <v>1083</v>
      </c>
      <c r="K118" s="142" t="s">
        <v>206</v>
      </c>
      <c r="L118" s="144" t="s">
        <v>1084</v>
      </c>
      <c r="M118" s="136" t="str">
        <f>VLOOKUP(L118,CódigosRetorno!$A$2:$B$2003,2,FALSE)</f>
        <v>El dato ingresado como atributo @listName es incorrecto.</v>
      </c>
      <c r="N118" s="145" t="s">
        <v>9</v>
      </c>
      <c r="O118" s="239"/>
    </row>
    <row r="119" spans="1:15" ht="24" x14ac:dyDescent="0.35">
      <c r="A119" s="239"/>
      <c r="B119" s="874"/>
      <c r="C119" s="869"/>
      <c r="D119" s="890"/>
      <c r="E119" s="890"/>
      <c r="F119" s="874"/>
      <c r="G119" s="145" t="s">
        <v>1085</v>
      </c>
      <c r="H119" s="92" t="s">
        <v>1086</v>
      </c>
      <c r="I119" s="135" t="s">
        <v>2432</v>
      </c>
      <c r="J119" s="136" t="s">
        <v>1087</v>
      </c>
      <c r="K119" s="142" t="s">
        <v>206</v>
      </c>
      <c r="L119" s="144" t="s">
        <v>1088</v>
      </c>
      <c r="M119" s="136" t="str">
        <f>VLOOKUP(L119,CódigosRetorno!$A$2:$B$2003,2,FALSE)</f>
        <v>El dato ingresado como atributo @listURI es incorrecto.</v>
      </c>
      <c r="N119" s="145" t="s">
        <v>9</v>
      </c>
      <c r="O119" s="239"/>
    </row>
    <row r="120" spans="1:15" ht="48" x14ac:dyDescent="0.35">
      <c r="A120" s="239"/>
      <c r="B120" s="873">
        <f>B114+1</f>
        <v>21</v>
      </c>
      <c r="C120" s="868" t="s">
        <v>2804</v>
      </c>
      <c r="D120" s="993" t="s">
        <v>62</v>
      </c>
      <c r="E120" s="888" t="s">
        <v>182</v>
      </c>
      <c r="F120" s="872" t="s">
        <v>226</v>
      </c>
      <c r="G120" s="888"/>
      <c r="H120" s="867" t="s">
        <v>3095</v>
      </c>
      <c r="I120" s="872">
        <v>1</v>
      </c>
      <c r="J120" s="136" t="s">
        <v>2806</v>
      </c>
      <c r="K120" s="142" t="s">
        <v>206</v>
      </c>
      <c r="L120" s="144" t="s">
        <v>1271</v>
      </c>
      <c r="M120" s="136" t="str">
        <f>VLOOKUP(L120,CódigosRetorno!$A$2:$B$2003,2,FALSE)</f>
        <v>El ID de los documentos relacionados no cumplen con el estandar.</v>
      </c>
      <c r="N120" s="135" t="s">
        <v>9</v>
      </c>
      <c r="O120" s="239"/>
    </row>
    <row r="121" spans="1:15" ht="24" x14ac:dyDescent="0.35">
      <c r="A121" s="239"/>
      <c r="B121" s="882"/>
      <c r="C121" s="883"/>
      <c r="D121" s="994"/>
      <c r="E121" s="888"/>
      <c r="F121" s="872"/>
      <c r="G121" s="888"/>
      <c r="H121" s="867"/>
      <c r="I121" s="872"/>
      <c r="J121" s="138" t="s">
        <v>3096</v>
      </c>
      <c r="K121" s="142" t="s">
        <v>6</v>
      </c>
      <c r="L121" s="144" t="s">
        <v>2808</v>
      </c>
      <c r="M121" s="136" t="str">
        <f>VLOOKUP(L121,CódigosRetorno!$A$2:$B$2003,2,FALSE)</f>
        <v>Documentos relacionados duplicados en el comprobante.</v>
      </c>
      <c r="N121" s="135" t="s">
        <v>9</v>
      </c>
      <c r="O121" s="239"/>
    </row>
    <row r="122" spans="1:15" ht="24" x14ac:dyDescent="0.35">
      <c r="A122" s="239"/>
      <c r="B122" s="882"/>
      <c r="C122" s="883"/>
      <c r="D122" s="994"/>
      <c r="E122" s="888"/>
      <c r="F122" s="135" t="s">
        <v>328</v>
      </c>
      <c r="G122" s="128" t="s">
        <v>1274</v>
      </c>
      <c r="H122" s="136" t="s">
        <v>3097</v>
      </c>
      <c r="I122" s="135">
        <v>1</v>
      </c>
      <c r="J122" s="136" t="s">
        <v>3098</v>
      </c>
      <c r="K122" s="142" t="s">
        <v>206</v>
      </c>
      <c r="L122" s="144" t="s">
        <v>1277</v>
      </c>
      <c r="M122" s="136" t="str">
        <f>VLOOKUP(L122,CódigosRetorno!$A$2:$B$2003,2,FALSE)</f>
        <v>El DocumentTypeCode de Otros documentos relacionados tiene valores incorrectos.</v>
      </c>
      <c r="N122" s="135" t="s">
        <v>9</v>
      </c>
      <c r="O122" s="239"/>
    </row>
    <row r="123" spans="1:15" ht="24" x14ac:dyDescent="0.35">
      <c r="A123" s="239"/>
      <c r="B123" s="882"/>
      <c r="C123" s="883"/>
      <c r="D123" s="994"/>
      <c r="E123" s="888"/>
      <c r="F123" s="873"/>
      <c r="G123" s="145" t="s">
        <v>1279</v>
      </c>
      <c r="H123" s="143" t="s">
        <v>1082</v>
      </c>
      <c r="I123" s="135" t="s">
        <v>2432</v>
      </c>
      <c r="J123" s="136" t="s">
        <v>1825</v>
      </c>
      <c r="K123" s="128" t="s">
        <v>206</v>
      </c>
      <c r="L123" s="142" t="s">
        <v>1084</v>
      </c>
      <c r="M123" s="136" t="str">
        <f>VLOOKUP(L123,CódigosRetorno!$A$2:$B$2003,2,FALSE)</f>
        <v>El dato ingresado como atributo @listName es incorrecto.</v>
      </c>
      <c r="N123" s="145" t="s">
        <v>9</v>
      </c>
      <c r="O123" s="239"/>
    </row>
    <row r="124" spans="1:15" ht="24" x14ac:dyDescent="0.35">
      <c r="A124" s="239"/>
      <c r="B124" s="882"/>
      <c r="C124" s="883"/>
      <c r="D124" s="994"/>
      <c r="E124" s="888"/>
      <c r="F124" s="882"/>
      <c r="G124" s="145" t="s">
        <v>1058</v>
      </c>
      <c r="H124" s="143" t="s">
        <v>1079</v>
      </c>
      <c r="I124" s="135" t="s">
        <v>2432</v>
      </c>
      <c r="J124" s="136" t="s">
        <v>1060</v>
      </c>
      <c r="K124" s="128" t="s">
        <v>206</v>
      </c>
      <c r="L124" s="142" t="s">
        <v>1080</v>
      </c>
      <c r="M124" s="136" t="str">
        <f>VLOOKUP(L124,CódigosRetorno!$A$2:$B$2003,2,FALSE)</f>
        <v>El dato ingresado como atributo @listAgencyName es incorrecto.</v>
      </c>
      <c r="N124" s="145" t="s">
        <v>9</v>
      </c>
      <c r="O124" s="239"/>
    </row>
    <row r="125" spans="1:15" ht="24" x14ac:dyDescent="0.35">
      <c r="A125" s="239"/>
      <c r="B125" s="874"/>
      <c r="C125" s="869"/>
      <c r="D125" s="995"/>
      <c r="E125" s="888"/>
      <c r="F125" s="874"/>
      <c r="G125" s="145" t="s">
        <v>1280</v>
      </c>
      <c r="H125" s="143" t="s">
        <v>1086</v>
      </c>
      <c r="I125" s="135" t="s">
        <v>2432</v>
      </c>
      <c r="J125" s="136" t="s">
        <v>1281</v>
      </c>
      <c r="K125" s="142" t="s">
        <v>206</v>
      </c>
      <c r="L125" s="144" t="s">
        <v>1088</v>
      </c>
      <c r="M125" s="136" t="str">
        <f>VLOOKUP(L125,CódigosRetorno!$A$2:$B$2003,2,FALSE)</f>
        <v>El dato ingresado como atributo @listURI es incorrecto.</v>
      </c>
      <c r="N125" s="145" t="s">
        <v>9</v>
      </c>
      <c r="O125" s="239"/>
    </row>
    <row r="126" spans="1:15" x14ac:dyDescent="0.35">
      <c r="A126" s="239"/>
      <c r="B126" s="205" t="s">
        <v>3099</v>
      </c>
      <c r="C126" s="206"/>
      <c r="D126" s="206"/>
      <c r="E126" s="206"/>
      <c r="F126" s="206"/>
      <c r="G126" s="206"/>
      <c r="H126" s="206"/>
      <c r="I126" s="206"/>
      <c r="J126" s="206"/>
      <c r="K126" s="206" t="s">
        <v>9</v>
      </c>
      <c r="L126" s="206" t="s">
        <v>9</v>
      </c>
      <c r="M126" s="159" t="str">
        <f>VLOOKUP(L126,CódigosRetorno!$A$2:$B$2003,2,FALSE)</f>
        <v>-</v>
      </c>
      <c r="N126" s="167"/>
      <c r="O126" s="239"/>
    </row>
    <row r="127" spans="1:15" s="364" customFormat="1" ht="24" x14ac:dyDescent="0.35">
      <c r="A127" s="393"/>
      <c r="B127" s="872">
        <f>B120+1</f>
        <v>22</v>
      </c>
      <c r="C127" s="905" t="s">
        <v>1283</v>
      </c>
      <c r="D127" s="888" t="s">
        <v>327</v>
      </c>
      <c r="E127" s="888" t="s">
        <v>142</v>
      </c>
      <c r="F127" s="872" t="s">
        <v>773</v>
      </c>
      <c r="G127" s="888"/>
      <c r="H127" s="884" t="s">
        <v>3100</v>
      </c>
      <c r="I127" s="873">
        <v>1</v>
      </c>
      <c r="J127" s="136" t="s">
        <v>1285</v>
      </c>
      <c r="K127" s="142" t="s">
        <v>6</v>
      </c>
      <c r="L127" s="144" t="s">
        <v>2819</v>
      </c>
      <c r="M127" s="136" t="str">
        <f>VLOOKUP(L127,CódigosRetorno!$A$2:$B$2003,2,FALSE)</f>
        <v>El Numero de orden del item no cumple con el formato establecido</v>
      </c>
      <c r="N127" s="135" t="s">
        <v>9</v>
      </c>
      <c r="O127" s="393"/>
    </row>
    <row r="128" spans="1:15" s="364" customFormat="1" ht="24" x14ac:dyDescent="0.35">
      <c r="A128" s="393"/>
      <c r="B128" s="872"/>
      <c r="C128" s="905"/>
      <c r="D128" s="888"/>
      <c r="E128" s="888"/>
      <c r="F128" s="872"/>
      <c r="G128" s="888"/>
      <c r="H128" s="885"/>
      <c r="I128" s="874"/>
      <c r="J128" s="143" t="s">
        <v>3101</v>
      </c>
      <c r="K128" s="142" t="s">
        <v>6</v>
      </c>
      <c r="L128" s="144" t="s">
        <v>652</v>
      </c>
      <c r="M128" s="136" t="str">
        <f>VLOOKUP(L128,CódigosRetorno!$A$2:$B$2003,2,FALSE)</f>
        <v>El número de ítem no puede estar duplicado.</v>
      </c>
      <c r="N128" s="135" t="s">
        <v>9</v>
      </c>
      <c r="O128" s="393"/>
    </row>
    <row r="129" spans="1:15" s="364" customFormat="1" ht="24" x14ac:dyDescent="0.35">
      <c r="A129" s="393"/>
      <c r="B129" s="873">
        <f>B127+1</f>
        <v>23</v>
      </c>
      <c r="C129" s="868" t="s">
        <v>2821</v>
      </c>
      <c r="D129" s="886" t="s">
        <v>327</v>
      </c>
      <c r="E129" s="873" t="s">
        <v>182</v>
      </c>
      <c r="F129" s="873" t="s">
        <v>1288</v>
      </c>
      <c r="G129" s="873" t="s">
        <v>753</v>
      </c>
      <c r="H129" s="868" t="s">
        <v>3102</v>
      </c>
      <c r="I129" s="145">
        <v>1</v>
      </c>
      <c r="J129" s="136" t="s">
        <v>2823</v>
      </c>
      <c r="K129" s="128" t="s">
        <v>6</v>
      </c>
      <c r="L129" s="142" t="s">
        <v>3103</v>
      </c>
      <c r="M129" s="136" t="str">
        <f>VLOOKUP(L129,CódigosRetorno!$A$2:$B$2003,2,FALSE)</f>
        <v>DebitedQuantity/@unitCode El dato ingresado no cumple con el estandar</v>
      </c>
      <c r="N129" s="135" t="s">
        <v>9</v>
      </c>
      <c r="O129" s="393"/>
    </row>
    <row r="130" spans="1:15" s="364" customFormat="1" ht="24" x14ac:dyDescent="0.35">
      <c r="A130" s="393"/>
      <c r="B130" s="882"/>
      <c r="C130" s="883"/>
      <c r="D130" s="887"/>
      <c r="E130" s="874"/>
      <c r="F130" s="874"/>
      <c r="G130" s="874"/>
      <c r="H130" s="869"/>
      <c r="I130" s="145"/>
      <c r="J130" s="136" t="s">
        <v>1292</v>
      </c>
      <c r="K130" s="128" t="s">
        <v>6</v>
      </c>
      <c r="L130" s="142" t="s">
        <v>1293</v>
      </c>
      <c r="M130" s="136" t="str">
        <f>VLOOKUP(L130,CódigosRetorno!$A$2:$B$2003,2,FALSE)</f>
        <v>El dato ingresado como unidad de medida no corresponde al valor esperado</v>
      </c>
      <c r="N130" s="145" t="s">
        <v>9</v>
      </c>
      <c r="O130" s="393"/>
    </row>
    <row r="131" spans="1:15" s="364" customFormat="1" ht="24" x14ac:dyDescent="0.35">
      <c r="A131" s="393"/>
      <c r="B131" s="882"/>
      <c r="C131" s="883"/>
      <c r="D131" s="887"/>
      <c r="E131" s="886" t="s">
        <v>182</v>
      </c>
      <c r="F131" s="873"/>
      <c r="G131" s="135" t="s">
        <v>1294</v>
      </c>
      <c r="H131" s="143" t="s">
        <v>1295</v>
      </c>
      <c r="I131" s="135" t="s">
        <v>2432</v>
      </c>
      <c r="J131" s="136" t="s">
        <v>1296</v>
      </c>
      <c r="K131" s="128" t="s">
        <v>206</v>
      </c>
      <c r="L131" s="142" t="s">
        <v>1297</v>
      </c>
      <c r="M131" s="136" t="str">
        <f>VLOOKUP(L131,CódigosRetorno!$A$2:$B$2003,2,FALSE)</f>
        <v>El dato ingresado como atributo @unitCodeListID es incorrecto.</v>
      </c>
      <c r="N131" s="145" t="s">
        <v>9</v>
      </c>
      <c r="O131" s="393"/>
    </row>
    <row r="132" spans="1:15" s="364" customFormat="1" ht="24" x14ac:dyDescent="0.35">
      <c r="A132" s="393"/>
      <c r="B132" s="874"/>
      <c r="C132" s="869"/>
      <c r="D132" s="890"/>
      <c r="E132" s="890"/>
      <c r="F132" s="874"/>
      <c r="G132" s="135" t="s">
        <v>1102</v>
      </c>
      <c r="H132" s="143" t="s">
        <v>1299</v>
      </c>
      <c r="I132" s="135" t="s">
        <v>2432</v>
      </c>
      <c r="J132" s="136" t="s">
        <v>1103</v>
      </c>
      <c r="K132" s="142" t="s">
        <v>206</v>
      </c>
      <c r="L132" s="144" t="s">
        <v>1300</v>
      </c>
      <c r="M132" s="136" t="str">
        <f>VLOOKUP(L132,CódigosRetorno!$A$2:$B$2003,2,FALSE)</f>
        <v>El dato ingresado como atributo @unitCodeListAgencyName es incorrecto.</v>
      </c>
      <c r="N132" s="145" t="s">
        <v>9</v>
      </c>
      <c r="O132" s="393"/>
    </row>
    <row r="133" spans="1:15" s="364" customFormat="1" ht="24" x14ac:dyDescent="0.35">
      <c r="A133" s="393" t="s">
        <v>1108</v>
      </c>
      <c r="B133" s="129">
        <f>B129+1</f>
        <v>24</v>
      </c>
      <c r="C133" s="137" t="s">
        <v>2825</v>
      </c>
      <c r="D133" s="133" t="s">
        <v>327</v>
      </c>
      <c r="E133" s="129" t="s">
        <v>182</v>
      </c>
      <c r="F133" s="129" t="s">
        <v>775</v>
      </c>
      <c r="G133" s="133" t="s">
        <v>776</v>
      </c>
      <c r="H133" s="137" t="s">
        <v>3104</v>
      </c>
      <c r="I133" s="129">
        <v>1</v>
      </c>
      <c r="J133" s="136" t="s">
        <v>2827</v>
      </c>
      <c r="K133" s="142" t="s">
        <v>6</v>
      </c>
      <c r="L133" s="144" t="s">
        <v>2828</v>
      </c>
      <c r="M133" s="136" t="str">
        <f>VLOOKUP(L133,CódigosRetorno!$A$2:$B$2003,2,FALSE)</f>
        <v>CreditedQuantity - El dato ingresado no cumple con el estandar</v>
      </c>
      <c r="N133" s="135" t="s">
        <v>9</v>
      </c>
      <c r="O133" s="393"/>
    </row>
    <row r="134" spans="1:15" s="364" customFormat="1" ht="60" x14ac:dyDescent="0.35">
      <c r="A134" s="393"/>
      <c r="B134" s="135">
        <f>B133+1</f>
        <v>25</v>
      </c>
      <c r="C134" s="136" t="s">
        <v>1306</v>
      </c>
      <c r="D134" s="128" t="s">
        <v>327</v>
      </c>
      <c r="E134" s="128" t="s">
        <v>182</v>
      </c>
      <c r="F134" s="135" t="s">
        <v>226</v>
      </c>
      <c r="G134" s="128"/>
      <c r="H134" s="136" t="s">
        <v>3105</v>
      </c>
      <c r="I134" s="135" t="s">
        <v>2432</v>
      </c>
      <c r="J134" s="136" t="s">
        <v>2830</v>
      </c>
      <c r="K134" s="128" t="s">
        <v>206</v>
      </c>
      <c r="L134" s="142" t="s">
        <v>2831</v>
      </c>
      <c r="M134" s="136" t="str">
        <f>VLOOKUP(L134,CódigosRetorno!$A$2:$B$2003,2,FALSE)</f>
        <v>El código de producto no cumple con el formato establecido</v>
      </c>
      <c r="N134" s="135" t="s">
        <v>9</v>
      </c>
      <c r="O134" s="393"/>
    </row>
    <row r="135" spans="1:15" s="364" customFormat="1" ht="24" x14ac:dyDescent="0.35">
      <c r="A135" s="393"/>
      <c r="B135" s="886">
        <f>B134+1</f>
        <v>26</v>
      </c>
      <c r="C135" s="868" t="s">
        <v>3106</v>
      </c>
      <c r="D135" s="886" t="s">
        <v>327</v>
      </c>
      <c r="E135" s="886" t="s">
        <v>182</v>
      </c>
      <c r="F135" s="924" t="s">
        <v>669</v>
      </c>
      <c r="G135" s="888" t="s">
        <v>2832</v>
      </c>
      <c r="H135" s="905" t="s">
        <v>3107</v>
      </c>
      <c r="I135" s="872" t="s">
        <v>2432</v>
      </c>
      <c r="J135" s="136" t="s">
        <v>1315</v>
      </c>
      <c r="K135" s="128" t="s">
        <v>206</v>
      </c>
      <c r="L135" s="142" t="s">
        <v>1316</v>
      </c>
      <c r="M135" s="136" t="str">
        <f>VLOOKUP(L135,CódigosRetorno!$A$2:$B$2003,2,FALSE)</f>
        <v>El Código producto de SUNAT no es válido</v>
      </c>
      <c r="N135" s="135" t="s">
        <v>1317</v>
      </c>
      <c r="O135" s="393"/>
    </row>
    <row r="136" spans="1:15" s="364" customFormat="1" ht="24" x14ac:dyDescent="0.35">
      <c r="A136" s="393"/>
      <c r="B136" s="887"/>
      <c r="C136" s="883"/>
      <c r="D136" s="887"/>
      <c r="E136" s="887"/>
      <c r="F136" s="925"/>
      <c r="G136" s="888"/>
      <c r="H136" s="905"/>
      <c r="I136" s="872"/>
      <c r="J136" s="136" t="s">
        <v>1315</v>
      </c>
      <c r="K136" s="128" t="s">
        <v>206</v>
      </c>
      <c r="L136" s="142" t="s">
        <v>1316</v>
      </c>
      <c r="M136" s="136" t="str">
        <f>VLOOKUP(L136,CódigosRetorno!$A$2:$B$2003,2,FALSE)</f>
        <v>El Código producto de SUNAT no es válido</v>
      </c>
      <c r="N136" s="135" t="s">
        <v>1317</v>
      </c>
      <c r="O136" s="393"/>
    </row>
    <row r="137" spans="1:15" s="364" customFormat="1" ht="36" x14ac:dyDescent="0.35">
      <c r="A137" s="393"/>
      <c r="B137" s="887"/>
      <c r="C137" s="883"/>
      <c r="D137" s="887"/>
      <c r="E137" s="887"/>
      <c r="F137" s="925"/>
      <c r="G137" s="888"/>
      <c r="H137" s="905"/>
      <c r="I137" s="872"/>
      <c r="J137" s="136" t="s">
        <v>1318</v>
      </c>
      <c r="K137" s="128" t="s">
        <v>206</v>
      </c>
      <c r="L137" s="142" t="s">
        <v>1319</v>
      </c>
      <c r="M137" s="136" t="str">
        <f>VLOOKUP(L137,CódigosRetorno!$A$2:$B$2003,2,FALSE)</f>
        <v>El Codigo de producto SUNAT debe especificarse como minimo al tercer nivel jerarquico (a nivel de clase del codigo UNSPSC)</v>
      </c>
      <c r="N137" s="135" t="s">
        <v>1317</v>
      </c>
      <c r="O137" s="393"/>
    </row>
    <row r="138" spans="1:15" s="364" customFormat="1" ht="24" x14ac:dyDescent="0.35">
      <c r="A138" s="393"/>
      <c r="B138" s="887"/>
      <c r="C138" s="883"/>
      <c r="D138" s="887"/>
      <c r="E138" s="887"/>
      <c r="F138" s="923"/>
      <c r="G138" s="128" t="s">
        <v>1322</v>
      </c>
      <c r="H138" s="143" t="s">
        <v>1097</v>
      </c>
      <c r="I138" s="135" t="s">
        <v>2432</v>
      </c>
      <c r="J138" s="136" t="s">
        <v>1323</v>
      </c>
      <c r="K138" s="128" t="s">
        <v>206</v>
      </c>
      <c r="L138" s="142" t="s">
        <v>1099</v>
      </c>
      <c r="M138" s="136" t="str">
        <f>VLOOKUP(L138,CódigosRetorno!$A$2:$B$2003,2,FALSE)</f>
        <v>El dato ingresado como atributo @listID es incorrecto.</v>
      </c>
      <c r="N138" s="135" t="s">
        <v>9</v>
      </c>
      <c r="O138" s="393"/>
    </row>
    <row r="139" spans="1:15" s="364" customFormat="1" ht="24" x14ac:dyDescent="0.35">
      <c r="A139" s="393"/>
      <c r="B139" s="887"/>
      <c r="C139" s="883"/>
      <c r="D139" s="887"/>
      <c r="E139" s="887"/>
      <c r="F139" s="923"/>
      <c r="G139" s="128" t="s">
        <v>1324</v>
      </c>
      <c r="H139" s="143" t="s">
        <v>1079</v>
      </c>
      <c r="I139" s="135" t="s">
        <v>2432</v>
      </c>
      <c r="J139" s="136" t="s">
        <v>1325</v>
      </c>
      <c r="K139" s="128" t="s">
        <v>206</v>
      </c>
      <c r="L139" s="142" t="s">
        <v>1080</v>
      </c>
      <c r="M139" s="136" t="str">
        <f>VLOOKUP(L139,CódigosRetorno!$A$2:$B$2003,2,FALSE)</f>
        <v>El dato ingresado como atributo @listAgencyName es incorrecto.</v>
      </c>
      <c r="N139" s="135" t="s">
        <v>9</v>
      </c>
      <c r="O139" s="393"/>
    </row>
    <row r="140" spans="1:15" s="364" customFormat="1" ht="24" x14ac:dyDescent="0.35">
      <c r="A140" s="393"/>
      <c r="B140" s="887"/>
      <c r="C140" s="883"/>
      <c r="D140" s="887"/>
      <c r="E140" s="887"/>
      <c r="F140" s="923"/>
      <c r="G140" s="128" t="s">
        <v>1326</v>
      </c>
      <c r="H140" s="143" t="s">
        <v>1082</v>
      </c>
      <c r="I140" s="135" t="s">
        <v>2432</v>
      </c>
      <c r="J140" s="136" t="s">
        <v>1327</v>
      </c>
      <c r="K140" s="142" t="s">
        <v>206</v>
      </c>
      <c r="L140" s="144" t="s">
        <v>1084</v>
      </c>
      <c r="M140" s="136" t="str">
        <f>VLOOKUP(L140,CódigosRetorno!$A$2:$B$2003,2,FALSE)</f>
        <v>El dato ingresado como atributo @listName es incorrecto.</v>
      </c>
      <c r="N140" s="145" t="s">
        <v>9</v>
      </c>
      <c r="O140" s="393"/>
    </row>
    <row r="141" spans="1:15" s="364" customFormat="1" ht="24" x14ac:dyDescent="0.35">
      <c r="A141" s="393"/>
      <c r="B141" s="886">
        <f>B135+1</f>
        <v>27</v>
      </c>
      <c r="C141" s="868" t="s">
        <v>1328</v>
      </c>
      <c r="D141" s="886" t="s">
        <v>327</v>
      </c>
      <c r="E141" s="886" t="s">
        <v>182</v>
      </c>
      <c r="F141" s="924" t="s">
        <v>1329</v>
      </c>
      <c r="G141" s="873"/>
      <c r="H141" s="868" t="s">
        <v>3108</v>
      </c>
      <c r="I141" s="136"/>
      <c r="J141" s="136" t="s">
        <v>1331</v>
      </c>
      <c r="K141" s="128" t="s">
        <v>206</v>
      </c>
      <c r="L141" s="142" t="s">
        <v>1332</v>
      </c>
      <c r="M141" s="136" t="str">
        <f>VLOOKUP(L141,CódigosRetorno!$A$2:$B$2003,2,FALSE)</f>
        <v>El código de producto GS1 no cumple el estandar</v>
      </c>
      <c r="N141" s="135" t="s">
        <v>9</v>
      </c>
      <c r="O141" s="393"/>
    </row>
    <row r="142" spans="1:15" s="364" customFormat="1" ht="24" x14ac:dyDescent="0.35">
      <c r="A142" s="393"/>
      <c r="B142" s="887"/>
      <c r="C142" s="883"/>
      <c r="D142" s="887"/>
      <c r="E142" s="887"/>
      <c r="F142" s="925"/>
      <c r="G142" s="882"/>
      <c r="H142" s="883"/>
      <c r="I142" s="136"/>
      <c r="J142" s="136" t="s">
        <v>1333</v>
      </c>
      <c r="K142" s="128" t="s">
        <v>206</v>
      </c>
      <c r="L142" s="142" t="s">
        <v>1332</v>
      </c>
      <c r="M142" s="136" t="str">
        <f>VLOOKUP(L142,CódigosRetorno!$A$2:$B$2003,2,FALSE)</f>
        <v>El código de producto GS1 no cumple el estandar</v>
      </c>
      <c r="N142" s="135" t="s">
        <v>9</v>
      </c>
      <c r="O142" s="393"/>
    </row>
    <row r="143" spans="1:15" s="364" customFormat="1" ht="24" x14ac:dyDescent="0.35">
      <c r="A143" s="393"/>
      <c r="B143" s="887"/>
      <c r="C143" s="883"/>
      <c r="D143" s="887"/>
      <c r="E143" s="887"/>
      <c r="F143" s="925"/>
      <c r="G143" s="882"/>
      <c r="H143" s="883"/>
      <c r="I143" s="136"/>
      <c r="J143" s="136" t="s">
        <v>1334</v>
      </c>
      <c r="K143" s="128" t="s">
        <v>206</v>
      </c>
      <c r="L143" s="142" t="s">
        <v>1332</v>
      </c>
      <c r="M143" s="136" t="str">
        <f>VLOOKUP(L143,CódigosRetorno!$A$2:$B$2003,2,FALSE)</f>
        <v>El código de producto GS1 no cumple el estandar</v>
      </c>
      <c r="N143" s="135" t="s">
        <v>9</v>
      </c>
      <c r="O143" s="393"/>
    </row>
    <row r="144" spans="1:15" s="364" customFormat="1" ht="24" x14ac:dyDescent="0.35">
      <c r="A144" s="393"/>
      <c r="B144" s="887"/>
      <c r="C144" s="883"/>
      <c r="D144" s="887"/>
      <c r="E144" s="887"/>
      <c r="F144" s="925"/>
      <c r="G144" s="882"/>
      <c r="H144" s="883"/>
      <c r="I144" s="136"/>
      <c r="J144" s="136" t="s">
        <v>1335</v>
      </c>
      <c r="K144" s="128" t="s">
        <v>206</v>
      </c>
      <c r="L144" s="142" t="s">
        <v>1332</v>
      </c>
      <c r="M144" s="136" t="str">
        <f>VLOOKUP(L144,CódigosRetorno!$A$2:$B$2003,2,FALSE)</f>
        <v>El código de producto GS1 no cumple el estandar</v>
      </c>
      <c r="N144" s="135" t="s">
        <v>9</v>
      </c>
      <c r="O144" s="393"/>
    </row>
    <row r="145" spans="1:15" s="364" customFormat="1" ht="24" x14ac:dyDescent="0.35">
      <c r="A145" s="393"/>
      <c r="B145" s="887"/>
      <c r="C145" s="883"/>
      <c r="D145" s="887"/>
      <c r="E145" s="887"/>
      <c r="F145" s="926"/>
      <c r="G145" s="874"/>
      <c r="H145" s="869"/>
      <c r="I145" s="136"/>
      <c r="J145" s="136" t="s">
        <v>1336</v>
      </c>
      <c r="K145" s="128" t="s">
        <v>206</v>
      </c>
      <c r="L145" s="142" t="s">
        <v>1337</v>
      </c>
      <c r="M145" s="136" t="str">
        <f>VLOOKUP(L145,CódigosRetorno!$A$2:$B$2003,2,FALSE)</f>
        <v>Si utiliza el estandar GS1 debe especificar el tipo de estructura GTIN</v>
      </c>
      <c r="N145" s="135" t="s">
        <v>9</v>
      </c>
      <c r="O145" s="393"/>
    </row>
    <row r="146" spans="1:15" s="364" customFormat="1" ht="24" x14ac:dyDescent="0.35">
      <c r="A146" s="393"/>
      <c r="B146" s="887"/>
      <c r="C146" s="883"/>
      <c r="D146" s="887"/>
      <c r="E146" s="887"/>
      <c r="F146" s="345" t="s">
        <v>1329</v>
      </c>
      <c r="G146" s="129"/>
      <c r="H146" s="352" t="s">
        <v>1338</v>
      </c>
      <c r="I146" s="129" t="s">
        <v>2432</v>
      </c>
      <c r="J146" s="136" t="s">
        <v>1339</v>
      </c>
      <c r="K146" s="128" t="s">
        <v>206</v>
      </c>
      <c r="L146" s="142" t="s">
        <v>1340</v>
      </c>
      <c r="M146" s="136" t="str">
        <f>VLOOKUP(L146,CódigosRetorno!$A$2:$B$2003,2,FALSE)</f>
        <v>El tipo de estructura GS1 no tiene un valor permitido</v>
      </c>
      <c r="N146" s="135" t="s">
        <v>9</v>
      </c>
      <c r="O146" s="393"/>
    </row>
    <row r="147" spans="1:15" s="364" customFormat="1" ht="48" x14ac:dyDescent="0.35">
      <c r="A147" s="393"/>
      <c r="B147" s="135">
        <f>B141+1</f>
        <v>28</v>
      </c>
      <c r="C147" s="136" t="s">
        <v>2836</v>
      </c>
      <c r="D147" s="128" t="s">
        <v>327</v>
      </c>
      <c r="E147" s="128" t="s">
        <v>182</v>
      </c>
      <c r="F147" s="135" t="s">
        <v>1356</v>
      </c>
      <c r="G147" s="128"/>
      <c r="H147" s="136" t="s">
        <v>3109</v>
      </c>
      <c r="I147" s="135">
        <v>1</v>
      </c>
      <c r="J147" s="136" t="s">
        <v>2838</v>
      </c>
      <c r="K147" s="128" t="s">
        <v>206</v>
      </c>
      <c r="L147" s="142" t="s">
        <v>2839</v>
      </c>
      <c r="M147" s="136" t="str">
        <f>VLOOKUP(L147,CódigosRetorno!$A$2:$B$2003,2,FALSE)</f>
        <v>Descripción del Ítem - El dato ingresado no cumple con el formato establecido.</v>
      </c>
      <c r="N147" s="135" t="s">
        <v>9</v>
      </c>
      <c r="O147" s="393"/>
    </row>
    <row r="148" spans="1:15" s="364" customFormat="1" ht="60" x14ac:dyDescent="0.35">
      <c r="A148" s="393"/>
      <c r="B148" s="873">
        <f>B147+1</f>
        <v>29</v>
      </c>
      <c r="C148" s="868" t="s">
        <v>2840</v>
      </c>
      <c r="D148" s="886" t="s">
        <v>327</v>
      </c>
      <c r="E148" s="873" t="s">
        <v>182</v>
      </c>
      <c r="F148" s="873" t="s">
        <v>775</v>
      </c>
      <c r="G148" s="886" t="s">
        <v>776</v>
      </c>
      <c r="H148" s="868" t="s">
        <v>3110</v>
      </c>
      <c r="I148" s="873">
        <v>1</v>
      </c>
      <c r="J148" s="828" t="s">
        <v>9097</v>
      </c>
      <c r="K148" s="827" t="s">
        <v>6</v>
      </c>
      <c r="L148" s="836" t="s">
        <v>1365</v>
      </c>
      <c r="M148" s="136" t="str">
        <f>VLOOKUP(L148,CódigosRetorno!$A$2:$B$2003,2,FALSE)</f>
        <v>El dato ingresado en PriceAmount del Valor de venta unitario por item no cumple con el formato establecido</v>
      </c>
      <c r="N148" s="135"/>
      <c r="O148" s="393"/>
    </row>
    <row r="149" spans="1:15" s="364" customFormat="1" ht="48" x14ac:dyDescent="0.35">
      <c r="A149" s="393"/>
      <c r="B149" s="882"/>
      <c r="C149" s="883"/>
      <c r="D149" s="887"/>
      <c r="E149" s="882"/>
      <c r="F149" s="874"/>
      <c r="G149" s="890"/>
      <c r="H149" s="869"/>
      <c r="I149" s="874"/>
      <c r="J149" s="138" t="s">
        <v>1366</v>
      </c>
      <c r="K149" s="142" t="s">
        <v>6</v>
      </c>
      <c r="L149" s="144" t="s">
        <v>1367</v>
      </c>
      <c r="M149" s="136" t="str">
        <f>VLOOKUP(L149,CódigosRetorno!$A$2:$B$2003,2,FALSE)</f>
        <v>Operacion gratuita, solo debe consignar un monto referencial</v>
      </c>
      <c r="N149" s="135" t="s">
        <v>9</v>
      </c>
      <c r="O149" s="393"/>
    </row>
    <row r="150" spans="1:15" s="364" customFormat="1" ht="24" x14ac:dyDescent="0.35">
      <c r="A150" s="393"/>
      <c r="B150" s="874"/>
      <c r="C150" s="869"/>
      <c r="D150" s="890"/>
      <c r="E150" s="874"/>
      <c r="F150" s="135" t="s">
        <v>143</v>
      </c>
      <c r="G150" s="128" t="s">
        <v>306</v>
      </c>
      <c r="H150" s="143" t="s">
        <v>1368</v>
      </c>
      <c r="I150" s="135">
        <v>1</v>
      </c>
      <c r="J150" s="138" t="s">
        <v>1391</v>
      </c>
      <c r="K150" s="142" t="s">
        <v>6</v>
      </c>
      <c r="L150" s="144" t="s">
        <v>948</v>
      </c>
      <c r="M150" s="136" t="str">
        <f>VLOOKUP(L150,CódigosRetorno!$A$2:$B$2003,2,FALSE)</f>
        <v>La moneda debe ser la misma en todo el documento. Salvo las percepciones que sólo son en moneda nacional</v>
      </c>
      <c r="N150" s="135" t="s">
        <v>1094</v>
      </c>
      <c r="O150" s="393"/>
    </row>
    <row r="151" spans="1:15" s="364" customFormat="1" ht="24" x14ac:dyDescent="0.35">
      <c r="A151" s="393"/>
      <c r="B151" s="873">
        <f>B148+1</f>
        <v>30</v>
      </c>
      <c r="C151" s="868" t="s">
        <v>3111</v>
      </c>
      <c r="D151" s="886" t="s">
        <v>327</v>
      </c>
      <c r="E151" s="873" t="s">
        <v>182</v>
      </c>
      <c r="F151" s="873" t="s">
        <v>775</v>
      </c>
      <c r="G151" s="873" t="s">
        <v>776</v>
      </c>
      <c r="H151" s="868" t="s">
        <v>3112</v>
      </c>
      <c r="I151" s="873">
        <v>1</v>
      </c>
      <c r="J151" s="136" t="s">
        <v>1364</v>
      </c>
      <c r="K151" s="142" t="s">
        <v>6</v>
      </c>
      <c r="L151" s="144" t="s">
        <v>1373</v>
      </c>
      <c r="M151" s="136" t="str">
        <f>VLOOKUP(L151,CódigosRetorno!$A$2:$B$2003,2,FALSE)</f>
        <v>El dato ingresado en PriceAmount del Precio de venta unitario por item no cumple con el formato establecido</v>
      </c>
      <c r="N151" s="135"/>
      <c r="O151" s="393"/>
    </row>
    <row r="152" spans="1:15" s="364" customFormat="1" ht="96" x14ac:dyDescent="0.35">
      <c r="A152" s="393"/>
      <c r="B152" s="882"/>
      <c r="C152" s="883"/>
      <c r="D152" s="887"/>
      <c r="E152" s="882"/>
      <c r="F152" s="882"/>
      <c r="G152" s="882"/>
      <c r="H152" s="883"/>
      <c r="I152" s="882"/>
      <c r="J152" s="136" t="s">
        <v>3113</v>
      </c>
      <c r="K152" s="762" t="s">
        <v>6</v>
      </c>
      <c r="L152" s="762" t="s">
        <v>1375</v>
      </c>
      <c r="M152" s="136" t="str">
        <f>VLOOKUP(MID(L152,1,4),CódigosRetorno!$A$2:$B$2003,2,FALSE)</f>
        <v>El precio unitario de la operación que está informando difiere de los cálculos realizados en base a la información remitida</v>
      </c>
      <c r="N152" s="135"/>
      <c r="O152" s="393"/>
    </row>
    <row r="153" spans="1:15" s="364" customFormat="1" ht="96" x14ac:dyDescent="0.35">
      <c r="A153" s="393"/>
      <c r="B153" s="882"/>
      <c r="C153" s="883"/>
      <c r="D153" s="887"/>
      <c r="E153" s="882"/>
      <c r="F153" s="882"/>
      <c r="G153" s="882"/>
      <c r="H153" s="883"/>
      <c r="I153" s="130"/>
      <c r="J153" s="136" t="s">
        <v>3114</v>
      </c>
      <c r="K153" s="142" t="s">
        <v>206</v>
      </c>
      <c r="L153" s="144" t="s">
        <v>2486</v>
      </c>
      <c r="M153" s="136" t="str">
        <f>VLOOKUP(L153,CódigosRetorno!$A$2:$B$2003,2,FALSE)</f>
        <v>El precio unitario de la operación que está informando difiere de los cálculos realizados en base a la información remitida</v>
      </c>
      <c r="N153" s="135"/>
      <c r="O153" s="393"/>
    </row>
    <row r="154" spans="1:15" s="364" customFormat="1" ht="60" x14ac:dyDescent="0.35">
      <c r="A154" s="393"/>
      <c r="B154" s="882"/>
      <c r="C154" s="883"/>
      <c r="D154" s="887"/>
      <c r="E154" s="882"/>
      <c r="F154" s="874"/>
      <c r="G154" s="874"/>
      <c r="H154" s="869"/>
      <c r="I154" s="130"/>
      <c r="J154" s="136" t="s">
        <v>2488</v>
      </c>
      <c r="K154" s="142" t="s">
        <v>6</v>
      </c>
      <c r="L154" s="144" t="s">
        <v>1388</v>
      </c>
      <c r="M154" s="136" t="str">
        <f>VLOOKUP(L154,CódigosRetorno!$A$2:$B$2003,2,FALSE)</f>
        <v>Si existe 'Valor referencial unitario en operac. no onerosas' con monto mayor a cero, la operacion debe ser gratuita (codigo de tributo 9996)</v>
      </c>
      <c r="N154" s="135" t="s">
        <v>9</v>
      </c>
      <c r="O154" s="393"/>
    </row>
    <row r="155" spans="1:15" s="364" customFormat="1" ht="24" x14ac:dyDescent="0.35">
      <c r="A155" s="393"/>
      <c r="B155" s="882"/>
      <c r="C155" s="883"/>
      <c r="D155" s="887"/>
      <c r="E155" s="882"/>
      <c r="F155" s="135" t="s">
        <v>143</v>
      </c>
      <c r="G155" s="128" t="s">
        <v>306</v>
      </c>
      <c r="H155" s="352" t="s">
        <v>1368</v>
      </c>
      <c r="I155" s="135">
        <v>1</v>
      </c>
      <c r="J155" s="138" t="s">
        <v>1391</v>
      </c>
      <c r="K155" s="142" t="s">
        <v>6</v>
      </c>
      <c r="L155" s="144" t="s">
        <v>948</v>
      </c>
      <c r="M155" s="136" t="str">
        <f>VLOOKUP(L155,CódigosRetorno!$A$2:$B$2003,2,FALSE)</f>
        <v>La moneda debe ser la misma en todo el documento. Salvo las percepciones que sólo son en moneda nacional</v>
      </c>
      <c r="N155" s="135" t="s">
        <v>1094</v>
      </c>
      <c r="O155" s="393"/>
    </row>
    <row r="156" spans="1:15" s="364" customFormat="1" ht="24" x14ac:dyDescent="0.35">
      <c r="A156" s="393"/>
      <c r="B156" s="882"/>
      <c r="C156" s="883"/>
      <c r="D156" s="887"/>
      <c r="E156" s="882"/>
      <c r="F156" s="872" t="s">
        <v>328</v>
      </c>
      <c r="G156" s="888" t="s">
        <v>2487</v>
      </c>
      <c r="H156" s="884" t="s">
        <v>3115</v>
      </c>
      <c r="I156" s="873">
        <v>1</v>
      </c>
      <c r="J156" s="136" t="s">
        <v>2846</v>
      </c>
      <c r="K156" s="142" t="s">
        <v>6</v>
      </c>
      <c r="L156" s="144" t="s">
        <v>1378</v>
      </c>
      <c r="M156" s="136" t="str">
        <f>VLOOKUP(L156,CódigosRetorno!$A$2:$B$2003,2,FALSE)</f>
        <v>Se ha consignado un valor invalido en el campo cbc:PriceTypeCode</v>
      </c>
      <c r="N156" s="135" t="s">
        <v>1379</v>
      </c>
      <c r="O156" s="393"/>
    </row>
    <row r="157" spans="1:15" s="364" customFormat="1" ht="36" x14ac:dyDescent="0.35">
      <c r="A157" s="393"/>
      <c r="B157" s="882"/>
      <c r="C157" s="883"/>
      <c r="D157" s="887"/>
      <c r="E157" s="882"/>
      <c r="F157" s="872"/>
      <c r="G157" s="888"/>
      <c r="H157" s="893"/>
      <c r="I157" s="882"/>
      <c r="J157" s="828" t="s">
        <v>9089</v>
      </c>
      <c r="K157" s="827" t="s">
        <v>6</v>
      </c>
      <c r="L157" s="836" t="s">
        <v>1378</v>
      </c>
      <c r="M157" s="828" t="str">
        <f>VLOOKUP(L157,CódigosRetorno!$A$2:$B$2003,2,FALSE)</f>
        <v>Se ha consignado un valor invalido en el campo cbc:PriceTypeCode</v>
      </c>
      <c r="N157" s="135" t="s">
        <v>9</v>
      </c>
      <c r="O157" s="393"/>
    </row>
    <row r="158" spans="1:15" s="364" customFormat="1" ht="24" x14ac:dyDescent="0.35">
      <c r="A158" s="393"/>
      <c r="B158" s="882"/>
      <c r="C158" s="883"/>
      <c r="D158" s="887"/>
      <c r="E158" s="882"/>
      <c r="F158" s="872"/>
      <c r="G158" s="888"/>
      <c r="H158" s="885"/>
      <c r="I158" s="874"/>
      <c r="J158" s="143" t="s">
        <v>1380</v>
      </c>
      <c r="K158" s="142" t="s">
        <v>6</v>
      </c>
      <c r="L158" s="144" t="s">
        <v>1381</v>
      </c>
      <c r="M158" s="136" t="str">
        <f>VLOOKUP(L158,CódigosRetorno!$A$2:$B$2003,2,FALSE)</f>
        <v>Existe mas de un tag cac:AlternativeConditionPrice con el mismo cbc:PriceTypeCode</v>
      </c>
      <c r="N158" s="135" t="s">
        <v>9</v>
      </c>
      <c r="O158" s="393"/>
    </row>
    <row r="159" spans="1:15" s="364" customFormat="1" ht="24" x14ac:dyDescent="0.35">
      <c r="A159" s="393"/>
      <c r="B159" s="882"/>
      <c r="C159" s="883"/>
      <c r="D159" s="887"/>
      <c r="E159" s="888" t="s">
        <v>182</v>
      </c>
      <c r="F159" s="873"/>
      <c r="G159" s="145" t="s">
        <v>1382</v>
      </c>
      <c r="H159" s="92" t="s">
        <v>1082</v>
      </c>
      <c r="I159" s="129" t="s">
        <v>2432</v>
      </c>
      <c r="J159" s="136" t="s">
        <v>1383</v>
      </c>
      <c r="K159" s="142" t="s">
        <v>206</v>
      </c>
      <c r="L159" s="144" t="s">
        <v>1084</v>
      </c>
      <c r="M159" s="136" t="str">
        <f>VLOOKUP(L159,CódigosRetorno!$A$2:$B$2003,2,FALSE)</f>
        <v>El dato ingresado como atributo @listName es incorrecto.</v>
      </c>
      <c r="N159" s="145" t="s">
        <v>9</v>
      </c>
      <c r="O159" s="393"/>
    </row>
    <row r="160" spans="1:15" s="364" customFormat="1" ht="24" x14ac:dyDescent="0.35">
      <c r="A160" s="393"/>
      <c r="B160" s="882"/>
      <c r="C160" s="883"/>
      <c r="D160" s="887"/>
      <c r="E160" s="888"/>
      <c r="F160" s="882"/>
      <c r="G160" s="145" t="s">
        <v>1058</v>
      </c>
      <c r="H160" s="92" t="s">
        <v>1079</v>
      </c>
      <c r="I160" s="129" t="s">
        <v>2432</v>
      </c>
      <c r="J160" s="136" t="s">
        <v>1060</v>
      </c>
      <c r="K160" s="128" t="s">
        <v>206</v>
      </c>
      <c r="L160" s="142" t="s">
        <v>1080</v>
      </c>
      <c r="M160" s="136" t="str">
        <f>VLOOKUP(L160,CódigosRetorno!$A$2:$B$2003,2,FALSE)</f>
        <v>El dato ingresado como atributo @listAgencyName es incorrecto.</v>
      </c>
      <c r="N160" s="145" t="s">
        <v>9</v>
      </c>
      <c r="O160" s="393"/>
    </row>
    <row r="161" spans="1:15" s="364" customFormat="1" ht="24" x14ac:dyDescent="0.35">
      <c r="A161" s="393"/>
      <c r="B161" s="874"/>
      <c r="C161" s="869"/>
      <c r="D161" s="890"/>
      <c r="E161" s="888"/>
      <c r="F161" s="874"/>
      <c r="G161" s="145" t="s">
        <v>1384</v>
      </c>
      <c r="H161" s="92" t="s">
        <v>1086</v>
      </c>
      <c r="I161" s="129" t="s">
        <v>2432</v>
      </c>
      <c r="J161" s="136" t="s">
        <v>1385</v>
      </c>
      <c r="K161" s="142" t="s">
        <v>206</v>
      </c>
      <c r="L161" s="144" t="s">
        <v>1088</v>
      </c>
      <c r="M161" s="136" t="str">
        <f>VLOOKUP(L161,CódigosRetorno!$A$2:$B$2003,2,FALSE)</f>
        <v>El dato ingresado como atributo @listURI es incorrecto.</v>
      </c>
      <c r="N161" s="145" t="s">
        <v>9</v>
      </c>
      <c r="O161" s="393"/>
    </row>
    <row r="162" spans="1:15" s="364" customFormat="1" x14ac:dyDescent="0.35">
      <c r="A162" s="393"/>
      <c r="B162" s="872">
        <f>B151+1</f>
        <v>31</v>
      </c>
      <c r="C162" s="905" t="s">
        <v>2847</v>
      </c>
      <c r="D162" s="888" t="s">
        <v>327</v>
      </c>
      <c r="E162" s="888" t="s">
        <v>182</v>
      </c>
      <c r="F162" s="873" t="s">
        <v>298</v>
      </c>
      <c r="G162" s="873" t="s">
        <v>299</v>
      </c>
      <c r="H162" s="868" t="s">
        <v>3116</v>
      </c>
      <c r="I162" s="873">
        <v>1</v>
      </c>
      <c r="J162" s="136" t="s">
        <v>3117</v>
      </c>
      <c r="K162" s="128" t="s">
        <v>6</v>
      </c>
      <c r="L162" s="142" t="s">
        <v>1396</v>
      </c>
      <c r="M162" s="136" t="str">
        <f>VLOOKUP(L162,CódigosRetorno!$A$2:$B$2003,2,FALSE)</f>
        <v>El xml no contiene el tag de impuesto por linea (TaxtTotal).</v>
      </c>
      <c r="N162" s="145" t="s">
        <v>9</v>
      </c>
      <c r="O162" s="393"/>
    </row>
    <row r="163" spans="1:15" s="364" customFormat="1" ht="36" x14ac:dyDescent="0.35">
      <c r="A163" s="393"/>
      <c r="B163" s="872"/>
      <c r="C163" s="905"/>
      <c r="D163" s="888"/>
      <c r="E163" s="888"/>
      <c r="F163" s="882"/>
      <c r="G163" s="882"/>
      <c r="H163" s="883"/>
      <c r="I163" s="882"/>
      <c r="J163" s="136" t="s">
        <v>2489</v>
      </c>
      <c r="K163" s="128" t="s">
        <v>6</v>
      </c>
      <c r="L163" s="142" t="s">
        <v>1398</v>
      </c>
      <c r="M163" s="136" t="str">
        <f>VLOOKUP(L163,CódigosRetorno!$A$2:$B$2003,2,FALSE)</f>
        <v>El dato ingresado en el monto total de impuestos por línea no cumple con el formato establecido</v>
      </c>
      <c r="N163" s="145" t="s">
        <v>9</v>
      </c>
      <c r="O163" s="393"/>
    </row>
    <row r="164" spans="1:15" s="364" customFormat="1" ht="60" x14ac:dyDescent="0.35">
      <c r="A164" s="393"/>
      <c r="B164" s="872"/>
      <c r="C164" s="905"/>
      <c r="D164" s="888"/>
      <c r="E164" s="888"/>
      <c r="F164" s="882"/>
      <c r="G164" s="882"/>
      <c r="H164" s="883"/>
      <c r="I164" s="882"/>
      <c r="J164" s="136" t="s">
        <v>2850</v>
      </c>
      <c r="K164" s="771" t="s">
        <v>6</v>
      </c>
      <c r="L164" s="762" t="s">
        <v>1400</v>
      </c>
      <c r="M164" s="136" t="str">
        <f>VLOOKUP(MID(L164,1,4),CódigosRetorno!$A$2:$B$2003,2,FALSE)</f>
        <v>El importe total de impuestos por línea no coincide con la sumatoria de los impuestos por línea.</v>
      </c>
      <c r="N164" s="145" t="s">
        <v>9</v>
      </c>
      <c r="O164" s="393"/>
    </row>
    <row r="165" spans="1:15" s="364" customFormat="1" ht="60" x14ac:dyDescent="0.35">
      <c r="A165" s="393"/>
      <c r="B165" s="872"/>
      <c r="C165" s="905"/>
      <c r="D165" s="888"/>
      <c r="E165" s="888"/>
      <c r="F165" s="882"/>
      <c r="G165" s="882"/>
      <c r="H165" s="883"/>
      <c r="I165" s="882"/>
      <c r="J165" s="136" t="s">
        <v>2851</v>
      </c>
      <c r="K165" s="128" t="s">
        <v>206</v>
      </c>
      <c r="L165" s="142" t="s">
        <v>2490</v>
      </c>
      <c r="M165" s="136" t="str">
        <f>VLOOKUP(L165,CódigosRetorno!$A$2:$B$2003,2,FALSE)</f>
        <v>El importe total de impuestos por línea no coincide con la sumatoria de los impuestos por línea.</v>
      </c>
      <c r="N165" s="145" t="s">
        <v>9</v>
      </c>
      <c r="O165" s="393"/>
    </row>
    <row r="166" spans="1:15" s="364" customFormat="1" x14ac:dyDescent="0.35">
      <c r="A166" s="393"/>
      <c r="B166" s="872"/>
      <c r="C166" s="905"/>
      <c r="D166" s="888"/>
      <c r="E166" s="888"/>
      <c r="F166" s="874"/>
      <c r="G166" s="874"/>
      <c r="H166" s="869"/>
      <c r="I166" s="874"/>
      <c r="J166" s="92" t="s">
        <v>1401</v>
      </c>
      <c r="K166" s="128" t="s">
        <v>6</v>
      </c>
      <c r="L166" s="78" t="s">
        <v>1402</v>
      </c>
      <c r="M166" s="136" t="str">
        <f>VLOOKUP(L166,CódigosRetorno!$A$2:$B$2003,2,FALSE)</f>
        <v>El tag cac:TaxTotal no debe repetirse a nivel de Item</v>
      </c>
      <c r="N166" s="135" t="s">
        <v>9</v>
      </c>
      <c r="O166" s="393"/>
    </row>
    <row r="167" spans="1:15" s="364" customFormat="1" ht="24" x14ac:dyDescent="0.35">
      <c r="A167" s="393"/>
      <c r="B167" s="872"/>
      <c r="C167" s="905"/>
      <c r="D167" s="888"/>
      <c r="E167" s="888"/>
      <c r="F167" s="130" t="s">
        <v>143</v>
      </c>
      <c r="G167" s="128" t="s">
        <v>306</v>
      </c>
      <c r="H167" s="143" t="s">
        <v>1368</v>
      </c>
      <c r="I167" s="135">
        <v>1</v>
      </c>
      <c r="J167" s="138" t="s">
        <v>1391</v>
      </c>
      <c r="K167" s="142" t="s">
        <v>6</v>
      </c>
      <c r="L167" s="144" t="s">
        <v>948</v>
      </c>
      <c r="M167" s="136" t="str">
        <f>VLOOKUP(L167,CódigosRetorno!$A$2:$B$2003,2,FALSE)</f>
        <v>La moneda debe ser la misma en todo el documento. Salvo las percepciones que sólo son en moneda nacional</v>
      </c>
      <c r="N167" s="135" t="s">
        <v>1094</v>
      </c>
      <c r="O167" s="393"/>
    </row>
    <row r="168" spans="1:15" s="364" customFormat="1" ht="36" x14ac:dyDescent="0.35">
      <c r="A168" s="2"/>
      <c r="B168" s="873">
        <f>B162+1</f>
        <v>32</v>
      </c>
      <c r="C168" s="868" t="s">
        <v>2491</v>
      </c>
      <c r="D168" s="886" t="s">
        <v>327</v>
      </c>
      <c r="E168" s="886" t="s">
        <v>182</v>
      </c>
      <c r="F168" s="873" t="s">
        <v>298</v>
      </c>
      <c r="G168" s="886" t="s">
        <v>299</v>
      </c>
      <c r="H168" s="868" t="s">
        <v>3118</v>
      </c>
      <c r="I168" s="873" t="s">
        <v>2432</v>
      </c>
      <c r="J168" s="136" t="s">
        <v>2489</v>
      </c>
      <c r="K168" s="38" t="s">
        <v>6</v>
      </c>
      <c r="L168" s="144" t="s">
        <v>1405</v>
      </c>
      <c r="M168" s="136" t="str">
        <f>VLOOKUP(L168,CódigosRetorno!$A$2:$B$2003,2,FALSE)</f>
        <v>El dato ingresado en TaxableAmount de la linea no cumple con el formato establecido</v>
      </c>
      <c r="N168" s="135" t="s">
        <v>9</v>
      </c>
      <c r="O168" s="2"/>
    </row>
    <row r="169" spans="1:15" s="364" customFormat="1" ht="36" x14ac:dyDescent="0.35">
      <c r="A169" s="2"/>
      <c r="B169" s="882"/>
      <c r="C169" s="883"/>
      <c r="D169" s="887"/>
      <c r="E169" s="887"/>
      <c r="F169" s="882"/>
      <c r="G169" s="887"/>
      <c r="H169" s="883"/>
      <c r="I169" s="882"/>
      <c r="J169" s="138" t="s">
        <v>3119</v>
      </c>
      <c r="K169" s="142" t="s">
        <v>6</v>
      </c>
      <c r="L169" s="77" t="s">
        <v>3120</v>
      </c>
      <c r="M169" s="136" t="str">
        <f>VLOOKUP(L169,CódigosRetorno!$A$2:$B$2003,2,FALSE)</f>
        <v>Factura de operacion sujeta IVAP debe consignar Monto de impuestos por item</v>
      </c>
      <c r="N169" s="135" t="s">
        <v>9</v>
      </c>
      <c r="O169" s="2"/>
    </row>
    <row r="170" spans="1:15" s="364" customFormat="1" ht="72" x14ac:dyDescent="0.35">
      <c r="A170" s="2"/>
      <c r="B170" s="882"/>
      <c r="C170" s="883"/>
      <c r="D170" s="887"/>
      <c r="E170" s="887"/>
      <c r="F170" s="882"/>
      <c r="G170" s="887"/>
      <c r="H170" s="883"/>
      <c r="I170" s="882"/>
      <c r="J170" s="136" t="s">
        <v>3121</v>
      </c>
      <c r="K170" s="762" t="s">
        <v>6</v>
      </c>
      <c r="L170" s="762" t="s">
        <v>1407</v>
      </c>
      <c r="M170" s="136" t="str">
        <f>VLOOKUP(MID(L170,1,4),CódigosRetorno!$A$2:$B$2003,2,FALSE)</f>
        <v>La base imponible a nivel de línea difiere de la información consignada en el comprobante</v>
      </c>
      <c r="N170" s="135" t="s">
        <v>9</v>
      </c>
      <c r="O170" s="2"/>
    </row>
    <row r="171" spans="1:15" s="364" customFormat="1" ht="72" x14ac:dyDescent="0.35">
      <c r="A171" s="2"/>
      <c r="B171" s="882"/>
      <c r="C171" s="883"/>
      <c r="D171" s="887"/>
      <c r="E171" s="887"/>
      <c r="F171" s="882"/>
      <c r="G171" s="887"/>
      <c r="H171" s="883"/>
      <c r="I171" s="882"/>
      <c r="J171" s="136" t="s">
        <v>3122</v>
      </c>
      <c r="K171" s="128" t="s">
        <v>206</v>
      </c>
      <c r="L171" s="142" t="s">
        <v>2494</v>
      </c>
      <c r="M171" s="136" t="str">
        <f>VLOOKUP(MID(L171,1,4),CódigosRetorno!$A$2:$B$2003,2,FALSE)</f>
        <v>La base imponible a nivel de línea difiere de la información consignada en el comprobante</v>
      </c>
      <c r="N171" s="135"/>
      <c r="O171" s="2"/>
    </row>
    <row r="172" spans="1:15" s="364" customFormat="1" ht="60" x14ac:dyDescent="0.35">
      <c r="A172" s="2"/>
      <c r="B172" s="882"/>
      <c r="C172" s="883"/>
      <c r="D172" s="887"/>
      <c r="E172" s="887"/>
      <c r="F172" s="882"/>
      <c r="G172" s="887"/>
      <c r="H172" s="883"/>
      <c r="I172" s="882"/>
      <c r="J172" s="136" t="s">
        <v>3123</v>
      </c>
      <c r="K172" s="762" t="s">
        <v>6</v>
      </c>
      <c r="L172" s="762" t="s">
        <v>1407</v>
      </c>
      <c r="M172" s="136" t="str">
        <f>VLOOKUP(MID(L172,1,4),CódigosRetorno!$A$2:$B$2003,2,FALSE)</f>
        <v>La base imponible a nivel de línea difiere de la información consignada en el comprobante</v>
      </c>
      <c r="N172" s="135"/>
      <c r="O172" s="2"/>
    </row>
    <row r="173" spans="1:15" s="364" customFormat="1" ht="60" x14ac:dyDescent="0.35">
      <c r="A173" s="2"/>
      <c r="B173" s="882"/>
      <c r="C173" s="883"/>
      <c r="D173" s="887"/>
      <c r="E173" s="887"/>
      <c r="F173" s="882"/>
      <c r="G173" s="887"/>
      <c r="H173" s="883"/>
      <c r="I173" s="882"/>
      <c r="J173" s="136" t="s">
        <v>3124</v>
      </c>
      <c r="K173" s="128" t="s">
        <v>206</v>
      </c>
      <c r="L173" s="142" t="s">
        <v>2494</v>
      </c>
      <c r="M173" s="136" t="str">
        <f>VLOOKUP(MID(L173,1,4),CódigosRetorno!$A$2:$B$2003,2,FALSE)</f>
        <v>La base imponible a nivel de línea difiere de la información consignada en el comprobante</v>
      </c>
      <c r="N173" s="135" t="s">
        <v>9</v>
      </c>
      <c r="O173" s="2"/>
    </row>
    <row r="174" spans="1:15" s="364" customFormat="1" ht="24" x14ac:dyDescent="0.35">
      <c r="A174" s="2"/>
      <c r="B174" s="882"/>
      <c r="C174" s="883"/>
      <c r="D174" s="887"/>
      <c r="E174" s="887"/>
      <c r="F174" s="129" t="s">
        <v>143</v>
      </c>
      <c r="G174" s="133" t="s">
        <v>306</v>
      </c>
      <c r="H174" s="92" t="s">
        <v>1409</v>
      </c>
      <c r="I174" s="135">
        <v>1</v>
      </c>
      <c r="J174" s="138" t="s">
        <v>1391</v>
      </c>
      <c r="K174" s="142" t="s">
        <v>6</v>
      </c>
      <c r="L174" s="144" t="s">
        <v>948</v>
      </c>
      <c r="M174" s="136" t="str">
        <f>VLOOKUP(L174,CódigosRetorno!$A$2:$B$2003,2,FALSE)</f>
        <v>La moneda debe ser la misma en todo el documento. Salvo las percepciones que sólo son en moneda nacional</v>
      </c>
      <c r="N174" s="135" t="s">
        <v>1094</v>
      </c>
      <c r="O174" s="2"/>
    </row>
    <row r="175" spans="1:15" s="364" customFormat="1" ht="24" x14ac:dyDescent="0.35">
      <c r="A175" s="2"/>
      <c r="B175" s="882"/>
      <c r="C175" s="883"/>
      <c r="D175" s="887"/>
      <c r="E175" s="887"/>
      <c r="F175" s="873" t="s">
        <v>298</v>
      </c>
      <c r="G175" s="886" t="s">
        <v>299</v>
      </c>
      <c r="H175" s="868" t="s">
        <v>3125</v>
      </c>
      <c r="I175" s="873">
        <v>1</v>
      </c>
      <c r="J175" s="136" t="s">
        <v>955</v>
      </c>
      <c r="K175" s="142" t="s">
        <v>6</v>
      </c>
      <c r="L175" s="144" t="s">
        <v>1412</v>
      </c>
      <c r="M175" s="136" t="str">
        <f>VLOOKUP(L175,CódigosRetorno!$A$2:$B$2003,2,FALSE)</f>
        <v>El dato ingresado en TaxAmount de la linea no cumple con el formato establecido</v>
      </c>
      <c r="N175" s="135" t="s">
        <v>9</v>
      </c>
      <c r="O175" s="2"/>
    </row>
    <row r="176" spans="1:15" s="364" customFormat="1" ht="36" x14ac:dyDescent="0.35">
      <c r="A176" s="2"/>
      <c r="B176" s="882"/>
      <c r="C176" s="883"/>
      <c r="D176" s="887"/>
      <c r="E176" s="887"/>
      <c r="F176" s="882"/>
      <c r="G176" s="887"/>
      <c r="H176" s="883"/>
      <c r="I176" s="882"/>
      <c r="J176" s="136" t="s">
        <v>1413</v>
      </c>
      <c r="K176" s="142" t="s">
        <v>6</v>
      </c>
      <c r="L176" s="144" t="s">
        <v>1414</v>
      </c>
      <c r="M176" s="136" t="str">
        <f>VLOOKUP(L176,CódigosRetorno!$A$2:$B$2003,2,FALSE)</f>
        <v>El monto de afectacion de IGV por linea debe ser igual a 0.00 para Exoneradas, Inafectas, Exportación, Gratuitas de exoneradas o Gratuitas de inafectas.</v>
      </c>
      <c r="N176" s="145" t="s">
        <v>9</v>
      </c>
      <c r="O176" s="2"/>
    </row>
    <row r="177" spans="1:15" s="364" customFormat="1" ht="48" x14ac:dyDescent="0.35">
      <c r="A177" s="2"/>
      <c r="B177" s="882"/>
      <c r="C177" s="883"/>
      <c r="D177" s="887"/>
      <c r="E177" s="887"/>
      <c r="F177" s="882"/>
      <c r="G177" s="887"/>
      <c r="H177" s="883"/>
      <c r="I177" s="882"/>
      <c r="J177" s="136" t="s">
        <v>1415</v>
      </c>
      <c r="K177" s="142" t="s">
        <v>6</v>
      </c>
      <c r="L177" s="144" t="s">
        <v>1416</v>
      </c>
      <c r="M177" s="136" t="str">
        <f>VLOOKUP(L177,CódigosRetorno!$A$2:$B$2003,2,FALSE)</f>
        <v>El monto de afectación de IGV por linea debe ser diferente a 0.00.</v>
      </c>
      <c r="N177" s="145" t="s">
        <v>9</v>
      </c>
      <c r="O177" s="2"/>
    </row>
    <row r="178" spans="1:15" s="364" customFormat="1" ht="48" x14ac:dyDescent="0.35">
      <c r="A178" s="2"/>
      <c r="B178" s="882"/>
      <c r="C178" s="883"/>
      <c r="D178" s="887"/>
      <c r="E178" s="887"/>
      <c r="F178" s="882"/>
      <c r="G178" s="887"/>
      <c r="H178" s="883"/>
      <c r="I178" s="882"/>
      <c r="J178" s="136" t="s">
        <v>1417</v>
      </c>
      <c r="K178" s="142" t="s">
        <v>6</v>
      </c>
      <c r="L178" s="144" t="s">
        <v>1414</v>
      </c>
      <c r="M178" s="136" t="str">
        <f>VLOOKUP(L178,CódigosRetorno!$A$2:$B$2003,2,FALSE)</f>
        <v>El monto de afectacion de IGV por linea debe ser igual a 0.00 para Exoneradas, Inafectas, Exportación, Gratuitas de exoneradas o Gratuitas de inafectas.</v>
      </c>
      <c r="N178" s="145" t="s">
        <v>9</v>
      </c>
      <c r="O178" s="2"/>
    </row>
    <row r="179" spans="1:15" s="364" customFormat="1" ht="36" x14ac:dyDescent="0.35">
      <c r="A179" s="2"/>
      <c r="B179" s="882"/>
      <c r="C179" s="883"/>
      <c r="D179" s="887"/>
      <c r="E179" s="887"/>
      <c r="F179" s="882"/>
      <c r="G179" s="887"/>
      <c r="H179" s="883"/>
      <c r="I179" s="882"/>
      <c r="J179" s="136" t="s">
        <v>1418</v>
      </c>
      <c r="K179" s="142" t="s">
        <v>6</v>
      </c>
      <c r="L179" s="144" t="s">
        <v>1416</v>
      </c>
      <c r="M179" s="136" t="str">
        <f>VLOOKUP(L179,CódigosRetorno!$A$2:$B$2003,2,FALSE)</f>
        <v>El monto de afectación de IGV por linea debe ser diferente a 0.00.</v>
      </c>
      <c r="N179" s="145" t="s">
        <v>9</v>
      </c>
      <c r="O179" s="2"/>
    </row>
    <row r="180" spans="1:15" s="364" customFormat="1" ht="60" x14ac:dyDescent="0.35">
      <c r="A180" s="2"/>
      <c r="B180" s="882"/>
      <c r="C180" s="883"/>
      <c r="D180" s="887"/>
      <c r="E180" s="887"/>
      <c r="F180" s="882"/>
      <c r="G180" s="887"/>
      <c r="H180" s="883"/>
      <c r="I180" s="882"/>
      <c r="J180" s="136" t="s">
        <v>2858</v>
      </c>
      <c r="K180" s="142" t="s">
        <v>6</v>
      </c>
      <c r="L180" s="144" t="s">
        <v>1420</v>
      </c>
      <c r="M180" s="136" t="str">
        <f>VLOOKUP(L180,CódigosRetorno!$A$2:$B$2003,2,FALSE)</f>
        <v>El producto del factor y monto base de la afectación del IGV/IVAP no corresponde al monto de afectacion de linea.</v>
      </c>
      <c r="N180" s="135" t="s">
        <v>9</v>
      </c>
      <c r="O180" s="2"/>
    </row>
    <row r="181" spans="1:15" s="364" customFormat="1" ht="24" x14ac:dyDescent="0.35">
      <c r="A181" s="2"/>
      <c r="B181" s="882"/>
      <c r="C181" s="883"/>
      <c r="D181" s="887"/>
      <c r="E181" s="887"/>
      <c r="F181" s="129" t="s">
        <v>143</v>
      </c>
      <c r="G181" s="133" t="s">
        <v>306</v>
      </c>
      <c r="H181" s="92" t="s">
        <v>1368</v>
      </c>
      <c r="I181" s="135">
        <v>1</v>
      </c>
      <c r="J181" s="138" t="s">
        <v>1391</v>
      </c>
      <c r="K181" s="142" t="s">
        <v>6</v>
      </c>
      <c r="L181" s="144" t="s">
        <v>948</v>
      </c>
      <c r="M181" s="136" t="str">
        <f>VLOOKUP(L181,CódigosRetorno!$A$2:$B$2003,2,FALSE)</f>
        <v>La moneda debe ser la misma en todo el documento. Salvo las percepciones que sólo son en moneda nacional</v>
      </c>
      <c r="N181" s="135" t="s">
        <v>1094</v>
      </c>
      <c r="O181" s="2"/>
    </row>
    <row r="182" spans="1:15" s="364" customFormat="1" ht="24" x14ac:dyDescent="0.35">
      <c r="A182" s="2"/>
      <c r="B182" s="882"/>
      <c r="C182" s="883"/>
      <c r="D182" s="887"/>
      <c r="E182" s="887"/>
      <c r="F182" s="873" t="s">
        <v>1421</v>
      </c>
      <c r="G182" s="873" t="s">
        <v>1422</v>
      </c>
      <c r="H182" s="868" t="s">
        <v>3126</v>
      </c>
      <c r="I182" s="873" t="s">
        <v>2432</v>
      </c>
      <c r="J182" s="138" t="s">
        <v>1424</v>
      </c>
      <c r="K182" s="142" t="s">
        <v>6</v>
      </c>
      <c r="L182" s="144" t="s">
        <v>1425</v>
      </c>
      <c r="M182" s="136" t="str">
        <f>VLOOKUP(L182,CódigosRetorno!$A$2:$B$2003,2,FALSE)</f>
        <v>El XML no contiene el tag de la tasa del tributo de la línea</v>
      </c>
      <c r="N182" s="145" t="s">
        <v>9</v>
      </c>
      <c r="O182" s="2"/>
    </row>
    <row r="183" spans="1:15" s="364" customFormat="1" ht="36" x14ac:dyDescent="0.35">
      <c r="A183" s="2"/>
      <c r="B183" s="882"/>
      <c r="C183" s="883"/>
      <c r="D183" s="887"/>
      <c r="E183" s="887"/>
      <c r="F183" s="882"/>
      <c r="G183" s="882"/>
      <c r="H183" s="883"/>
      <c r="I183" s="882"/>
      <c r="J183" s="136" t="s">
        <v>1536</v>
      </c>
      <c r="K183" s="142" t="s">
        <v>6</v>
      </c>
      <c r="L183" s="144" t="s">
        <v>1427</v>
      </c>
      <c r="M183" s="136" t="str">
        <f>VLOOKUP(L183,CódigosRetorno!$A$2:$B$2003,2,FALSE)</f>
        <v>El dato ingresado como factor de afectacion por linea no cumple con el formato establecido.</v>
      </c>
      <c r="N183" s="145" t="s">
        <v>9</v>
      </c>
      <c r="O183" s="2"/>
    </row>
    <row r="184" spans="1:15" s="364" customFormat="1" ht="36" x14ac:dyDescent="0.35">
      <c r="A184" s="2"/>
      <c r="B184" s="882"/>
      <c r="C184" s="883"/>
      <c r="D184" s="887"/>
      <c r="E184" s="887"/>
      <c r="F184" s="882"/>
      <c r="G184" s="882"/>
      <c r="H184" s="883"/>
      <c r="I184" s="882"/>
      <c r="J184" s="136" t="s">
        <v>1413</v>
      </c>
      <c r="K184" s="142" t="s">
        <v>6</v>
      </c>
      <c r="L184" s="144" t="s">
        <v>3127</v>
      </c>
      <c r="M184" s="136" t="str">
        <f>VLOOKUP(L184,CódigosRetorno!$A$2:$B$2003,2,FALSE)</f>
        <v>El factor de afectación de IGV por linea debe ser igual a 0.00 para Exoneradas, Inafectas, Exportación, Gratuitas de exoneradas o Gratuitas de inafectas.</v>
      </c>
      <c r="N184" s="145" t="s">
        <v>9</v>
      </c>
      <c r="O184" s="2"/>
    </row>
    <row r="185" spans="1:15" s="364" customFormat="1" ht="48" x14ac:dyDescent="0.35">
      <c r="A185" s="2"/>
      <c r="B185" s="882"/>
      <c r="C185" s="883"/>
      <c r="D185" s="887"/>
      <c r="E185" s="887"/>
      <c r="F185" s="882"/>
      <c r="G185" s="882"/>
      <c r="H185" s="883"/>
      <c r="I185" s="882"/>
      <c r="J185" s="136" t="s">
        <v>1428</v>
      </c>
      <c r="K185" s="142" t="s">
        <v>6</v>
      </c>
      <c r="L185" s="144" t="s">
        <v>1429</v>
      </c>
      <c r="M185" s="136" t="str">
        <f>VLOOKUP(L185,CódigosRetorno!$A$2:$B$2003,2,FALSE)</f>
        <v>El factor de afectación de IGV por linea debe ser diferente a 0.00.</v>
      </c>
      <c r="N185" s="145" t="s">
        <v>9</v>
      </c>
      <c r="O185" s="2"/>
    </row>
    <row r="186" spans="1:15" s="364" customFormat="1" ht="36" x14ac:dyDescent="0.35">
      <c r="A186" s="2"/>
      <c r="B186" s="882"/>
      <c r="C186" s="883"/>
      <c r="D186" s="887"/>
      <c r="E186" s="887"/>
      <c r="F186" s="882"/>
      <c r="G186" s="882"/>
      <c r="H186" s="883"/>
      <c r="I186" s="882"/>
      <c r="J186" s="136" t="s">
        <v>1430</v>
      </c>
      <c r="K186" s="142" t="s">
        <v>6</v>
      </c>
      <c r="L186" s="144" t="s">
        <v>1429</v>
      </c>
      <c r="M186" s="136" t="str">
        <f>VLOOKUP(L186,CódigosRetorno!$A$2:$B$2003,2,FALSE)</f>
        <v>El factor de afectación de IGV por linea debe ser diferente a 0.00.</v>
      </c>
      <c r="N186" s="145" t="s">
        <v>9</v>
      </c>
      <c r="O186" s="2"/>
    </row>
    <row r="187" spans="1:15" s="364" customFormat="1" ht="36" x14ac:dyDescent="0.35">
      <c r="A187" s="2"/>
      <c r="B187" s="882"/>
      <c r="C187" s="883"/>
      <c r="D187" s="887"/>
      <c r="E187" s="887"/>
      <c r="F187" s="873"/>
      <c r="G187" s="888" t="s">
        <v>1431</v>
      </c>
      <c r="H187" s="867" t="s">
        <v>3128</v>
      </c>
      <c r="I187" s="873">
        <v>1</v>
      </c>
      <c r="J187" s="136" t="s">
        <v>1433</v>
      </c>
      <c r="K187" s="142" t="s">
        <v>6</v>
      </c>
      <c r="L187" s="144" t="s">
        <v>1434</v>
      </c>
      <c r="M187" s="136" t="str">
        <f>VLOOKUP(L187,CódigosRetorno!$A$2:$B$2003,2,FALSE)</f>
        <v>El XML no contiene el tag cbc:TaxExemptionReasonCode de Afectacion al IGV</v>
      </c>
      <c r="N187" s="145" t="s">
        <v>9</v>
      </c>
      <c r="O187" s="2"/>
    </row>
    <row r="188" spans="1:15" s="364" customFormat="1" ht="24" x14ac:dyDescent="0.35">
      <c r="A188" s="2"/>
      <c r="B188" s="882"/>
      <c r="C188" s="883"/>
      <c r="D188" s="887"/>
      <c r="E188" s="887"/>
      <c r="F188" s="882"/>
      <c r="G188" s="888"/>
      <c r="H188" s="867"/>
      <c r="I188" s="882"/>
      <c r="J188" s="136" t="s">
        <v>1435</v>
      </c>
      <c r="K188" s="142" t="s">
        <v>6</v>
      </c>
      <c r="L188" s="144" t="s">
        <v>1436</v>
      </c>
      <c r="M188" s="136" t="str">
        <f>VLOOKUP(L188,CódigosRetorno!$A$2:$B$2003,2,FALSE)</f>
        <v>Afectación de IGV no corresponde al código de tributo de la linea.</v>
      </c>
      <c r="N188" s="145" t="s">
        <v>9</v>
      </c>
      <c r="O188" s="2"/>
    </row>
    <row r="189" spans="1:15" s="364" customFormat="1" ht="48" x14ac:dyDescent="0.35">
      <c r="A189" s="2"/>
      <c r="B189" s="882"/>
      <c r="C189" s="883"/>
      <c r="D189" s="887"/>
      <c r="E189" s="887"/>
      <c r="F189" s="882"/>
      <c r="G189" s="888"/>
      <c r="H189" s="867"/>
      <c r="I189" s="882"/>
      <c r="J189" s="136" t="s">
        <v>1437</v>
      </c>
      <c r="K189" s="142" t="s">
        <v>6</v>
      </c>
      <c r="L189" s="144" t="s">
        <v>1438</v>
      </c>
      <c r="M189" s="136" t="str">
        <f>VLOOKUP(L189,CódigosRetorno!$A$2:$B$2003,2,FALSE)</f>
        <v>El tipo de afectacion del IGV es incorrecto</v>
      </c>
      <c r="N189" s="145" t="s">
        <v>1439</v>
      </c>
      <c r="O189" s="2"/>
    </row>
    <row r="190" spans="1:15" s="364" customFormat="1" ht="24" x14ac:dyDescent="0.35">
      <c r="A190" s="2"/>
      <c r="B190" s="882"/>
      <c r="C190" s="883"/>
      <c r="D190" s="887"/>
      <c r="E190" s="887"/>
      <c r="F190" s="882"/>
      <c r="G190" s="888"/>
      <c r="H190" s="867"/>
      <c r="I190" s="882"/>
      <c r="J190" s="136" t="s">
        <v>3129</v>
      </c>
      <c r="K190" s="142" t="s">
        <v>6</v>
      </c>
      <c r="L190" s="144" t="s">
        <v>1441</v>
      </c>
      <c r="M190" s="136" t="str">
        <f>VLOOKUP(L190,CódigosRetorno!$A$2:$B$2003,2,FALSE)</f>
        <v>Operaciones de exportacion, deben consignar Tipo Afectacion igual a 40</v>
      </c>
      <c r="N190" s="135" t="s">
        <v>9</v>
      </c>
      <c r="O190" s="2"/>
    </row>
    <row r="191" spans="1:15" s="364" customFormat="1" ht="24" x14ac:dyDescent="0.35">
      <c r="A191" s="2"/>
      <c r="B191" s="882"/>
      <c r="C191" s="883"/>
      <c r="D191" s="887"/>
      <c r="E191" s="887"/>
      <c r="F191" s="882"/>
      <c r="G191" s="888"/>
      <c r="H191" s="867"/>
      <c r="I191" s="882"/>
      <c r="J191" s="136" t="s">
        <v>3130</v>
      </c>
      <c r="K191" s="142" t="s">
        <v>6</v>
      </c>
      <c r="L191" s="144" t="s">
        <v>1443</v>
      </c>
      <c r="M191" s="136" t="str">
        <f>VLOOKUP(L191,CódigosRetorno!$A$2:$B$2003,2,FALSE)</f>
        <v>Comprobante operacion sujeta IVAP solo debe tener ítems con código de afectación del IGV igual a 17</v>
      </c>
      <c r="N191" s="135" t="s">
        <v>9</v>
      </c>
      <c r="O191" s="2"/>
    </row>
    <row r="192" spans="1:15" s="364" customFormat="1" ht="24" x14ac:dyDescent="0.35">
      <c r="A192" s="2"/>
      <c r="B192" s="882"/>
      <c r="C192" s="883"/>
      <c r="D192" s="887"/>
      <c r="E192" s="887"/>
      <c r="F192" s="882"/>
      <c r="G192" s="888"/>
      <c r="H192" s="867"/>
      <c r="I192" s="882"/>
      <c r="J192" s="136" t="s">
        <v>3131</v>
      </c>
      <c r="K192" s="142" t="s">
        <v>6</v>
      </c>
      <c r="L192" s="144" t="s">
        <v>2864</v>
      </c>
      <c r="M192" s="136" t="str">
        <f>VLOOKUP(L192,CódigosRetorno!$A$2:$B$2003,2,FALSE)</f>
        <v>Tipo de nota debe ser 'Ajustes afectos al IVAP'</v>
      </c>
      <c r="N192" s="145" t="s">
        <v>9</v>
      </c>
      <c r="O192" s="2"/>
    </row>
    <row r="193" spans="1:15" s="364" customFormat="1" ht="24" x14ac:dyDescent="0.35">
      <c r="A193" s="2"/>
      <c r="B193" s="882"/>
      <c r="C193" s="883"/>
      <c r="D193" s="887"/>
      <c r="E193" s="887"/>
      <c r="F193" s="873"/>
      <c r="G193" s="145" t="s">
        <v>1058</v>
      </c>
      <c r="H193" s="92" t="s">
        <v>1079</v>
      </c>
      <c r="I193" s="135" t="s">
        <v>2432</v>
      </c>
      <c r="J193" s="136" t="s">
        <v>1060</v>
      </c>
      <c r="K193" s="142" t="s">
        <v>206</v>
      </c>
      <c r="L193" s="144" t="s">
        <v>1080</v>
      </c>
      <c r="M193" s="136" t="str">
        <f>VLOOKUP(L193,CódigosRetorno!$A$2:$B$2003,2,FALSE)</f>
        <v>El dato ingresado como atributo @listAgencyName es incorrecto.</v>
      </c>
      <c r="N193" s="145" t="s">
        <v>9</v>
      </c>
      <c r="O193" s="2"/>
    </row>
    <row r="194" spans="1:15" s="364" customFormat="1" ht="24" x14ac:dyDescent="0.35">
      <c r="A194" s="2"/>
      <c r="B194" s="882"/>
      <c r="C194" s="883"/>
      <c r="D194" s="887"/>
      <c r="E194" s="887"/>
      <c r="F194" s="882"/>
      <c r="G194" s="145" t="s">
        <v>1444</v>
      </c>
      <c r="H194" s="92" t="s">
        <v>1082</v>
      </c>
      <c r="I194" s="135" t="s">
        <v>2432</v>
      </c>
      <c r="J194" s="136" t="s">
        <v>1445</v>
      </c>
      <c r="K194" s="128" t="s">
        <v>206</v>
      </c>
      <c r="L194" s="142" t="s">
        <v>1084</v>
      </c>
      <c r="M194" s="136" t="str">
        <f>VLOOKUP(L194,CódigosRetorno!$A$2:$B$2003,2,FALSE)</f>
        <v>El dato ingresado como atributo @listName es incorrecto.</v>
      </c>
      <c r="N194" s="145" t="s">
        <v>9</v>
      </c>
      <c r="O194" s="2"/>
    </row>
    <row r="195" spans="1:15" s="364" customFormat="1" ht="24" x14ac:dyDescent="0.35">
      <c r="A195" s="2"/>
      <c r="B195" s="882"/>
      <c r="C195" s="883"/>
      <c r="D195" s="887"/>
      <c r="E195" s="887"/>
      <c r="F195" s="874"/>
      <c r="G195" s="135" t="s">
        <v>1446</v>
      </c>
      <c r="H195" s="92" t="s">
        <v>1086</v>
      </c>
      <c r="I195" s="135" t="s">
        <v>2432</v>
      </c>
      <c r="J195" s="136" t="s">
        <v>1447</v>
      </c>
      <c r="K195" s="142" t="s">
        <v>206</v>
      </c>
      <c r="L195" s="144" t="s">
        <v>1088</v>
      </c>
      <c r="M195" s="136" t="str">
        <f>VLOOKUP(L195,CódigosRetorno!$A$2:$B$2003,2,FALSE)</f>
        <v>El dato ingresado como atributo @listURI es incorrecto.</v>
      </c>
      <c r="N195" s="145" t="s">
        <v>9</v>
      </c>
      <c r="O195" s="2"/>
    </row>
    <row r="196" spans="1:15" s="364" customFormat="1" ht="24" x14ac:dyDescent="0.35">
      <c r="A196" s="2"/>
      <c r="B196" s="882"/>
      <c r="C196" s="883"/>
      <c r="D196" s="887"/>
      <c r="E196" s="887"/>
      <c r="F196" s="873" t="s">
        <v>659</v>
      </c>
      <c r="G196" s="888" t="s">
        <v>1003</v>
      </c>
      <c r="H196" s="867" t="s">
        <v>3132</v>
      </c>
      <c r="I196" s="873">
        <v>1</v>
      </c>
      <c r="J196" s="136" t="s">
        <v>602</v>
      </c>
      <c r="K196" s="142" t="s">
        <v>6</v>
      </c>
      <c r="L196" s="144" t="s">
        <v>1449</v>
      </c>
      <c r="M196" s="136" t="str">
        <f>VLOOKUP(L196,CódigosRetorno!$A$2:$B$2003,2,FALSE)</f>
        <v>El XML no contiene el tag cac:TaxCategory/cac:TaxScheme/cbc:ID del Item</v>
      </c>
      <c r="N196" s="135" t="s">
        <v>9</v>
      </c>
      <c r="O196" s="2"/>
    </row>
    <row r="197" spans="1:15" s="364" customFormat="1" ht="24" x14ac:dyDescent="0.35">
      <c r="A197" s="2"/>
      <c r="B197" s="882"/>
      <c r="C197" s="883"/>
      <c r="D197" s="887"/>
      <c r="E197" s="887"/>
      <c r="F197" s="882"/>
      <c r="G197" s="888"/>
      <c r="H197" s="867"/>
      <c r="I197" s="882"/>
      <c r="J197" s="136" t="s">
        <v>466</v>
      </c>
      <c r="K197" s="142" t="s">
        <v>6</v>
      </c>
      <c r="L197" s="144" t="s">
        <v>1450</v>
      </c>
      <c r="M197" s="136" t="str">
        <f>VLOOKUP(L197,CódigosRetorno!$A$2:$B$2003,2,FALSE)</f>
        <v>El codigo del tributo es invalido</v>
      </c>
      <c r="N197" s="135" t="s">
        <v>1451</v>
      </c>
      <c r="O197" s="2"/>
    </row>
    <row r="198" spans="1:15" s="364" customFormat="1" ht="24" x14ac:dyDescent="0.35">
      <c r="A198" s="2"/>
      <c r="B198" s="882"/>
      <c r="C198" s="883"/>
      <c r="D198" s="887"/>
      <c r="E198" s="887"/>
      <c r="F198" s="882"/>
      <c r="G198" s="888"/>
      <c r="H198" s="867"/>
      <c r="I198" s="882"/>
      <c r="J198" s="143" t="s">
        <v>1452</v>
      </c>
      <c r="K198" s="142" t="s">
        <v>6</v>
      </c>
      <c r="L198" s="144" t="s">
        <v>1453</v>
      </c>
      <c r="M198" s="136" t="str">
        <f>VLOOKUP(L198,CódigosRetorno!$A$2:$B$2003,2,FALSE)</f>
        <v>El código de tributo no debe repetirse a nivel de item</v>
      </c>
      <c r="N198" s="145" t="s">
        <v>9</v>
      </c>
      <c r="O198" s="2"/>
    </row>
    <row r="199" spans="1:15" s="364" customFormat="1" ht="48" x14ac:dyDescent="0.35">
      <c r="A199" s="2"/>
      <c r="B199" s="882"/>
      <c r="C199" s="883"/>
      <c r="D199" s="887"/>
      <c r="E199" s="887"/>
      <c r="F199" s="882"/>
      <c r="G199" s="888"/>
      <c r="H199" s="867"/>
      <c r="I199" s="882"/>
      <c r="J199" s="143" t="s">
        <v>3133</v>
      </c>
      <c r="K199" s="142" t="s">
        <v>6</v>
      </c>
      <c r="L199" s="144" t="s">
        <v>1455</v>
      </c>
      <c r="M199" s="136" t="str">
        <f>VLOOKUP(L199,CódigosRetorno!$A$2:$B$2003,2,FALSE)</f>
        <v>El XML debe contener al menos un tributo por linea de afectacion por IGV</v>
      </c>
      <c r="N199" s="145" t="s">
        <v>9</v>
      </c>
      <c r="O199" s="2"/>
    </row>
    <row r="200" spans="1:15" s="364" customFormat="1" ht="108" x14ac:dyDescent="0.35">
      <c r="A200" s="2"/>
      <c r="B200" s="882"/>
      <c r="C200" s="883"/>
      <c r="D200" s="887"/>
      <c r="E200" s="887"/>
      <c r="F200" s="882"/>
      <c r="G200" s="888"/>
      <c r="H200" s="867"/>
      <c r="I200" s="882"/>
      <c r="J200" s="138" t="s">
        <v>1456</v>
      </c>
      <c r="K200" s="142" t="s">
        <v>6</v>
      </c>
      <c r="L200" s="144" t="s">
        <v>1457</v>
      </c>
      <c r="M200" s="136" t="str">
        <f>VLOOKUP(L200,CódigosRetorno!$A$2:$B$2003,2,FALSE)</f>
        <v>La combinación de tributos no es permitida</v>
      </c>
      <c r="N200" s="145" t="s">
        <v>9</v>
      </c>
      <c r="O200" s="2"/>
    </row>
    <row r="201" spans="1:15" s="364" customFormat="1" ht="24" x14ac:dyDescent="0.35">
      <c r="A201" s="2"/>
      <c r="B201" s="882"/>
      <c r="C201" s="883"/>
      <c r="D201" s="887"/>
      <c r="E201" s="887"/>
      <c r="F201" s="872"/>
      <c r="G201" s="135" t="s">
        <v>1458</v>
      </c>
      <c r="H201" s="136" t="s">
        <v>1127</v>
      </c>
      <c r="I201" s="392" t="s">
        <v>2432</v>
      </c>
      <c r="J201" s="136" t="s">
        <v>1459</v>
      </c>
      <c r="K201" s="128" t="s">
        <v>206</v>
      </c>
      <c r="L201" s="142" t="s">
        <v>1129</v>
      </c>
      <c r="M201" s="136" t="str">
        <f>VLOOKUP(L201,CódigosRetorno!$A$2:$B$2003,2,FALSE)</f>
        <v>El dato ingresado como atributo @schemeName es incorrecto.</v>
      </c>
      <c r="N201" s="145" t="s">
        <v>9</v>
      </c>
      <c r="O201" s="2"/>
    </row>
    <row r="202" spans="1:15" s="364" customFormat="1" ht="24" x14ac:dyDescent="0.35">
      <c r="A202" s="2"/>
      <c r="B202" s="882"/>
      <c r="C202" s="883"/>
      <c r="D202" s="887"/>
      <c r="E202" s="887"/>
      <c r="F202" s="872"/>
      <c r="G202" s="135" t="s">
        <v>1058</v>
      </c>
      <c r="H202" s="136" t="s">
        <v>1059</v>
      </c>
      <c r="I202" s="392" t="s">
        <v>2432</v>
      </c>
      <c r="J202" s="136" t="s">
        <v>1060</v>
      </c>
      <c r="K202" s="128" t="s">
        <v>206</v>
      </c>
      <c r="L202" s="142" t="s">
        <v>1061</v>
      </c>
      <c r="M202" s="136" t="str">
        <f>VLOOKUP(L202,CódigosRetorno!$A$2:$B$2003,2,FALSE)</f>
        <v>El dato ingresado como atributo @schemeAgencyName es incorrecto.</v>
      </c>
      <c r="N202" s="145" t="s">
        <v>9</v>
      </c>
      <c r="O202" s="2"/>
    </row>
    <row r="203" spans="1:15" s="364" customFormat="1" ht="24" x14ac:dyDescent="0.35">
      <c r="A203" s="2"/>
      <c r="B203" s="882"/>
      <c r="C203" s="883"/>
      <c r="D203" s="887"/>
      <c r="E203" s="887"/>
      <c r="F203" s="872"/>
      <c r="G203" s="145" t="s">
        <v>1460</v>
      </c>
      <c r="H203" s="92" t="s">
        <v>1131</v>
      </c>
      <c r="I203" s="392" t="s">
        <v>2432</v>
      </c>
      <c r="J203" s="136" t="s">
        <v>1461</v>
      </c>
      <c r="K203" s="142" t="s">
        <v>206</v>
      </c>
      <c r="L203" s="144" t="s">
        <v>1133</v>
      </c>
      <c r="M203" s="136" t="str">
        <f>VLOOKUP(L203,CódigosRetorno!$A$2:$B$2003,2,FALSE)</f>
        <v>El dato ingresado como atributo @schemeURI es incorrecto.</v>
      </c>
      <c r="N203" s="145" t="s">
        <v>9</v>
      </c>
      <c r="O203" s="2"/>
    </row>
    <row r="204" spans="1:15" s="364" customFormat="1" ht="24" x14ac:dyDescent="0.35">
      <c r="A204" s="2"/>
      <c r="B204" s="882"/>
      <c r="C204" s="883"/>
      <c r="D204" s="887"/>
      <c r="E204" s="887"/>
      <c r="F204" s="872" t="s">
        <v>1462</v>
      </c>
      <c r="G204" s="890" t="s">
        <v>1003</v>
      </c>
      <c r="H204" s="885" t="s">
        <v>3134</v>
      </c>
      <c r="I204" s="873">
        <v>1</v>
      </c>
      <c r="J204" s="136" t="s">
        <v>602</v>
      </c>
      <c r="K204" s="142" t="s">
        <v>6</v>
      </c>
      <c r="L204" s="144" t="s">
        <v>1464</v>
      </c>
      <c r="M204" s="136" t="str">
        <f>VLOOKUP(L204,CódigosRetorno!$A$2:$B$2003,2,FALSE)</f>
        <v>El XML no contiene el tag o no existe información del nombre de tributo de la línea</v>
      </c>
      <c r="N204" s="135" t="s">
        <v>9</v>
      </c>
      <c r="O204" s="2"/>
    </row>
    <row r="205" spans="1:15" s="364" customFormat="1" ht="24" x14ac:dyDescent="0.35">
      <c r="A205" s="2"/>
      <c r="B205" s="882"/>
      <c r="C205" s="883"/>
      <c r="D205" s="887"/>
      <c r="E205" s="887"/>
      <c r="F205" s="872"/>
      <c r="G205" s="888"/>
      <c r="H205" s="867"/>
      <c r="I205" s="882"/>
      <c r="J205" s="138" t="s">
        <v>1465</v>
      </c>
      <c r="K205" s="142" t="s">
        <v>6</v>
      </c>
      <c r="L205" s="144" t="s">
        <v>1015</v>
      </c>
      <c r="M205" s="136" t="str">
        <f>VLOOKUP(L205,CódigosRetorno!$A$2:$B$2003,2,FALSE)</f>
        <v>Nombre de tributo no corresponde al código de tributo de la linea.</v>
      </c>
      <c r="N205" s="135" t="s">
        <v>1451</v>
      </c>
      <c r="O205" s="2"/>
    </row>
    <row r="206" spans="1:15" s="364" customFormat="1" ht="36" x14ac:dyDescent="0.35">
      <c r="A206" s="2"/>
      <c r="B206" s="882"/>
      <c r="C206" s="883"/>
      <c r="D206" s="887"/>
      <c r="E206" s="890"/>
      <c r="F206" s="129" t="s">
        <v>143</v>
      </c>
      <c r="G206" s="133"/>
      <c r="H206" s="137" t="s">
        <v>3135</v>
      </c>
      <c r="I206" s="129">
        <v>1</v>
      </c>
      <c r="J206" s="138" t="s">
        <v>1467</v>
      </c>
      <c r="K206" s="142" t="s">
        <v>6</v>
      </c>
      <c r="L206" s="142" t="s">
        <v>1468</v>
      </c>
      <c r="M206" s="136" t="str">
        <f>VLOOKUP(L206,CódigosRetorno!$A$2:$B$2003,2,FALSE)</f>
        <v>El Name o TaxTypeCode debe corresponder al codigo de tributo del item</v>
      </c>
      <c r="N206" s="135" t="s">
        <v>1451</v>
      </c>
      <c r="O206" s="2"/>
    </row>
    <row r="207" spans="1:15" s="364" customFormat="1" ht="36" x14ac:dyDescent="0.35">
      <c r="A207" s="2"/>
      <c r="B207" s="873">
        <f>B168+1</f>
        <v>33</v>
      </c>
      <c r="C207" s="868" t="s">
        <v>1469</v>
      </c>
      <c r="D207" s="886" t="s">
        <v>327</v>
      </c>
      <c r="E207" s="886" t="s">
        <v>182</v>
      </c>
      <c r="F207" s="135" t="s">
        <v>298</v>
      </c>
      <c r="G207" s="128" t="s">
        <v>299</v>
      </c>
      <c r="H207" s="136" t="s">
        <v>3136</v>
      </c>
      <c r="I207" s="135" t="s">
        <v>2432</v>
      </c>
      <c r="J207" s="136" t="s">
        <v>2489</v>
      </c>
      <c r="K207" s="38" t="s">
        <v>6</v>
      </c>
      <c r="L207" s="144" t="s">
        <v>1405</v>
      </c>
      <c r="M207" s="136" t="str">
        <f>VLOOKUP(L207,CódigosRetorno!$A$2:$B$2003,2,FALSE)</f>
        <v>El dato ingresado en TaxableAmount de la linea no cumple con el formato establecido</v>
      </c>
      <c r="N207" s="135" t="s">
        <v>9</v>
      </c>
      <c r="O207" s="2"/>
    </row>
    <row r="208" spans="1:15" s="364" customFormat="1" ht="24" x14ac:dyDescent="0.35">
      <c r="A208" s="2"/>
      <c r="B208" s="882"/>
      <c r="C208" s="883"/>
      <c r="D208" s="887"/>
      <c r="E208" s="887"/>
      <c r="F208" s="129" t="s">
        <v>143</v>
      </c>
      <c r="G208" s="133" t="s">
        <v>306</v>
      </c>
      <c r="H208" s="92" t="s">
        <v>1368</v>
      </c>
      <c r="I208" s="135">
        <v>1</v>
      </c>
      <c r="J208" s="138" t="s">
        <v>1391</v>
      </c>
      <c r="K208" s="142" t="s">
        <v>6</v>
      </c>
      <c r="L208" s="144" t="s">
        <v>948</v>
      </c>
      <c r="M208" s="136" t="str">
        <f>VLOOKUP(L208,CódigosRetorno!$A$2:$B$2003,2,FALSE)</f>
        <v>La moneda debe ser la misma en todo el documento. Salvo las percepciones que sólo son en moneda nacional</v>
      </c>
      <c r="N208" s="135" t="s">
        <v>1094</v>
      </c>
      <c r="O208" s="2"/>
    </row>
    <row r="209" spans="1:15" s="364" customFormat="1" ht="24" x14ac:dyDescent="0.35">
      <c r="A209" s="2"/>
      <c r="B209" s="882"/>
      <c r="C209" s="883"/>
      <c r="D209" s="887"/>
      <c r="E209" s="887"/>
      <c r="F209" s="873" t="s">
        <v>298</v>
      </c>
      <c r="G209" s="886" t="s">
        <v>299</v>
      </c>
      <c r="H209" s="884" t="s">
        <v>3137</v>
      </c>
      <c r="I209" s="873">
        <v>1</v>
      </c>
      <c r="J209" s="136" t="s">
        <v>955</v>
      </c>
      <c r="K209" s="142" t="s">
        <v>6</v>
      </c>
      <c r="L209" s="144" t="s">
        <v>1412</v>
      </c>
      <c r="M209" s="136" t="str">
        <f>VLOOKUP(L209,CódigosRetorno!$A$2:$B$2003,2,FALSE)</f>
        <v>El dato ingresado en TaxAmount de la linea no cumple con el formato establecido</v>
      </c>
      <c r="N209" s="145" t="s">
        <v>9</v>
      </c>
      <c r="O209" s="2"/>
    </row>
    <row r="210" spans="1:15" s="364" customFormat="1" ht="48" x14ac:dyDescent="0.35">
      <c r="A210" s="2"/>
      <c r="B210" s="882"/>
      <c r="C210" s="883"/>
      <c r="D210" s="887"/>
      <c r="E210" s="887"/>
      <c r="F210" s="882"/>
      <c r="G210" s="887"/>
      <c r="H210" s="893"/>
      <c r="I210" s="882"/>
      <c r="J210" s="136" t="s">
        <v>1471</v>
      </c>
      <c r="K210" s="142" t="s">
        <v>6</v>
      </c>
      <c r="L210" s="144" t="s">
        <v>1472</v>
      </c>
      <c r="M210" s="136" t="str">
        <f>VLOOKUP(L210,CódigosRetorno!$A$2:$B$2003,2,FALSE)</f>
        <v>El producto del factor y monto base de la afectación del ISC no corresponde al monto de afectacion de linea.</v>
      </c>
      <c r="N210" s="145" t="s">
        <v>9</v>
      </c>
      <c r="O210" s="2"/>
    </row>
    <row r="211" spans="1:15" s="364" customFormat="1" ht="48" x14ac:dyDescent="0.35">
      <c r="A211" s="2"/>
      <c r="B211" s="882"/>
      <c r="C211" s="883"/>
      <c r="D211" s="887"/>
      <c r="E211" s="887"/>
      <c r="F211" s="882"/>
      <c r="G211" s="887"/>
      <c r="H211" s="893"/>
      <c r="I211" s="882"/>
      <c r="J211" s="136" t="s">
        <v>1473</v>
      </c>
      <c r="K211" s="142" t="s">
        <v>6</v>
      </c>
      <c r="L211" s="144" t="s">
        <v>1474</v>
      </c>
      <c r="M211" s="136" t="str">
        <f>VLOOKUP(L211,CódigosRetorno!$A$2:$B$2003,2,FALSE)</f>
        <v>El producto del factor y monto base de la afectación de otros tributos no corresponde al monto de afectacion de linea.</v>
      </c>
      <c r="N211" s="145" t="s">
        <v>9</v>
      </c>
      <c r="O211" s="2"/>
    </row>
    <row r="212" spans="1:15" s="364" customFormat="1" ht="24" x14ac:dyDescent="0.35">
      <c r="A212" s="2"/>
      <c r="B212" s="882"/>
      <c r="C212" s="883"/>
      <c r="D212" s="887"/>
      <c r="E212" s="887"/>
      <c r="F212" s="129" t="s">
        <v>143</v>
      </c>
      <c r="G212" s="133" t="s">
        <v>306</v>
      </c>
      <c r="H212" s="92" t="s">
        <v>1368</v>
      </c>
      <c r="I212" s="135">
        <v>1</v>
      </c>
      <c r="J212" s="138" t="s">
        <v>1391</v>
      </c>
      <c r="K212" s="142" t="s">
        <v>6</v>
      </c>
      <c r="L212" s="144" t="s">
        <v>948</v>
      </c>
      <c r="M212" s="136" t="str">
        <f>VLOOKUP(L212,CódigosRetorno!$A$2:$B$2003,2,FALSE)</f>
        <v>La moneda debe ser la misma en todo el documento. Salvo las percepciones que sólo son en moneda nacional</v>
      </c>
      <c r="N212" s="135" t="s">
        <v>1094</v>
      </c>
      <c r="O212" s="2"/>
    </row>
    <row r="213" spans="1:15" s="364" customFormat="1" ht="24" x14ac:dyDescent="0.35">
      <c r="A213" s="2"/>
      <c r="B213" s="882"/>
      <c r="C213" s="883"/>
      <c r="D213" s="887"/>
      <c r="E213" s="887"/>
      <c r="F213" s="873" t="s">
        <v>1421</v>
      </c>
      <c r="G213" s="873" t="s">
        <v>1422</v>
      </c>
      <c r="H213" s="884" t="s">
        <v>3138</v>
      </c>
      <c r="I213" s="873" t="s">
        <v>2432</v>
      </c>
      <c r="J213" s="138" t="s">
        <v>1424</v>
      </c>
      <c r="K213" s="142" t="s">
        <v>6</v>
      </c>
      <c r="L213" s="144" t="s">
        <v>1425</v>
      </c>
      <c r="M213" s="136" t="str">
        <f>VLOOKUP(L213,CódigosRetorno!$A$2:$B$2003,2,FALSE)</f>
        <v>El XML no contiene el tag de la tasa del tributo de la línea</v>
      </c>
      <c r="N213" s="145" t="s">
        <v>9</v>
      </c>
      <c r="O213" s="2"/>
    </row>
    <row r="214" spans="1:15" s="364" customFormat="1" ht="36" x14ac:dyDescent="0.35">
      <c r="A214" s="2"/>
      <c r="B214" s="882"/>
      <c r="C214" s="883"/>
      <c r="D214" s="887"/>
      <c r="E214" s="887"/>
      <c r="F214" s="882"/>
      <c r="G214" s="882"/>
      <c r="H214" s="893"/>
      <c r="I214" s="882"/>
      <c r="J214" s="136" t="s">
        <v>1536</v>
      </c>
      <c r="K214" s="142" t="s">
        <v>6</v>
      </c>
      <c r="L214" s="144" t="s">
        <v>1427</v>
      </c>
      <c r="M214" s="136" t="str">
        <f>VLOOKUP(L214,CódigosRetorno!$A$2:$B$2003,2,FALSE)</f>
        <v>El dato ingresado como factor de afectacion por linea no cumple con el formato establecido.</v>
      </c>
      <c r="N214" s="145" t="s">
        <v>9</v>
      </c>
      <c r="O214" s="2"/>
    </row>
    <row r="215" spans="1:15" s="364" customFormat="1" ht="36" x14ac:dyDescent="0.35">
      <c r="A215" s="2"/>
      <c r="B215" s="882"/>
      <c r="C215" s="883"/>
      <c r="D215" s="887"/>
      <c r="E215" s="887"/>
      <c r="F215" s="882"/>
      <c r="G215" s="882"/>
      <c r="H215" s="893"/>
      <c r="I215" s="882"/>
      <c r="J215" s="136" t="s">
        <v>1476</v>
      </c>
      <c r="K215" s="142" t="s">
        <v>6</v>
      </c>
      <c r="L215" s="144" t="s">
        <v>1477</v>
      </c>
      <c r="M215" s="136" t="str">
        <f>VLOOKUP(L215,CódigosRetorno!$A$2:$B$2003,2,FALSE)</f>
        <v>El factor de afectación de ISC por linea debe ser diferente a 0.00.</v>
      </c>
      <c r="N215" s="145" t="s">
        <v>9</v>
      </c>
      <c r="O215" s="2"/>
    </row>
    <row r="216" spans="1:15" s="364" customFormat="1" ht="24" x14ac:dyDescent="0.35">
      <c r="A216" s="2"/>
      <c r="B216" s="882"/>
      <c r="C216" s="883"/>
      <c r="D216" s="887"/>
      <c r="E216" s="887"/>
      <c r="F216" s="872" t="s">
        <v>328</v>
      </c>
      <c r="G216" s="888" t="s">
        <v>1478</v>
      </c>
      <c r="H216" s="867" t="s">
        <v>3139</v>
      </c>
      <c r="I216" s="873">
        <v>1</v>
      </c>
      <c r="J216" s="136" t="s">
        <v>3140</v>
      </c>
      <c r="K216" s="142" t="s">
        <v>6</v>
      </c>
      <c r="L216" s="144" t="s">
        <v>1481</v>
      </c>
      <c r="M216" s="136" t="str">
        <f>VLOOKUP(L216,CódigosRetorno!$A$2:$B$2003,2,FALSE)</f>
        <v>Si existe monto de ISC en el ITEM debe especificar el sistema de calculo</v>
      </c>
      <c r="N216" s="135" t="s">
        <v>9</v>
      </c>
      <c r="O216" s="2"/>
    </row>
    <row r="217" spans="1:15" s="364" customFormat="1" ht="24" x14ac:dyDescent="0.35">
      <c r="A217" s="2"/>
      <c r="B217" s="882"/>
      <c r="C217" s="883"/>
      <c r="D217" s="887"/>
      <c r="E217" s="887"/>
      <c r="F217" s="872"/>
      <c r="G217" s="888"/>
      <c r="H217" s="867"/>
      <c r="I217" s="882"/>
      <c r="J217" s="136" t="s">
        <v>1482</v>
      </c>
      <c r="K217" s="142" t="s">
        <v>6</v>
      </c>
      <c r="L217" s="144" t="s">
        <v>1483</v>
      </c>
      <c r="M217" s="136" t="str">
        <f>VLOOKUP(L217,CódigosRetorno!$A$2:$B$2003,2,FALSE)</f>
        <v>Solo debe consignar sistema de calculo si el tributo es ISC</v>
      </c>
      <c r="N217" s="145" t="s">
        <v>9</v>
      </c>
      <c r="O217" s="2"/>
    </row>
    <row r="218" spans="1:15" s="364" customFormat="1" ht="36" x14ac:dyDescent="0.35">
      <c r="A218" s="2"/>
      <c r="B218" s="882"/>
      <c r="C218" s="883"/>
      <c r="D218" s="887"/>
      <c r="E218" s="887"/>
      <c r="F218" s="872"/>
      <c r="G218" s="888"/>
      <c r="H218" s="867"/>
      <c r="I218" s="882"/>
      <c r="J218" s="136" t="s">
        <v>1484</v>
      </c>
      <c r="K218" s="142" t="s">
        <v>6</v>
      </c>
      <c r="L218" s="144" t="s">
        <v>2872</v>
      </c>
      <c r="M218" s="136" t="str">
        <f>VLOOKUP(L218,CódigosRetorno!$A$2:$B$2003,2,FALSE)</f>
        <v>El sistema de calculo del ISC es incorrecto</v>
      </c>
      <c r="N218" s="135" t="s">
        <v>1486</v>
      </c>
      <c r="O218" s="2"/>
    </row>
    <row r="219" spans="1:15" s="364" customFormat="1" ht="24" x14ac:dyDescent="0.35">
      <c r="A219" s="2"/>
      <c r="B219" s="882"/>
      <c r="C219" s="883"/>
      <c r="D219" s="887"/>
      <c r="E219" s="887"/>
      <c r="F219" s="873" t="s">
        <v>659</v>
      </c>
      <c r="G219" s="886" t="s">
        <v>1003</v>
      </c>
      <c r="H219" s="884" t="s">
        <v>3141</v>
      </c>
      <c r="I219" s="873">
        <v>1</v>
      </c>
      <c r="J219" s="136" t="s">
        <v>602</v>
      </c>
      <c r="K219" s="142" t="s">
        <v>6</v>
      </c>
      <c r="L219" s="144" t="s">
        <v>1449</v>
      </c>
      <c r="M219" s="136" t="str">
        <f>VLOOKUP(L219,CódigosRetorno!$A$2:$B$2003,2,FALSE)</f>
        <v>El XML no contiene el tag cac:TaxCategory/cac:TaxScheme/cbc:ID del Item</v>
      </c>
      <c r="N219" s="135" t="s">
        <v>9</v>
      </c>
      <c r="O219" s="2"/>
    </row>
    <row r="220" spans="1:15" s="364" customFormat="1" ht="24" x14ac:dyDescent="0.35">
      <c r="A220" s="2"/>
      <c r="B220" s="882"/>
      <c r="C220" s="883"/>
      <c r="D220" s="887"/>
      <c r="E220" s="887"/>
      <c r="F220" s="882"/>
      <c r="G220" s="887"/>
      <c r="H220" s="893"/>
      <c r="I220" s="882"/>
      <c r="J220" s="136" t="s">
        <v>466</v>
      </c>
      <c r="K220" s="142" t="s">
        <v>6</v>
      </c>
      <c r="L220" s="144" t="s">
        <v>1450</v>
      </c>
      <c r="M220" s="136" t="str">
        <f>VLOOKUP(L220,CódigosRetorno!$A$2:$B$2003,2,FALSE)</f>
        <v>El codigo del tributo es invalido</v>
      </c>
      <c r="N220" s="135" t="s">
        <v>1451</v>
      </c>
      <c r="O220" s="2"/>
    </row>
    <row r="221" spans="1:15" s="364" customFormat="1" ht="24" x14ac:dyDescent="0.35">
      <c r="A221" s="2"/>
      <c r="B221" s="882"/>
      <c r="C221" s="883"/>
      <c r="D221" s="887"/>
      <c r="E221" s="887"/>
      <c r="F221" s="882"/>
      <c r="G221" s="887"/>
      <c r="H221" s="893"/>
      <c r="I221" s="882"/>
      <c r="J221" s="92" t="s">
        <v>1452</v>
      </c>
      <c r="K221" s="142" t="s">
        <v>6</v>
      </c>
      <c r="L221" s="144" t="s">
        <v>1453</v>
      </c>
      <c r="M221" s="136" t="str">
        <f>VLOOKUP(L221,CódigosRetorno!$A$2:$B$2003,2,FALSE)</f>
        <v>El código de tributo no debe repetirse a nivel de item</v>
      </c>
      <c r="N221" s="145" t="s">
        <v>9</v>
      </c>
      <c r="O221" s="2"/>
    </row>
    <row r="222" spans="1:15" s="364" customFormat="1" ht="24" x14ac:dyDescent="0.35">
      <c r="A222" s="2"/>
      <c r="B222" s="882"/>
      <c r="C222" s="883"/>
      <c r="D222" s="887"/>
      <c r="E222" s="887"/>
      <c r="F222" s="873"/>
      <c r="G222" s="135" t="s">
        <v>1458</v>
      </c>
      <c r="H222" s="136" t="s">
        <v>1127</v>
      </c>
      <c r="I222" s="135" t="s">
        <v>2432</v>
      </c>
      <c r="J222" s="136" t="s">
        <v>1459</v>
      </c>
      <c r="K222" s="128" t="s">
        <v>206</v>
      </c>
      <c r="L222" s="142" t="s">
        <v>1129</v>
      </c>
      <c r="M222" s="136" t="str">
        <f>VLOOKUP(L222,CódigosRetorno!$A$2:$B$2003,2,FALSE)</f>
        <v>El dato ingresado como atributo @schemeName es incorrecto.</v>
      </c>
      <c r="N222" s="145" t="s">
        <v>9</v>
      </c>
      <c r="O222" s="2"/>
    </row>
    <row r="223" spans="1:15" s="364" customFormat="1" ht="24" x14ac:dyDescent="0.35">
      <c r="A223" s="2"/>
      <c r="B223" s="882"/>
      <c r="C223" s="883"/>
      <c r="D223" s="887"/>
      <c r="E223" s="887"/>
      <c r="F223" s="882"/>
      <c r="G223" s="135" t="s">
        <v>1058</v>
      </c>
      <c r="H223" s="136" t="s">
        <v>1059</v>
      </c>
      <c r="I223" s="135" t="s">
        <v>2432</v>
      </c>
      <c r="J223" s="136" t="s">
        <v>1060</v>
      </c>
      <c r="K223" s="128" t="s">
        <v>206</v>
      </c>
      <c r="L223" s="142" t="s">
        <v>1061</v>
      </c>
      <c r="M223" s="136" t="str">
        <f>VLOOKUP(L223,CódigosRetorno!$A$2:$B$2003,2,FALSE)</f>
        <v>El dato ingresado como atributo @schemeAgencyName es incorrecto.</v>
      </c>
      <c r="N223" s="145" t="s">
        <v>9</v>
      </c>
      <c r="O223" s="2"/>
    </row>
    <row r="224" spans="1:15" s="364" customFormat="1" ht="24" x14ac:dyDescent="0.35">
      <c r="A224" s="2"/>
      <c r="B224" s="882"/>
      <c r="C224" s="883"/>
      <c r="D224" s="887"/>
      <c r="E224" s="887"/>
      <c r="F224" s="874"/>
      <c r="G224" s="135" t="s">
        <v>1487</v>
      </c>
      <c r="H224" s="92" t="s">
        <v>1131</v>
      </c>
      <c r="I224" s="135" t="s">
        <v>2432</v>
      </c>
      <c r="J224" s="136" t="s">
        <v>1461</v>
      </c>
      <c r="K224" s="142" t="s">
        <v>206</v>
      </c>
      <c r="L224" s="144" t="s">
        <v>1133</v>
      </c>
      <c r="M224" s="136" t="str">
        <f>VLOOKUP(L224,CódigosRetorno!$A$2:$B$2003,2,FALSE)</f>
        <v>El dato ingresado como atributo @schemeURI es incorrecto.</v>
      </c>
      <c r="N224" s="145" t="s">
        <v>9</v>
      </c>
      <c r="O224" s="2"/>
    </row>
    <row r="225" spans="1:15" s="364" customFormat="1" ht="24" x14ac:dyDescent="0.35">
      <c r="A225" s="2"/>
      <c r="B225" s="882"/>
      <c r="C225" s="883"/>
      <c r="D225" s="887"/>
      <c r="E225" s="887"/>
      <c r="F225" s="873" t="s">
        <v>1462</v>
      </c>
      <c r="G225" s="886" t="s">
        <v>1003</v>
      </c>
      <c r="H225" s="884" t="s">
        <v>3134</v>
      </c>
      <c r="I225" s="873">
        <v>1</v>
      </c>
      <c r="J225" s="136" t="s">
        <v>602</v>
      </c>
      <c r="K225" s="142" t="s">
        <v>6</v>
      </c>
      <c r="L225" s="144" t="s">
        <v>1464</v>
      </c>
      <c r="M225" s="136" t="str">
        <f>VLOOKUP(L225,CódigosRetorno!$A$2:$B$2003,2,FALSE)</f>
        <v>El XML no contiene el tag o no existe información del nombre de tributo de la línea</v>
      </c>
      <c r="N225" s="135" t="s">
        <v>9</v>
      </c>
      <c r="O225" s="2"/>
    </row>
    <row r="226" spans="1:15" s="364" customFormat="1" ht="24" x14ac:dyDescent="0.35">
      <c r="A226" s="2"/>
      <c r="B226" s="882"/>
      <c r="C226" s="883"/>
      <c r="D226" s="887"/>
      <c r="E226" s="887"/>
      <c r="F226" s="874"/>
      <c r="G226" s="890"/>
      <c r="H226" s="885"/>
      <c r="I226" s="874"/>
      <c r="J226" s="138" t="s">
        <v>1465</v>
      </c>
      <c r="K226" s="142" t="s">
        <v>6</v>
      </c>
      <c r="L226" s="144" t="s">
        <v>1015</v>
      </c>
      <c r="M226" s="136" t="str">
        <f>VLOOKUP(L226,CódigosRetorno!$A$2:$B$2003,2,FALSE)</f>
        <v>Nombre de tributo no corresponde al código de tributo de la linea.</v>
      </c>
      <c r="N226" s="135" t="s">
        <v>1451</v>
      </c>
      <c r="O226" s="2"/>
    </row>
    <row r="227" spans="1:15" s="364" customFormat="1" ht="36" x14ac:dyDescent="0.35">
      <c r="A227" s="2"/>
      <c r="B227" s="882"/>
      <c r="C227" s="883"/>
      <c r="D227" s="887"/>
      <c r="E227" s="887"/>
      <c r="F227" s="135" t="s">
        <v>143</v>
      </c>
      <c r="G227" s="128"/>
      <c r="H227" s="136" t="s">
        <v>3135</v>
      </c>
      <c r="I227" s="135">
        <v>1</v>
      </c>
      <c r="J227" s="138" t="s">
        <v>1467</v>
      </c>
      <c r="K227" s="142" t="s">
        <v>6</v>
      </c>
      <c r="L227" s="142" t="s">
        <v>1468</v>
      </c>
      <c r="M227" s="136" t="str">
        <f>VLOOKUP(L227,CódigosRetorno!$A$2:$B$2003,2,FALSE)</f>
        <v>El Name o TaxTypeCode debe corresponder al codigo de tributo del item</v>
      </c>
      <c r="N227" s="135" t="s">
        <v>1451</v>
      </c>
      <c r="O227" s="2"/>
    </row>
    <row r="228" spans="1:15" s="364" customFormat="1" ht="24" x14ac:dyDescent="0.35">
      <c r="A228" s="2"/>
      <c r="B228" s="872">
        <f>B207+1</f>
        <v>34</v>
      </c>
      <c r="C228" s="905" t="s">
        <v>1489</v>
      </c>
      <c r="D228" s="888" t="s">
        <v>327</v>
      </c>
      <c r="E228" s="888" t="s">
        <v>182</v>
      </c>
      <c r="F228" s="872" t="s">
        <v>298</v>
      </c>
      <c r="G228" s="888" t="s">
        <v>299</v>
      </c>
      <c r="H228" s="867" t="s">
        <v>3142</v>
      </c>
      <c r="I228" s="872">
        <v>1</v>
      </c>
      <c r="J228" s="136" t="s">
        <v>1411</v>
      </c>
      <c r="K228" s="142" t="s">
        <v>6</v>
      </c>
      <c r="L228" s="144" t="s">
        <v>1412</v>
      </c>
      <c r="M228" s="136" t="str">
        <f>VLOOKUP(L228,CódigosRetorno!$A$2:$B$2003,2,FALSE)</f>
        <v>El dato ingresado en TaxAmount de la linea no cumple con el formato establecido</v>
      </c>
      <c r="N228" s="145" t="s">
        <v>9</v>
      </c>
      <c r="O228" s="2"/>
    </row>
    <row r="229" spans="1:15" s="364" customFormat="1" ht="60" x14ac:dyDescent="0.35">
      <c r="A229" s="2"/>
      <c r="B229" s="872"/>
      <c r="C229" s="905"/>
      <c r="D229" s="888"/>
      <c r="E229" s="888"/>
      <c r="F229" s="872"/>
      <c r="G229" s="888"/>
      <c r="H229" s="867"/>
      <c r="I229" s="872"/>
      <c r="J229" s="136" t="s">
        <v>3143</v>
      </c>
      <c r="K229" s="142" t="s">
        <v>206</v>
      </c>
      <c r="L229" s="144" t="s">
        <v>1491</v>
      </c>
      <c r="M229" s="136" t="str">
        <f>VLOOKUP(L229,CódigosRetorno!$A$2:$B$2003,2,FALSE)</f>
        <v>El dato ingresado en el campo cac:TaxSubtotal/cbc:TaxAmount del ítem no coincide con el valor calculado</v>
      </c>
      <c r="N229" s="145" t="s">
        <v>9</v>
      </c>
      <c r="O229" s="2"/>
    </row>
    <row r="230" spans="1:15" s="364" customFormat="1" ht="24" x14ac:dyDescent="0.35">
      <c r="A230" s="2"/>
      <c r="B230" s="872"/>
      <c r="C230" s="905"/>
      <c r="D230" s="888"/>
      <c r="E230" s="888"/>
      <c r="F230" s="129" t="s">
        <v>143</v>
      </c>
      <c r="G230" s="133" t="s">
        <v>306</v>
      </c>
      <c r="H230" s="359" t="s">
        <v>1368</v>
      </c>
      <c r="I230" s="135">
        <v>1</v>
      </c>
      <c r="J230" s="138" t="s">
        <v>1391</v>
      </c>
      <c r="K230" s="142" t="s">
        <v>6</v>
      </c>
      <c r="L230" s="144" t="s">
        <v>948</v>
      </c>
      <c r="M230" s="136" t="str">
        <f>VLOOKUP(L230,CódigosRetorno!$A$2:$B$2003,2,FALSE)</f>
        <v>La moneda debe ser la misma en todo el documento. Salvo las percepciones que sólo son en moneda nacional</v>
      </c>
      <c r="N230" s="135" t="s">
        <v>1094</v>
      </c>
      <c r="O230" s="2"/>
    </row>
    <row r="231" spans="1:15" s="364" customFormat="1" ht="24" x14ac:dyDescent="0.35">
      <c r="A231" s="2"/>
      <c r="B231" s="872"/>
      <c r="C231" s="905"/>
      <c r="D231" s="888"/>
      <c r="E231" s="888"/>
      <c r="F231" s="873" t="s">
        <v>1492</v>
      </c>
      <c r="G231" s="886" t="s">
        <v>1493</v>
      </c>
      <c r="H231" s="868" t="s">
        <v>3144</v>
      </c>
      <c r="I231" s="135"/>
      <c r="J231" s="136" t="s">
        <v>1495</v>
      </c>
      <c r="K231" s="142" t="s">
        <v>6</v>
      </c>
      <c r="L231" s="144" t="s">
        <v>1496</v>
      </c>
      <c r="M231" s="136" t="str">
        <f>VLOOKUP(L231,CódigosRetorno!$A$2:$B$2003,2,FALSE)</f>
        <v>El valor del tag no cumple con el formato establecido</v>
      </c>
      <c r="N231" s="135" t="s">
        <v>9</v>
      </c>
      <c r="O231" s="2"/>
    </row>
    <row r="232" spans="1:15" s="364" customFormat="1" ht="24" x14ac:dyDescent="0.35">
      <c r="A232" s="2"/>
      <c r="B232" s="872"/>
      <c r="C232" s="905"/>
      <c r="D232" s="888"/>
      <c r="E232" s="888"/>
      <c r="F232" s="882"/>
      <c r="G232" s="887"/>
      <c r="H232" s="883"/>
      <c r="I232" s="135"/>
      <c r="J232" s="136" t="s">
        <v>1497</v>
      </c>
      <c r="K232" s="142" t="s">
        <v>6</v>
      </c>
      <c r="L232" s="144" t="s">
        <v>1498</v>
      </c>
      <c r="M232" s="136" t="str">
        <f>VLOOKUP(L232,CódigosRetorno!$A$2:$B$2003,2,FALSE)</f>
        <v>Debe consignar el campo cac:TaxSubtotal/cbc:BaseUnitMeasure a nivel de ítem</v>
      </c>
      <c r="N232" s="135" t="s">
        <v>9</v>
      </c>
      <c r="O232" s="2"/>
    </row>
    <row r="233" spans="1:15" s="364" customFormat="1" ht="36" x14ac:dyDescent="0.35">
      <c r="A233" s="2"/>
      <c r="B233" s="872"/>
      <c r="C233" s="905"/>
      <c r="D233" s="888"/>
      <c r="E233" s="888"/>
      <c r="F233" s="874"/>
      <c r="G233" s="890"/>
      <c r="H233" s="869"/>
      <c r="I233" s="135"/>
      <c r="J233" s="136" t="s">
        <v>1499</v>
      </c>
      <c r="K233" s="142" t="s">
        <v>6</v>
      </c>
      <c r="L233" s="144" t="s">
        <v>1500</v>
      </c>
      <c r="M233" s="136" t="str">
        <f>VLOOKUP(L233,CódigosRetorno!$A$2:$B$2003,2,FALSE)</f>
        <v>El valor ingresado en el campo cac:TaxSubtotal/cbc:BaseUnitMeasure no corresponde al valor esperado</v>
      </c>
      <c r="N233" s="135" t="s">
        <v>9</v>
      </c>
      <c r="O233" s="2"/>
    </row>
    <row r="234" spans="1:15" s="364" customFormat="1" ht="24" x14ac:dyDescent="0.35">
      <c r="A234" s="2"/>
      <c r="B234" s="872"/>
      <c r="C234" s="905"/>
      <c r="D234" s="888"/>
      <c r="E234" s="888"/>
      <c r="F234" s="129" t="s">
        <v>143</v>
      </c>
      <c r="G234" s="133" t="s">
        <v>1501</v>
      </c>
      <c r="H234" s="92" t="s">
        <v>1502</v>
      </c>
      <c r="I234" s="135"/>
      <c r="J234" s="138" t="s">
        <v>1503</v>
      </c>
      <c r="K234" s="142" t="s">
        <v>206</v>
      </c>
      <c r="L234" s="144" t="s">
        <v>1504</v>
      </c>
      <c r="M234" s="136" t="str">
        <f>VLOOKUP(L234,CódigosRetorno!$A$2:$B$2003,2,FALSE)</f>
        <v>El dato ingresado como unidad de medida no corresponde al valor esperado</v>
      </c>
      <c r="N234" s="135" t="s">
        <v>9</v>
      </c>
      <c r="O234" s="2"/>
    </row>
    <row r="235" spans="1:15" s="364" customFormat="1" ht="36" x14ac:dyDescent="0.35">
      <c r="A235" s="2"/>
      <c r="B235" s="872"/>
      <c r="C235" s="905"/>
      <c r="D235" s="888"/>
      <c r="E235" s="888"/>
      <c r="F235" s="872" t="s">
        <v>1421</v>
      </c>
      <c r="G235" s="872" t="s">
        <v>1422</v>
      </c>
      <c r="H235" s="867" t="s">
        <v>3145</v>
      </c>
      <c r="I235" s="872">
        <v>1</v>
      </c>
      <c r="J235" s="136" t="s">
        <v>1426</v>
      </c>
      <c r="K235" s="142" t="s">
        <v>6</v>
      </c>
      <c r="L235" s="144" t="s">
        <v>1496</v>
      </c>
      <c r="M235" s="136" t="str">
        <f>VLOOKUP(L235,CódigosRetorno!$A$2:$B$2003,2,FALSE)</f>
        <v>El valor del tag no cumple con el formato establecido</v>
      </c>
      <c r="N235" s="145" t="s">
        <v>9</v>
      </c>
      <c r="O235" s="2"/>
    </row>
    <row r="236" spans="1:15" s="364" customFormat="1" ht="48" x14ac:dyDescent="0.35">
      <c r="A236" s="2"/>
      <c r="B236" s="872"/>
      <c r="C236" s="905"/>
      <c r="D236" s="888"/>
      <c r="E236" s="888"/>
      <c r="F236" s="872"/>
      <c r="G236" s="872"/>
      <c r="H236" s="867"/>
      <c r="I236" s="872"/>
      <c r="J236" s="136" t="s">
        <v>1506</v>
      </c>
      <c r="K236" s="142" t="s">
        <v>6</v>
      </c>
      <c r="L236" s="144" t="s">
        <v>1507</v>
      </c>
      <c r="M236" s="136" t="str">
        <f>VLOOKUP(L236,CódigosRetorno!$A$2:$B$2003,2,FALSE)</f>
        <v>El valor ingresado en el campo cac:TaxSubtotal/cbc:PerUnitAmount del ítem no corresponde al valor esperado</v>
      </c>
      <c r="N236" s="145" t="s">
        <v>9</v>
      </c>
      <c r="O236" s="2"/>
    </row>
    <row r="237" spans="1:15" s="364" customFormat="1" ht="72" x14ac:dyDescent="0.35">
      <c r="A237" s="2"/>
      <c r="B237" s="872"/>
      <c r="C237" s="905"/>
      <c r="D237" s="888"/>
      <c r="E237" s="888"/>
      <c r="F237" s="872"/>
      <c r="G237" s="872"/>
      <c r="H237" s="867"/>
      <c r="I237" s="872"/>
      <c r="J237" s="136" t="s">
        <v>3146</v>
      </c>
      <c r="K237" s="142" t="s">
        <v>206</v>
      </c>
      <c r="L237" s="144" t="s">
        <v>1509</v>
      </c>
      <c r="M237" s="136" t="str">
        <f>VLOOKUP(L237,CódigosRetorno!$A$2:$B$2003,2,FALSE)</f>
        <v>La tasa del tributo de la línea no corresponde al valor esperado</v>
      </c>
      <c r="N237" s="145" t="s">
        <v>9</v>
      </c>
      <c r="O237" s="2"/>
    </row>
    <row r="238" spans="1:15" s="364" customFormat="1" ht="24" x14ac:dyDescent="0.35">
      <c r="A238" s="2"/>
      <c r="B238" s="872"/>
      <c r="C238" s="905"/>
      <c r="D238" s="888"/>
      <c r="E238" s="888"/>
      <c r="F238" s="872" t="s">
        <v>659</v>
      </c>
      <c r="G238" s="888" t="s">
        <v>1003</v>
      </c>
      <c r="H238" s="867" t="s">
        <v>3147</v>
      </c>
      <c r="I238" s="872">
        <v>1</v>
      </c>
      <c r="J238" s="136" t="s">
        <v>602</v>
      </c>
      <c r="K238" s="142" t="s">
        <v>6</v>
      </c>
      <c r="L238" s="144" t="s">
        <v>1449</v>
      </c>
      <c r="M238" s="136" t="str">
        <f>VLOOKUP(L238,CódigosRetorno!$A$2:$B$2003,2,FALSE)</f>
        <v>El XML no contiene el tag cac:TaxCategory/cac:TaxScheme/cbc:ID del Item</v>
      </c>
      <c r="N238" s="145" t="s">
        <v>9</v>
      </c>
      <c r="O238" s="2"/>
    </row>
    <row r="239" spans="1:15" s="364" customFormat="1" ht="24" x14ac:dyDescent="0.35">
      <c r="A239" s="2"/>
      <c r="B239" s="872"/>
      <c r="C239" s="905"/>
      <c r="D239" s="888"/>
      <c r="E239" s="888"/>
      <c r="F239" s="872"/>
      <c r="G239" s="888"/>
      <c r="H239" s="867"/>
      <c r="I239" s="872"/>
      <c r="J239" s="136" t="s">
        <v>466</v>
      </c>
      <c r="K239" s="142" t="s">
        <v>6</v>
      </c>
      <c r="L239" s="144" t="s">
        <v>1450</v>
      </c>
      <c r="M239" s="136" t="str">
        <f>VLOOKUP(L239,CódigosRetorno!$A$2:$B$2003,2,FALSE)</f>
        <v>El codigo del tributo es invalido</v>
      </c>
      <c r="N239" s="135" t="s">
        <v>1451</v>
      </c>
      <c r="O239" s="2"/>
    </row>
    <row r="240" spans="1:15" s="364" customFormat="1" ht="24" x14ac:dyDescent="0.35">
      <c r="A240" s="2"/>
      <c r="B240" s="872"/>
      <c r="C240" s="905"/>
      <c r="D240" s="888"/>
      <c r="E240" s="888"/>
      <c r="F240" s="872"/>
      <c r="G240" s="888"/>
      <c r="H240" s="867"/>
      <c r="I240" s="872"/>
      <c r="J240" s="143" t="s">
        <v>1452</v>
      </c>
      <c r="K240" s="142" t="s">
        <v>6</v>
      </c>
      <c r="L240" s="144" t="s">
        <v>1453</v>
      </c>
      <c r="M240" s="136" t="str">
        <f>VLOOKUP(L240,CódigosRetorno!$A$2:$B$2003,2,FALSE)</f>
        <v>El código de tributo no debe repetirse a nivel de item</v>
      </c>
      <c r="N240" s="145" t="s">
        <v>9</v>
      </c>
      <c r="O240" s="2"/>
    </row>
    <row r="241" spans="1:15" s="364" customFormat="1" ht="24" x14ac:dyDescent="0.35">
      <c r="A241" s="2"/>
      <c r="B241" s="872"/>
      <c r="C241" s="905"/>
      <c r="D241" s="888"/>
      <c r="E241" s="888"/>
      <c r="F241" s="872"/>
      <c r="G241" s="135" t="s">
        <v>1458</v>
      </c>
      <c r="H241" s="136" t="s">
        <v>1127</v>
      </c>
      <c r="I241" s="135" t="s">
        <v>2432</v>
      </c>
      <c r="J241" s="136" t="s">
        <v>1459</v>
      </c>
      <c r="K241" s="128" t="s">
        <v>206</v>
      </c>
      <c r="L241" s="142" t="s">
        <v>1129</v>
      </c>
      <c r="M241" s="136" t="str">
        <f>VLOOKUP(L241,CódigosRetorno!$A$2:$B$2003,2,FALSE)</f>
        <v>El dato ingresado como atributo @schemeName es incorrecto.</v>
      </c>
      <c r="N241" s="145" t="s">
        <v>9</v>
      </c>
      <c r="O241" s="2"/>
    </row>
    <row r="242" spans="1:15" s="364" customFormat="1" ht="24" x14ac:dyDescent="0.35">
      <c r="A242" s="2"/>
      <c r="B242" s="872"/>
      <c r="C242" s="905"/>
      <c r="D242" s="888"/>
      <c r="E242" s="888"/>
      <c r="F242" s="872"/>
      <c r="G242" s="135" t="s">
        <v>1058</v>
      </c>
      <c r="H242" s="136" t="s">
        <v>1059</v>
      </c>
      <c r="I242" s="135" t="s">
        <v>2432</v>
      </c>
      <c r="J242" s="136" t="s">
        <v>1060</v>
      </c>
      <c r="K242" s="128" t="s">
        <v>206</v>
      </c>
      <c r="L242" s="142" t="s">
        <v>1061</v>
      </c>
      <c r="M242" s="136" t="str">
        <f>VLOOKUP(L242,CódigosRetorno!$A$2:$B$2003,2,FALSE)</f>
        <v>El dato ingresado como atributo @schemeAgencyName es incorrecto.</v>
      </c>
      <c r="N242" s="145" t="s">
        <v>9</v>
      </c>
      <c r="O242" s="2"/>
    </row>
    <row r="243" spans="1:15" s="364" customFormat="1" ht="24" x14ac:dyDescent="0.35">
      <c r="A243" s="2"/>
      <c r="B243" s="872"/>
      <c r="C243" s="905"/>
      <c r="D243" s="888"/>
      <c r="E243" s="888"/>
      <c r="F243" s="872"/>
      <c r="G243" s="135" t="s">
        <v>1487</v>
      </c>
      <c r="H243" s="92" t="s">
        <v>1131</v>
      </c>
      <c r="I243" s="135" t="s">
        <v>2432</v>
      </c>
      <c r="J243" s="136" t="s">
        <v>1461</v>
      </c>
      <c r="K243" s="142" t="s">
        <v>206</v>
      </c>
      <c r="L243" s="144" t="s">
        <v>1133</v>
      </c>
      <c r="M243" s="136" t="str">
        <f>VLOOKUP(L243,CódigosRetorno!$A$2:$B$2003,2,FALSE)</f>
        <v>El dato ingresado como atributo @schemeURI es incorrecto.</v>
      </c>
      <c r="N243" s="145" t="s">
        <v>9</v>
      </c>
      <c r="O243" s="2"/>
    </row>
    <row r="244" spans="1:15" s="364" customFormat="1" ht="24" x14ac:dyDescent="0.35">
      <c r="A244" s="2"/>
      <c r="B244" s="872"/>
      <c r="C244" s="905"/>
      <c r="D244" s="888"/>
      <c r="E244" s="888"/>
      <c r="F244" s="872" t="s">
        <v>1462</v>
      </c>
      <c r="G244" s="888" t="s">
        <v>1003</v>
      </c>
      <c r="H244" s="867" t="s">
        <v>3134</v>
      </c>
      <c r="I244" s="872">
        <v>1</v>
      </c>
      <c r="J244" s="136" t="s">
        <v>602</v>
      </c>
      <c r="K244" s="142" t="s">
        <v>6</v>
      </c>
      <c r="L244" s="144" t="s">
        <v>1464</v>
      </c>
      <c r="M244" s="136" t="str">
        <f>VLOOKUP(L244,CódigosRetorno!$A$2:$B$2003,2,FALSE)</f>
        <v>El XML no contiene el tag o no existe información del nombre de tributo de la línea</v>
      </c>
      <c r="N244" s="145" t="s">
        <v>9</v>
      </c>
      <c r="O244" s="2"/>
    </row>
    <row r="245" spans="1:15" s="364" customFormat="1" ht="24" x14ac:dyDescent="0.35">
      <c r="A245" s="2"/>
      <c r="B245" s="872"/>
      <c r="C245" s="905"/>
      <c r="D245" s="888"/>
      <c r="E245" s="888"/>
      <c r="F245" s="872"/>
      <c r="G245" s="888"/>
      <c r="H245" s="867"/>
      <c r="I245" s="872"/>
      <c r="J245" s="138" t="s">
        <v>1465</v>
      </c>
      <c r="K245" s="142" t="s">
        <v>6</v>
      </c>
      <c r="L245" s="144" t="s">
        <v>1015</v>
      </c>
      <c r="M245" s="136" t="str">
        <f>VLOOKUP(L245,CódigosRetorno!$A$2:$B$2003,2,FALSE)</f>
        <v>Nombre de tributo no corresponde al código de tributo de la linea.</v>
      </c>
      <c r="N245" s="135" t="s">
        <v>1451</v>
      </c>
      <c r="O245" s="2"/>
    </row>
    <row r="246" spans="1:15" s="364" customFormat="1" ht="36" x14ac:dyDescent="0.35">
      <c r="A246" s="2"/>
      <c r="B246" s="872"/>
      <c r="C246" s="905"/>
      <c r="D246" s="888"/>
      <c r="E246" s="888"/>
      <c r="F246" s="135" t="s">
        <v>143</v>
      </c>
      <c r="G246" s="128" t="s">
        <v>1003</v>
      </c>
      <c r="H246" s="136" t="s">
        <v>3135</v>
      </c>
      <c r="I246" s="135">
        <v>1</v>
      </c>
      <c r="J246" s="138" t="s">
        <v>1467</v>
      </c>
      <c r="K246" s="142" t="s">
        <v>6</v>
      </c>
      <c r="L246" s="142" t="s">
        <v>1468</v>
      </c>
      <c r="M246" s="136" t="str">
        <f>VLOOKUP(L246,CódigosRetorno!$A$2:$B$2003,2,FALSE)</f>
        <v>El Name o TaxTypeCode debe corresponder al codigo de tributo del item</v>
      </c>
      <c r="N246" s="135" t="s">
        <v>1451</v>
      </c>
      <c r="O246" s="2"/>
    </row>
    <row r="247" spans="1:15" s="364" customFormat="1" ht="24" x14ac:dyDescent="0.35">
      <c r="A247" s="393"/>
      <c r="B247" s="873">
        <f>B228+1</f>
        <v>35</v>
      </c>
      <c r="C247" s="868" t="s">
        <v>1510</v>
      </c>
      <c r="D247" s="886" t="s">
        <v>327</v>
      </c>
      <c r="E247" s="886" t="s">
        <v>182</v>
      </c>
      <c r="F247" s="873" t="s">
        <v>298</v>
      </c>
      <c r="G247" s="886" t="s">
        <v>299</v>
      </c>
      <c r="H247" s="868" t="s">
        <v>3148</v>
      </c>
      <c r="I247" s="129">
        <v>1</v>
      </c>
      <c r="J247" s="136" t="s">
        <v>955</v>
      </c>
      <c r="K247" s="142" t="s">
        <v>6</v>
      </c>
      <c r="L247" s="144" t="s">
        <v>1513</v>
      </c>
      <c r="M247" s="136" t="str">
        <f>VLOOKUP(L247,CódigosRetorno!$A$2:$B$2003,2,FALSE)</f>
        <v>El dato ingresado en LineExtensionAmount del item no cumple con el formato establecido</v>
      </c>
      <c r="N247" s="135" t="s">
        <v>9</v>
      </c>
      <c r="O247" s="393"/>
    </row>
    <row r="248" spans="1:15" s="364" customFormat="1" ht="84" x14ac:dyDescent="0.35">
      <c r="A248" s="393"/>
      <c r="B248" s="882"/>
      <c r="C248" s="883"/>
      <c r="D248" s="887"/>
      <c r="E248" s="887"/>
      <c r="F248" s="882"/>
      <c r="G248" s="887"/>
      <c r="H248" s="883"/>
      <c r="I248" s="129"/>
      <c r="J248" s="136" t="s">
        <v>3149</v>
      </c>
      <c r="K248" s="762" t="s">
        <v>6</v>
      </c>
      <c r="L248" s="762" t="s">
        <v>1515</v>
      </c>
      <c r="M248" s="136" t="str">
        <f>VLOOKUP(MID(L248,1,4),CódigosRetorno!$A$2:$B$2003,2,FALSE)</f>
        <v>El valor de venta por ítem difiere de los importes consignados.</v>
      </c>
      <c r="N248" s="135" t="s">
        <v>9</v>
      </c>
      <c r="O248" s="393"/>
    </row>
    <row r="249" spans="1:15" s="364" customFormat="1" ht="84" x14ac:dyDescent="0.35">
      <c r="A249" s="393"/>
      <c r="B249" s="882"/>
      <c r="C249" s="883"/>
      <c r="D249" s="887"/>
      <c r="E249" s="887"/>
      <c r="F249" s="882"/>
      <c r="G249" s="887"/>
      <c r="H249" s="883"/>
      <c r="I249" s="129"/>
      <c r="J249" s="136" t="s">
        <v>3150</v>
      </c>
      <c r="K249" s="142" t="s">
        <v>206</v>
      </c>
      <c r="L249" s="77" t="s">
        <v>2511</v>
      </c>
      <c r="M249" s="136" t="str">
        <f>VLOOKUP(L249,CódigosRetorno!$A$2:$B$2003,2,FALSE)</f>
        <v>El valor de venta por ítem difiere de los importes consignados.</v>
      </c>
      <c r="N249" s="135"/>
      <c r="O249" s="393"/>
    </row>
    <row r="250" spans="1:15" s="364" customFormat="1" ht="72" x14ac:dyDescent="0.35">
      <c r="A250" s="393"/>
      <c r="B250" s="882"/>
      <c r="C250" s="883"/>
      <c r="D250" s="887"/>
      <c r="E250" s="887"/>
      <c r="F250" s="882"/>
      <c r="G250" s="887"/>
      <c r="H250" s="883"/>
      <c r="I250" s="129"/>
      <c r="J250" s="136" t="s">
        <v>3151</v>
      </c>
      <c r="K250" s="762" t="s">
        <v>6</v>
      </c>
      <c r="L250" s="762" t="s">
        <v>1515</v>
      </c>
      <c r="M250" s="136" t="str">
        <f>VLOOKUP(MID(L250,1,4),CódigosRetorno!$A$2:$B$2003,2,FALSE)</f>
        <v>El valor de venta por ítem difiere de los importes consignados.</v>
      </c>
      <c r="N250" s="135"/>
      <c r="O250" s="393"/>
    </row>
    <row r="251" spans="1:15" s="364" customFormat="1" ht="84" x14ac:dyDescent="0.35">
      <c r="A251" s="393"/>
      <c r="B251" s="882"/>
      <c r="C251" s="883"/>
      <c r="D251" s="887"/>
      <c r="E251" s="887"/>
      <c r="F251" s="882"/>
      <c r="G251" s="887"/>
      <c r="H251" s="883"/>
      <c r="I251" s="129"/>
      <c r="J251" s="136" t="s">
        <v>3152</v>
      </c>
      <c r="K251" s="142" t="s">
        <v>206</v>
      </c>
      <c r="L251" s="144" t="s">
        <v>2511</v>
      </c>
      <c r="M251" s="136" t="str">
        <f>VLOOKUP(MID(L251,1,4),CódigosRetorno!$A$2:$B$2003,2,FALSE)</f>
        <v>El valor de venta por ítem difiere de los importes consignados.</v>
      </c>
      <c r="N251" s="135" t="s">
        <v>9</v>
      </c>
      <c r="O251" s="393"/>
    </row>
    <row r="252" spans="1:15" s="364" customFormat="1" ht="24" x14ac:dyDescent="0.35">
      <c r="A252" s="393"/>
      <c r="B252" s="874"/>
      <c r="C252" s="869"/>
      <c r="D252" s="890"/>
      <c r="E252" s="890"/>
      <c r="F252" s="135" t="s">
        <v>143</v>
      </c>
      <c r="G252" s="128" t="s">
        <v>306</v>
      </c>
      <c r="H252" s="143" t="s">
        <v>1368</v>
      </c>
      <c r="I252" s="135">
        <v>1</v>
      </c>
      <c r="J252" s="138" t="s">
        <v>1391</v>
      </c>
      <c r="K252" s="142" t="s">
        <v>6</v>
      </c>
      <c r="L252" s="144" t="s">
        <v>948</v>
      </c>
      <c r="M252" s="136" t="str">
        <f>VLOOKUP(L252,CódigosRetorno!$A$2:$B$2003,2,FALSE)</f>
        <v>La moneda debe ser la misma en todo el documento. Salvo las percepciones que sólo son en moneda nacional</v>
      </c>
      <c r="N252" s="135" t="s">
        <v>1094</v>
      </c>
      <c r="O252" s="393"/>
    </row>
    <row r="253" spans="1:15" s="364" customFormat="1" x14ac:dyDescent="0.35">
      <c r="A253" s="393"/>
      <c r="B253" s="534" t="s">
        <v>3153</v>
      </c>
      <c r="C253" s="534"/>
      <c r="D253" s="530"/>
      <c r="E253" s="529" t="s">
        <v>9</v>
      </c>
      <c r="F253" s="536" t="s">
        <v>9</v>
      </c>
      <c r="G253" s="536" t="s">
        <v>9</v>
      </c>
      <c r="H253" s="537"/>
      <c r="I253" s="79"/>
      <c r="J253" s="523" t="s">
        <v>9</v>
      </c>
      <c r="K253" s="524" t="s">
        <v>9</v>
      </c>
      <c r="L253" s="525" t="s">
        <v>9</v>
      </c>
      <c r="M253" s="523" t="str">
        <f>VLOOKUP(L253,CódigosRetorno!$A$2:$B$2003,2,FALSE)</f>
        <v>-</v>
      </c>
      <c r="N253" s="522" t="s">
        <v>9</v>
      </c>
      <c r="O253" s="393"/>
    </row>
    <row r="254" spans="1:15" s="364" customFormat="1" x14ac:dyDescent="0.35">
      <c r="A254" s="393"/>
      <c r="B254" s="886">
        <f>B247+1</f>
        <v>36</v>
      </c>
      <c r="C254" s="990" t="s">
        <v>1545</v>
      </c>
      <c r="D254" s="873" t="s">
        <v>62</v>
      </c>
      <c r="E254" s="873" t="s">
        <v>182</v>
      </c>
      <c r="F254" s="872" t="s">
        <v>298</v>
      </c>
      <c r="G254" s="873" t="s">
        <v>299</v>
      </c>
      <c r="H254" s="868" t="s">
        <v>3154</v>
      </c>
      <c r="I254" s="950">
        <v>1</v>
      </c>
      <c r="J254" s="136" t="s">
        <v>3155</v>
      </c>
      <c r="K254" s="128" t="s">
        <v>6</v>
      </c>
      <c r="L254" s="142" t="s">
        <v>1548</v>
      </c>
      <c r="M254" s="136" t="str">
        <f>VLOOKUP(L254,CódigosRetorno!$A$2:$B$2003,2,FALSE)</f>
        <v>El Monto total de impuestos es obligatorio</v>
      </c>
      <c r="N254" s="135" t="s">
        <v>9</v>
      </c>
      <c r="O254" s="393"/>
    </row>
    <row r="255" spans="1:15" s="364" customFormat="1" ht="36" x14ac:dyDescent="0.35">
      <c r="A255" s="393"/>
      <c r="B255" s="887"/>
      <c r="C255" s="991"/>
      <c r="D255" s="882"/>
      <c r="E255" s="882"/>
      <c r="F255" s="872"/>
      <c r="G255" s="882"/>
      <c r="H255" s="883"/>
      <c r="I255" s="950"/>
      <c r="J255" s="136" t="s">
        <v>2489</v>
      </c>
      <c r="K255" s="128" t="s">
        <v>6</v>
      </c>
      <c r="L255" s="142" t="s">
        <v>1549</v>
      </c>
      <c r="M255" s="136" t="str">
        <f>VLOOKUP(L255,CódigosRetorno!$A$2:$B$2003,2,FALSE)</f>
        <v>El dato ingresado en el monto total de impuestos no cumple con el formato establecido</v>
      </c>
      <c r="N255" s="135" t="s">
        <v>9</v>
      </c>
      <c r="O255" s="393"/>
    </row>
    <row r="256" spans="1:15" s="364" customFormat="1" ht="60" x14ac:dyDescent="0.35">
      <c r="A256" s="393"/>
      <c r="B256" s="887"/>
      <c r="C256" s="991"/>
      <c r="D256" s="882"/>
      <c r="E256" s="882"/>
      <c r="F256" s="872"/>
      <c r="G256" s="882"/>
      <c r="H256" s="883"/>
      <c r="I256" s="950"/>
      <c r="J256" s="136" t="s">
        <v>2888</v>
      </c>
      <c r="K256" s="771" t="s">
        <v>6</v>
      </c>
      <c r="L256" s="762" t="s">
        <v>1551</v>
      </c>
      <c r="M256" s="136" t="str">
        <f>VLOOKUP(MID(L256,1,4),CódigosRetorno!$A$2:$B$2003,2,FALSE)</f>
        <v>La sumatoria de impuestos globales no corresponde al monto total de impuestos.</v>
      </c>
      <c r="N256" s="135" t="s">
        <v>9</v>
      </c>
      <c r="O256" s="393"/>
    </row>
    <row r="257" spans="1:15" s="364" customFormat="1" ht="60" x14ac:dyDescent="0.35">
      <c r="A257" s="393"/>
      <c r="B257" s="887"/>
      <c r="C257" s="991"/>
      <c r="D257" s="882"/>
      <c r="E257" s="882"/>
      <c r="F257" s="872"/>
      <c r="G257" s="882"/>
      <c r="H257" s="883"/>
      <c r="I257" s="950"/>
      <c r="J257" s="136" t="s">
        <v>2889</v>
      </c>
      <c r="K257" s="128" t="s">
        <v>206</v>
      </c>
      <c r="L257" s="142" t="s">
        <v>2514</v>
      </c>
      <c r="M257" s="136" t="str">
        <f>VLOOKUP(L257,CódigosRetorno!$A$2:$B$2003,2,FALSE)</f>
        <v>La sumatoria de impuestos globales no corresponde al monto total de impuestos.</v>
      </c>
      <c r="N257" s="135" t="s">
        <v>9</v>
      </c>
      <c r="O257" s="393"/>
    </row>
    <row r="258" spans="1:15" s="364" customFormat="1" ht="84" x14ac:dyDescent="0.35">
      <c r="A258" s="393"/>
      <c r="B258" s="887"/>
      <c r="C258" s="991"/>
      <c r="D258" s="882"/>
      <c r="E258" s="882"/>
      <c r="F258" s="872"/>
      <c r="G258" s="882"/>
      <c r="H258" s="883"/>
      <c r="I258" s="950"/>
      <c r="J258" s="92" t="s">
        <v>3156</v>
      </c>
      <c r="K258" s="128" t="s">
        <v>6</v>
      </c>
      <c r="L258" s="142" t="s">
        <v>1555</v>
      </c>
      <c r="M258" s="136" t="str">
        <f>VLOOKUP(L258,CódigosRetorno!$A$2:$B$2003,2,FALSE)</f>
        <v xml:space="preserve">Si tiene operaciones de un tributo en alguna línea, debe consignar el tag del total del tributo </v>
      </c>
      <c r="N258" s="135" t="s">
        <v>9</v>
      </c>
      <c r="O258" s="393"/>
    </row>
    <row r="259" spans="1:15" s="364" customFormat="1" x14ac:dyDescent="0.35">
      <c r="A259" s="393"/>
      <c r="B259" s="887"/>
      <c r="C259" s="991"/>
      <c r="D259" s="882"/>
      <c r="E259" s="882"/>
      <c r="F259" s="872"/>
      <c r="G259" s="882"/>
      <c r="H259" s="883"/>
      <c r="I259" s="950"/>
      <c r="J259" s="92" t="s">
        <v>1552</v>
      </c>
      <c r="K259" s="128" t="s">
        <v>6</v>
      </c>
      <c r="L259" s="142" t="s">
        <v>1553</v>
      </c>
      <c r="M259" s="136" t="str">
        <f>VLOOKUP(L259,CódigosRetorno!$A$2:$B$2003,2,FALSE)</f>
        <v>El tag cac:TaxTotal no debe repetirse a nivel de totales</v>
      </c>
      <c r="N259" s="135" t="s">
        <v>9</v>
      </c>
      <c r="O259" s="393"/>
    </row>
    <row r="260" spans="1:15" s="364" customFormat="1" ht="24" x14ac:dyDescent="0.35">
      <c r="A260" s="393"/>
      <c r="B260" s="890"/>
      <c r="C260" s="992"/>
      <c r="D260" s="874"/>
      <c r="E260" s="874"/>
      <c r="F260" s="131" t="s">
        <v>143</v>
      </c>
      <c r="G260" s="128" t="s">
        <v>306</v>
      </c>
      <c r="H260" s="143" t="s">
        <v>1368</v>
      </c>
      <c r="I260" s="463">
        <v>1</v>
      </c>
      <c r="J260" s="138" t="s">
        <v>1391</v>
      </c>
      <c r="K260" s="142" t="s">
        <v>6</v>
      </c>
      <c r="L260" s="144" t="s">
        <v>948</v>
      </c>
      <c r="M260" s="136" t="str">
        <f>VLOOKUP(L260,CódigosRetorno!$A$2:$B$2003,2,FALSE)</f>
        <v>La moneda debe ser la misma en todo el documento. Salvo las percepciones que sólo son en moneda nacional</v>
      </c>
      <c r="N260" s="135" t="s">
        <v>1094</v>
      </c>
      <c r="O260" s="393"/>
    </row>
    <row r="261" spans="1:15" s="364" customFormat="1" ht="24" x14ac:dyDescent="0.35">
      <c r="A261" s="2"/>
      <c r="B261" s="873" t="s">
        <v>3157</v>
      </c>
      <c r="C261" s="868" t="s">
        <v>1557</v>
      </c>
      <c r="D261" s="873" t="s">
        <v>62</v>
      </c>
      <c r="E261" s="873" t="s">
        <v>182</v>
      </c>
      <c r="F261" s="873" t="s">
        <v>298</v>
      </c>
      <c r="G261" s="886" t="s">
        <v>1511</v>
      </c>
      <c r="H261" s="868" t="s">
        <v>3158</v>
      </c>
      <c r="I261" s="873">
        <v>1</v>
      </c>
      <c r="J261" s="138" t="s">
        <v>1424</v>
      </c>
      <c r="K261" s="142" t="s">
        <v>6</v>
      </c>
      <c r="L261" s="144" t="s">
        <v>1559</v>
      </c>
      <c r="M261" s="136" t="str">
        <f>VLOOKUP(L261,CódigosRetorno!$A$2:$B$2003,2,FALSE)</f>
        <v>El XML no contiene el tag o no existe información de total valor de venta globales</v>
      </c>
      <c r="N261" s="80" t="s">
        <v>9</v>
      </c>
      <c r="O261" s="2"/>
    </row>
    <row r="262" spans="1:15" s="364" customFormat="1" ht="24" x14ac:dyDescent="0.35">
      <c r="A262" s="2"/>
      <c r="B262" s="882"/>
      <c r="C262" s="883"/>
      <c r="D262" s="882"/>
      <c r="E262" s="882"/>
      <c r="F262" s="882"/>
      <c r="G262" s="887"/>
      <c r="H262" s="883"/>
      <c r="I262" s="882"/>
      <c r="J262" s="136" t="s">
        <v>955</v>
      </c>
      <c r="K262" s="38" t="s">
        <v>6</v>
      </c>
      <c r="L262" s="142" t="s">
        <v>1560</v>
      </c>
      <c r="M262" s="136" t="str">
        <f>VLOOKUP(L262,CódigosRetorno!$A$2:$B$2003,2,FALSE)</f>
        <v>El dato ingresado en el total valor de venta globales no cumple con el formato establecido</v>
      </c>
      <c r="N262" s="80" t="s">
        <v>9</v>
      </c>
      <c r="O262" s="2"/>
    </row>
    <row r="263" spans="1:15" s="364" customFormat="1" ht="84" x14ac:dyDescent="0.35">
      <c r="A263" s="2"/>
      <c r="B263" s="882"/>
      <c r="C263" s="883"/>
      <c r="D263" s="882"/>
      <c r="E263" s="882"/>
      <c r="F263" s="882"/>
      <c r="G263" s="887"/>
      <c r="H263" s="883"/>
      <c r="I263" s="882"/>
      <c r="J263" s="136" t="s">
        <v>2894</v>
      </c>
      <c r="K263" s="762" t="s">
        <v>6</v>
      </c>
      <c r="L263" s="762" t="s">
        <v>1562</v>
      </c>
      <c r="M263" s="136" t="str">
        <f>VLOOKUP(MID(L263,1,4),CódigosRetorno!$A$2:$B$2003,2,FALSE)</f>
        <v>La sumatoria del total valor de venta - Exportaciones de línea no corresponden al total</v>
      </c>
      <c r="N263" s="80" t="s">
        <v>9</v>
      </c>
      <c r="O263" s="2"/>
    </row>
    <row r="264" spans="1:15" s="364" customFormat="1" ht="84" x14ac:dyDescent="0.35">
      <c r="A264" s="2"/>
      <c r="B264" s="882"/>
      <c r="C264" s="883"/>
      <c r="D264" s="882"/>
      <c r="E264" s="882"/>
      <c r="F264" s="882"/>
      <c r="G264" s="887"/>
      <c r="H264" s="883"/>
      <c r="I264" s="882"/>
      <c r="J264" s="136" t="s">
        <v>2895</v>
      </c>
      <c r="K264" s="38" t="s">
        <v>206</v>
      </c>
      <c r="L264" s="142" t="s">
        <v>2515</v>
      </c>
      <c r="M264" s="136" t="str">
        <f>VLOOKUP(L264,CódigosRetorno!$A$2:$B$2003,2,FALSE)</f>
        <v>La sumatoria del total valor de venta - Exportaciones de línea no corresponden al total</v>
      </c>
      <c r="N264" s="80"/>
      <c r="O264" s="2"/>
    </row>
    <row r="265" spans="1:15" s="364" customFormat="1" ht="84" x14ac:dyDescent="0.35">
      <c r="A265" s="2"/>
      <c r="B265" s="882"/>
      <c r="C265" s="883"/>
      <c r="D265" s="882"/>
      <c r="E265" s="882"/>
      <c r="F265" s="882"/>
      <c r="G265" s="887"/>
      <c r="H265" s="883"/>
      <c r="I265" s="882"/>
      <c r="J265" s="136" t="s">
        <v>2896</v>
      </c>
      <c r="K265" s="762" t="s">
        <v>6</v>
      </c>
      <c r="L265" s="762" t="s">
        <v>1564</v>
      </c>
      <c r="M265" s="136" t="str">
        <f>VLOOKUP(MID(L265,1,4),CódigosRetorno!$A$2:$B$2003,2,FALSE)</f>
        <v>La sumatoria del total valor de venta - operaciones exoneradas de línea no corresponden al total</v>
      </c>
      <c r="N265" s="80"/>
      <c r="O265" s="2"/>
    </row>
    <row r="266" spans="1:15" s="364" customFormat="1" ht="84" x14ac:dyDescent="0.35">
      <c r="A266" s="2"/>
      <c r="B266" s="882"/>
      <c r="C266" s="883"/>
      <c r="D266" s="882"/>
      <c r="E266" s="882"/>
      <c r="F266" s="882"/>
      <c r="G266" s="887"/>
      <c r="H266" s="883"/>
      <c r="I266" s="882"/>
      <c r="J266" s="136" t="s">
        <v>2897</v>
      </c>
      <c r="K266" s="38" t="s">
        <v>206</v>
      </c>
      <c r="L266" s="142" t="s">
        <v>2516</v>
      </c>
      <c r="M266" s="136" t="str">
        <f>VLOOKUP(MID(L266,1,4),CódigosRetorno!$A$2:$B$2003,2,FALSE)</f>
        <v>La sumatoria del total valor de venta - operaciones exoneradas de línea no corresponden al total</v>
      </c>
      <c r="N266" s="80" t="s">
        <v>9</v>
      </c>
      <c r="O266" s="2"/>
    </row>
    <row r="267" spans="1:15" s="364" customFormat="1" ht="84" x14ac:dyDescent="0.35">
      <c r="A267" s="2"/>
      <c r="B267" s="882"/>
      <c r="C267" s="883"/>
      <c r="D267" s="882"/>
      <c r="E267" s="882"/>
      <c r="F267" s="882"/>
      <c r="G267" s="887"/>
      <c r="H267" s="883"/>
      <c r="I267" s="882"/>
      <c r="J267" s="136" t="s">
        <v>2898</v>
      </c>
      <c r="K267" s="762" t="s">
        <v>6</v>
      </c>
      <c r="L267" s="762" t="s">
        <v>1566</v>
      </c>
      <c r="M267" s="136" t="str">
        <f>VLOOKUP(MID(L267,1,4),CódigosRetorno!$A$2:$B$2003,2,FALSE)</f>
        <v>La sumatoria del total valor de venta - operaciones inafectas de línea no corresponden al total</v>
      </c>
      <c r="N267" s="145" t="s">
        <v>9</v>
      </c>
      <c r="O267" s="2"/>
    </row>
    <row r="268" spans="1:15" s="364" customFormat="1" ht="84" x14ac:dyDescent="0.35">
      <c r="A268" s="2"/>
      <c r="B268" s="882"/>
      <c r="C268" s="883"/>
      <c r="D268" s="882"/>
      <c r="E268" s="882"/>
      <c r="F268" s="882"/>
      <c r="G268" s="887"/>
      <c r="H268" s="883"/>
      <c r="I268" s="882"/>
      <c r="J268" s="136" t="s">
        <v>2899</v>
      </c>
      <c r="K268" s="142" t="s">
        <v>206</v>
      </c>
      <c r="L268" s="486" t="s">
        <v>3159</v>
      </c>
      <c r="M268" s="136" t="str">
        <f>VLOOKUP(MID(L268,1,4),CódigosRetorno!$A$2:$B$2003,2,FALSE)</f>
        <v>La sumatoria del total valor de venta - operaciones inafectas de línea no corresponden al total</v>
      </c>
      <c r="N268" s="145" t="s">
        <v>9</v>
      </c>
      <c r="O268" s="2"/>
    </row>
    <row r="269" spans="1:15" s="364" customFormat="1" ht="24" x14ac:dyDescent="0.35">
      <c r="A269" s="2"/>
      <c r="B269" s="882"/>
      <c r="C269" s="883"/>
      <c r="D269" s="882"/>
      <c r="E269" s="882"/>
      <c r="F269" s="129" t="s">
        <v>143</v>
      </c>
      <c r="G269" s="128" t="s">
        <v>306</v>
      </c>
      <c r="H269" s="92" t="s">
        <v>1368</v>
      </c>
      <c r="I269" s="135">
        <v>1</v>
      </c>
      <c r="J269" s="138" t="s">
        <v>1391</v>
      </c>
      <c r="K269" s="142" t="s">
        <v>6</v>
      </c>
      <c r="L269" s="144" t="s">
        <v>948</v>
      </c>
      <c r="M269" s="136" t="str">
        <f>VLOOKUP(L269,CódigosRetorno!$A$2:$B$2003,2,FALSE)</f>
        <v>La moneda debe ser la misma en todo el documento. Salvo las percepciones que sólo son en moneda nacional</v>
      </c>
      <c r="N269" s="135" t="s">
        <v>1094</v>
      </c>
      <c r="O269" s="2"/>
    </row>
    <row r="270" spans="1:15" s="364" customFormat="1" ht="24" x14ac:dyDescent="0.35">
      <c r="A270" s="2"/>
      <c r="B270" s="882"/>
      <c r="C270" s="883"/>
      <c r="D270" s="882"/>
      <c r="E270" s="882"/>
      <c r="F270" s="873"/>
      <c r="G270" s="886" t="s">
        <v>1576</v>
      </c>
      <c r="H270" s="884" t="s">
        <v>3160</v>
      </c>
      <c r="I270" s="873">
        <v>1</v>
      </c>
      <c r="J270" s="136" t="s">
        <v>955</v>
      </c>
      <c r="K270" s="142" t="s">
        <v>6</v>
      </c>
      <c r="L270" s="144" t="s">
        <v>994</v>
      </c>
      <c r="M270" s="136" t="str">
        <f>VLOOKUP(L270,CódigosRetorno!$A$2:$B$2003,2,FALSE)</f>
        <v>El dato ingresado en TaxAmount no cumple con el formato establecido</v>
      </c>
      <c r="N270" s="145" t="s">
        <v>9</v>
      </c>
      <c r="O270" s="2"/>
    </row>
    <row r="271" spans="1:15" s="364" customFormat="1" ht="36" x14ac:dyDescent="0.35">
      <c r="A271" s="2"/>
      <c r="B271" s="882"/>
      <c r="C271" s="883"/>
      <c r="D271" s="882"/>
      <c r="E271" s="882"/>
      <c r="F271" s="874"/>
      <c r="G271" s="890"/>
      <c r="H271" s="885"/>
      <c r="I271" s="874"/>
      <c r="J271" s="136" t="s">
        <v>2522</v>
      </c>
      <c r="K271" s="128" t="s">
        <v>6</v>
      </c>
      <c r="L271" s="142" t="s">
        <v>1579</v>
      </c>
      <c r="M271" s="136" t="str">
        <f>VLOOKUP(L271,CódigosRetorno!$A$2:$B$2003,2,FALSE)</f>
        <v xml:space="preserve">El monto total del impuestos sobre el valor de venta de operaciones gratuitas/inafectas/exoneradas debe ser igual a 0.00 </v>
      </c>
      <c r="N271" s="145" t="s">
        <v>9</v>
      </c>
      <c r="O271" s="2"/>
    </row>
    <row r="272" spans="1:15" s="364" customFormat="1" ht="24" x14ac:dyDescent="0.35">
      <c r="A272" s="2"/>
      <c r="B272" s="882"/>
      <c r="C272" s="883"/>
      <c r="D272" s="882"/>
      <c r="E272" s="882"/>
      <c r="F272" s="129" t="s">
        <v>143</v>
      </c>
      <c r="G272" s="128" t="s">
        <v>306</v>
      </c>
      <c r="H272" s="92" t="s">
        <v>1368</v>
      </c>
      <c r="I272" s="135">
        <v>1</v>
      </c>
      <c r="J272" s="138" t="s">
        <v>1391</v>
      </c>
      <c r="K272" s="142" t="s">
        <v>6</v>
      </c>
      <c r="L272" s="144" t="s">
        <v>948</v>
      </c>
      <c r="M272" s="136" t="str">
        <f>VLOOKUP(L272,CódigosRetorno!$A$2:$B$2003,2,FALSE)</f>
        <v>La moneda debe ser la misma en todo el documento. Salvo las percepciones que sólo son en moneda nacional</v>
      </c>
      <c r="N272" s="135" t="s">
        <v>1094</v>
      </c>
      <c r="O272" s="2"/>
    </row>
    <row r="273" spans="1:15" s="364" customFormat="1" ht="24" x14ac:dyDescent="0.35">
      <c r="A273" s="2"/>
      <c r="B273" s="882"/>
      <c r="C273" s="883"/>
      <c r="D273" s="882"/>
      <c r="E273" s="882"/>
      <c r="F273" s="873" t="s">
        <v>659</v>
      </c>
      <c r="G273" s="886" t="s">
        <v>1003</v>
      </c>
      <c r="H273" s="868" t="s">
        <v>3161</v>
      </c>
      <c r="I273" s="873">
        <v>1</v>
      </c>
      <c r="J273" s="136" t="s">
        <v>602</v>
      </c>
      <c r="K273" s="128" t="s">
        <v>6</v>
      </c>
      <c r="L273" s="487" t="s">
        <v>1581</v>
      </c>
      <c r="M273" s="136" t="str">
        <f>VLOOKUP(L273,CódigosRetorno!$A$2:$B$2003,2,FALSE)</f>
        <v>El XML no contiene el tag o no existe información de código de tributo.</v>
      </c>
      <c r="N273" s="135" t="s">
        <v>9</v>
      </c>
      <c r="O273" s="2"/>
    </row>
    <row r="274" spans="1:15" s="364" customFormat="1" ht="24" x14ac:dyDescent="0.35">
      <c r="A274" s="2"/>
      <c r="B274" s="882"/>
      <c r="C274" s="883"/>
      <c r="D274" s="882"/>
      <c r="E274" s="882"/>
      <c r="F274" s="882"/>
      <c r="G274" s="887"/>
      <c r="H274" s="883"/>
      <c r="I274" s="882"/>
      <c r="J274" s="138" t="s">
        <v>1582</v>
      </c>
      <c r="K274" s="346" t="s">
        <v>6</v>
      </c>
      <c r="L274" s="457" t="s">
        <v>1583</v>
      </c>
      <c r="M274" s="136" t="str">
        <f>VLOOKUP(L274,CódigosRetorno!$A$2:$B$2003,2,FALSE)</f>
        <v>El dato ingresado como codigo de tributo global no corresponde al valor esperado.</v>
      </c>
      <c r="N274" s="135" t="s">
        <v>1451</v>
      </c>
      <c r="O274" s="2"/>
    </row>
    <row r="275" spans="1:15" s="364" customFormat="1" ht="24" x14ac:dyDescent="0.35">
      <c r="A275" s="2"/>
      <c r="B275" s="882"/>
      <c r="C275" s="883"/>
      <c r="D275" s="882"/>
      <c r="E275" s="882"/>
      <c r="F275" s="882"/>
      <c r="G275" s="887"/>
      <c r="H275" s="883"/>
      <c r="I275" s="882"/>
      <c r="J275" s="361" t="s">
        <v>1584</v>
      </c>
      <c r="K275" s="144" t="s">
        <v>6</v>
      </c>
      <c r="L275" s="144" t="s">
        <v>1585</v>
      </c>
      <c r="M275" s="136" t="str">
        <f>VLOOKUP(L275,CódigosRetorno!$A$2:$B$2003,2,FALSE)</f>
        <v>El código de tributo no debe repetirse a nivel de totales</v>
      </c>
      <c r="N275" s="123" t="s">
        <v>9</v>
      </c>
      <c r="O275" s="2"/>
    </row>
    <row r="276" spans="1:15" s="364" customFormat="1" ht="48" x14ac:dyDescent="0.35">
      <c r="A276" s="2"/>
      <c r="B276" s="882"/>
      <c r="C276" s="883"/>
      <c r="D276" s="882"/>
      <c r="E276" s="882"/>
      <c r="F276" s="882"/>
      <c r="G276" s="887"/>
      <c r="H276" s="883"/>
      <c r="I276" s="882"/>
      <c r="J276" s="136" t="s">
        <v>3162</v>
      </c>
      <c r="K276" s="142" t="s">
        <v>6</v>
      </c>
      <c r="L276" s="144" t="s">
        <v>2903</v>
      </c>
      <c r="M276" s="136" t="str">
        <f>VLOOKUP(L276,CódigosRetorno!$A$2:$B$2003,2,FALSE)</f>
        <v>El dato ingresado como codigo de tributo global es invalido para tipo de nota</v>
      </c>
      <c r="N276" s="123" t="s">
        <v>9</v>
      </c>
      <c r="O276" s="2"/>
    </row>
    <row r="277" spans="1:15" s="364" customFormat="1" ht="48" x14ac:dyDescent="0.35">
      <c r="A277" s="2"/>
      <c r="B277" s="882"/>
      <c r="C277" s="883"/>
      <c r="D277" s="882"/>
      <c r="E277" s="882"/>
      <c r="F277" s="874"/>
      <c r="G277" s="890"/>
      <c r="H277" s="869"/>
      <c r="I277" s="874"/>
      <c r="J277" s="136" t="s">
        <v>3163</v>
      </c>
      <c r="K277" s="142" t="s">
        <v>6</v>
      </c>
      <c r="L277" s="144" t="s">
        <v>2903</v>
      </c>
      <c r="M277" s="136" t="str">
        <f>VLOOKUP(L277,CódigosRetorno!$A$2:$B$2003,2,FALSE)</f>
        <v>El dato ingresado como codigo de tributo global es invalido para tipo de nota</v>
      </c>
      <c r="N277" s="123" t="s">
        <v>9</v>
      </c>
      <c r="O277" s="2"/>
    </row>
    <row r="278" spans="1:15" s="364" customFormat="1" ht="24" x14ac:dyDescent="0.35">
      <c r="A278" s="2"/>
      <c r="B278" s="882"/>
      <c r="C278" s="883"/>
      <c r="D278" s="882"/>
      <c r="E278" s="882"/>
      <c r="F278" s="872"/>
      <c r="G278" s="135" t="s">
        <v>1458</v>
      </c>
      <c r="H278" s="136" t="s">
        <v>1127</v>
      </c>
      <c r="I278" s="135" t="s">
        <v>2432</v>
      </c>
      <c r="J278" s="136" t="s">
        <v>1459</v>
      </c>
      <c r="K278" s="128" t="s">
        <v>206</v>
      </c>
      <c r="L278" s="142" t="s">
        <v>1129</v>
      </c>
      <c r="M278" s="136" t="str">
        <f>VLOOKUP(L278,CódigosRetorno!$A$2:$B$2003,2,FALSE)</f>
        <v>El dato ingresado como atributo @schemeName es incorrecto.</v>
      </c>
      <c r="N278" s="145" t="s">
        <v>9</v>
      </c>
      <c r="O278" s="2"/>
    </row>
    <row r="279" spans="1:15" s="364" customFormat="1" ht="24" x14ac:dyDescent="0.35">
      <c r="A279" s="2"/>
      <c r="B279" s="882"/>
      <c r="C279" s="883"/>
      <c r="D279" s="882"/>
      <c r="E279" s="882"/>
      <c r="F279" s="872"/>
      <c r="G279" s="135" t="s">
        <v>1058</v>
      </c>
      <c r="H279" s="136" t="s">
        <v>1059</v>
      </c>
      <c r="I279" s="135" t="s">
        <v>2432</v>
      </c>
      <c r="J279" s="136" t="s">
        <v>1060</v>
      </c>
      <c r="K279" s="128" t="s">
        <v>206</v>
      </c>
      <c r="L279" s="142" t="s">
        <v>1061</v>
      </c>
      <c r="M279" s="136" t="str">
        <f>VLOOKUP(L279,CódigosRetorno!$A$2:$B$2003,2,FALSE)</f>
        <v>El dato ingresado como atributo @schemeAgencyName es incorrecto.</v>
      </c>
      <c r="N279" s="145" t="s">
        <v>9</v>
      </c>
      <c r="O279" s="2"/>
    </row>
    <row r="280" spans="1:15" s="364" customFormat="1" ht="24" x14ac:dyDescent="0.35">
      <c r="A280" s="2"/>
      <c r="B280" s="882"/>
      <c r="C280" s="883"/>
      <c r="D280" s="882"/>
      <c r="E280" s="882"/>
      <c r="F280" s="872"/>
      <c r="G280" s="135" t="s">
        <v>1487</v>
      </c>
      <c r="H280" s="92" t="s">
        <v>1131</v>
      </c>
      <c r="I280" s="135" t="s">
        <v>2432</v>
      </c>
      <c r="J280" s="136" t="s">
        <v>1461</v>
      </c>
      <c r="K280" s="142" t="s">
        <v>206</v>
      </c>
      <c r="L280" s="144" t="s">
        <v>1133</v>
      </c>
      <c r="M280" s="136" t="str">
        <f>VLOOKUP(L280,CódigosRetorno!$A$2:$B$2003,2,FALSE)</f>
        <v>El dato ingresado como atributo @schemeURI es incorrecto.</v>
      </c>
      <c r="N280" s="145" t="s">
        <v>9</v>
      </c>
      <c r="O280" s="2"/>
    </row>
    <row r="281" spans="1:15" s="364" customFormat="1" ht="24" x14ac:dyDescent="0.35">
      <c r="A281" s="2"/>
      <c r="B281" s="882"/>
      <c r="C281" s="883"/>
      <c r="D281" s="882"/>
      <c r="E281" s="882"/>
      <c r="F281" s="873" t="s">
        <v>1462</v>
      </c>
      <c r="G281" s="886" t="s">
        <v>1003</v>
      </c>
      <c r="H281" s="884" t="s">
        <v>3164</v>
      </c>
      <c r="I281" s="873">
        <v>1</v>
      </c>
      <c r="J281" s="136" t="s">
        <v>602</v>
      </c>
      <c r="K281" s="142" t="s">
        <v>6</v>
      </c>
      <c r="L281" s="144" t="s">
        <v>1589</v>
      </c>
      <c r="M281" s="136" t="str">
        <f>VLOOKUP(L281,CódigosRetorno!$A$2:$B$2003,2,FALSE)</f>
        <v>El XML no contiene el tag TaxScheme Name de impuestos globales</v>
      </c>
      <c r="N281" s="135" t="s">
        <v>9</v>
      </c>
      <c r="O281" s="2"/>
    </row>
    <row r="282" spans="1:15" s="364" customFormat="1" ht="24" x14ac:dyDescent="0.35">
      <c r="A282" s="2"/>
      <c r="B282" s="882"/>
      <c r="C282" s="883"/>
      <c r="D282" s="882"/>
      <c r="E282" s="882"/>
      <c r="F282" s="882"/>
      <c r="G282" s="887"/>
      <c r="H282" s="893"/>
      <c r="I282" s="882"/>
      <c r="J282" s="138" t="s">
        <v>1590</v>
      </c>
      <c r="K282" s="142" t="s">
        <v>6</v>
      </c>
      <c r="L282" s="144" t="s">
        <v>1591</v>
      </c>
      <c r="M282" s="136" t="str">
        <f>VLOOKUP(L282,CódigosRetorno!$A$2:$B$2003,2,FALSE)</f>
        <v>El valor del tag nombre del tributo no corresponde al esperado.</v>
      </c>
      <c r="N282" s="135" t="s">
        <v>1451</v>
      </c>
      <c r="O282" s="2"/>
    </row>
    <row r="283" spans="1:15" s="364" customFormat="1" ht="24" x14ac:dyDescent="0.35">
      <c r="A283" s="2"/>
      <c r="B283" s="882"/>
      <c r="C283" s="883"/>
      <c r="D283" s="882"/>
      <c r="E283" s="882"/>
      <c r="F283" s="873" t="s">
        <v>143</v>
      </c>
      <c r="G283" s="886"/>
      <c r="H283" s="884" t="s">
        <v>3165</v>
      </c>
      <c r="I283" s="882">
        <v>1</v>
      </c>
      <c r="J283" s="136" t="s">
        <v>602</v>
      </c>
      <c r="K283" s="142" t="s">
        <v>6</v>
      </c>
      <c r="L283" s="144" t="s">
        <v>1593</v>
      </c>
      <c r="M283" s="136" t="str">
        <f>VLOOKUP(L283,CódigosRetorno!$A$2:$B$2003,2,FALSE)</f>
        <v>El XML no contiene el tag código de tributo internacional de impuestos globales</v>
      </c>
      <c r="N283" s="135" t="s">
        <v>9</v>
      </c>
      <c r="O283" s="2"/>
    </row>
    <row r="284" spans="1:15" s="364" customFormat="1" ht="24" x14ac:dyDescent="0.35">
      <c r="A284" s="2"/>
      <c r="B284" s="882"/>
      <c r="C284" s="883"/>
      <c r="D284" s="882"/>
      <c r="E284" s="874"/>
      <c r="F284" s="882"/>
      <c r="G284" s="887"/>
      <c r="H284" s="893"/>
      <c r="I284" s="882"/>
      <c r="J284" s="138" t="s">
        <v>1594</v>
      </c>
      <c r="K284" s="142" t="s">
        <v>6</v>
      </c>
      <c r="L284" s="144" t="s">
        <v>1595</v>
      </c>
      <c r="M284" s="136" t="str">
        <f>VLOOKUP(L284,CódigosRetorno!$A$2:$B$2003,2,FALSE)</f>
        <v>El valor del tag codigo de tributo internacional no corresponde al esperado.</v>
      </c>
      <c r="N284" s="135" t="s">
        <v>1451</v>
      </c>
      <c r="O284" s="2"/>
    </row>
    <row r="285" spans="1:15" s="364" customFormat="1" ht="24" x14ac:dyDescent="0.35">
      <c r="A285" s="2"/>
      <c r="B285" s="873">
        <v>40</v>
      </c>
      <c r="C285" s="868" t="s">
        <v>2907</v>
      </c>
      <c r="D285" s="873" t="s">
        <v>62</v>
      </c>
      <c r="E285" s="873" t="s">
        <v>182</v>
      </c>
      <c r="F285" s="873" t="s">
        <v>298</v>
      </c>
      <c r="G285" s="886" t="s">
        <v>1511</v>
      </c>
      <c r="H285" s="868" t="s">
        <v>3158</v>
      </c>
      <c r="I285" s="873">
        <v>1</v>
      </c>
      <c r="J285" s="136" t="s">
        <v>955</v>
      </c>
      <c r="K285" s="38" t="s">
        <v>6</v>
      </c>
      <c r="L285" s="142" t="s">
        <v>1560</v>
      </c>
      <c r="M285" s="136" t="str">
        <f>VLOOKUP(L285,CódigosRetorno!$A$2:$B$2003,2,FALSE)</f>
        <v>El dato ingresado en el total valor de venta globales no cumple con el formato establecido</v>
      </c>
      <c r="N285" s="135" t="s">
        <v>9</v>
      </c>
      <c r="O285" s="2"/>
    </row>
    <row r="286" spans="1:15" s="364" customFormat="1" ht="84" x14ac:dyDescent="0.35">
      <c r="A286" s="2"/>
      <c r="B286" s="882"/>
      <c r="C286" s="883"/>
      <c r="D286" s="882"/>
      <c r="E286" s="882"/>
      <c r="F286" s="882"/>
      <c r="G286" s="887"/>
      <c r="H286" s="883"/>
      <c r="I286" s="882"/>
      <c r="J286" s="136" t="s">
        <v>3166</v>
      </c>
      <c r="K286" s="762" t="s">
        <v>6</v>
      </c>
      <c r="L286" s="762" t="s">
        <v>1600</v>
      </c>
      <c r="M286" s="136" t="str">
        <f>VLOOKUP(MID(L286,1,4),CódigosRetorno!$A$2:$B$2003,2,FALSE)</f>
        <v>La sumatoria del total valor de venta - operaciones gratuitas de línea no corresponden al total</v>
      </c>
      <c r="N286" s="135" t="s">
        <v>9</v>
      </c>
      <c r="O286" s="2"/>
    </row>
    <row r="287" spans="1:15" s="364" customFormat="1" ht="84" x14ac:dyDescent="0.35">
      <c r="A287" s="2"/>
      <c r="B287" s="882"/>
      <c r="C287" s="883"/>
      <c r="D287" s="882"/>
      <c r="E287" s="882"/>
      <c r="F287" s="882"/>
      <c r="G287" s="887"/>
      <c r="H287" s="883"/>
      <c r="I287" s="882"/>
      <c r="J287" s="136" t="s">
        <v>2909</v>
      </c>
      <c r="K287" s="38" t="s">
        <v>206</v>
      </c>
      <c r="L287" s="142" t="s">
        <v>2523</v>
      </c>
      <c r="M287" s="136" t="str">
        <f>VLOOKUP(MID(L287,1,4),CódigosRetorno!$A$2:$B$2003,2,FALSE)</f>
        <v>La sumatoria del total valor de venta - operaciones gratuitas de línea no corresponden al total</v>
      </c>
      <c r="N287" s="135" t="s">
        <v>9</v>
      </c>
      <c r="O287" s="2"/>
    </row>
    <row r="288" spans="1:15" s="364" customFormat="1" ht="48" x14ac:dyDescent="0.35">
      <c r="A288" s="2"/>
      <c r="B288" s="882"/>
      <c r="C288" s="883"/>
      <c r="D288" s="882"/>
      <c r="E288" s="882"/>
      <c r="F288" s="882"/>
      <c r="G288" s="887"/>
      <c r="H288" s="883"/>
      <c r="I288" s="882"/>
      <c r="J288" s="136" t="s">
        <v>2524</v>
      </c>
      <c r="K288" s="142" t="s">
        <v>6</v>
      </c>
      <c r="L288" s="144" t="s">
        <v>1602</v>
      </c>
      <c r="M288" s="136" t="str">
        <f>VLOOKUP(L288,CódigosRetorno!$A$2:$B$2003,2,FALSE)</f>
        <v>Operacion gratuita,  debe consignar Total valor venta - operaciones gratuitas  mayor a cero</v>
      </c>
      <c r="N288" s="135" t="s">
        <v>9</v>
      </c>
      <c r="O288" s="2"/>
    </row>
    <row r="289" spans="1:15" s="364" customFormat="1" ht="24" x14ac:dyDescent="0.35">
      <c r="A289" s="2"/>
      <c r="B289" s="882"/>
      <c r="C289" s="883"/>
      <c r="D289" s="882"/>
      <c r="E289" s="882"/>
      <c r="F289" s="129" t="s">
        <v>143</v>
      </c>
      <c r="G289" s="128" t="s">
        <v>306</v>
      </c>
      <c r="H289" s="92" t="s">
        <v>1368</v>
      </c>
      <c r="I289" s="135">
        <v>1</v>
      </c>
      <c r="J289" s="138" t="s">
        <v>1391</v>
      </c>
      <c r="K289" s="142" t="s">
        <v>6</v>
      </c>
      <c r="L289" s="144" t="s">
        <v>948</v>
      </c>
      <c r="M289" s="136" t="str">
        <f>VLOOKUP(L289,CódigosRetorno!$A$2:$B$2003,2,FALSE)</f>
        <v>La moneda debe ser la misma en todo el documento. Salvo las percepciones que sólo son en moneda nacional</v>
      </c>
      <c r="N289" s="135" t="s">
        <v>1094</v>
      </c>
      <c r="O289" s="2"/>
    </row>
    <row r="290" spans="1:15" s="364" customFormat="1" ht="24" customHeight="1" x14ac:dyDescent="0.35">
      <c r="A290" s="2"/>
      <c r="B290" s="882"/>
      <c r="C290" s="883"/>
      <c r="D290" s="882"/>
      <c r="E290" s="882"/>
      <c r="F290" s="873" t="s">
        <v>298</v>
      </c>
      <c r="G290" s="886" t="s">
        <v>299</v>
      </c>
      <c r="H290" s="868" t="s">
        <v>3167</v>
      </c>
      <c r="I290" s="873">
        <v>1</v>
      </c>
      <c r="J290" s="136" t="s">
        <v>955</v>
      </c>
      <c r="K290" s="142" t="s">
        <v>6</v>
      </c>
      <c r="L290" s="144" t="s">
        <v>994</v>
      </c>
      <c r="M290" s="136" t="str">
        <f>VLOOKUP(L290,CódigosRetorno!$A$2:$B$2003,2,FALSE)</f>
        <v>El dato ingresado en TaxAmount no cumple con el formato establecido</v>
      </c>
      <c r="N290" s="145" t="s">
        <v>9</v>
      </c>
      <c r="O290" s="2"/>
    </row>
    <row r="291" spans="1:15" s="364" customFormat="1" ht="84" x14ac:dyDescent="0.35">
      <c r="A291" s="2"/>
      <c r="B291" s="882"/>
      <c r="C291" s="883"/>
      <c r="D291" s="882"/>
      <c r="E291" s="882"/>
      <c r="F291" s="882"/>
      <c r="G291" s="887"/>
      <c r="H291" s="883"/>
      <c r="I291" s="882"/>
      <c r="J291" s="136" t="s">
        <v>3168</v>
      </c>
      <c r="K291" s="762" t="s">
        <v>6</v>
      </c>
      <c r="L291" s="762" t="s">
        <v>1607</v>
      </c>
      <c r="M291" s="136" t="str">
        <f>VLOOKUP(MID(L291,1,4),CódigosRetorno!$A$2:$B$2003,2,FALSE)</f>
        <v>La sumatoria de los IGV de operaciones gratuitas de la línea (codigo tributo 9996) no corresponden al total</v>
      </c>
      <c r="N291" s="145" t="s">
        <v>9</v>
      </c>
      <c r="O291" s="2"/>
    </row>
    <row r="292" spans="1:15" s="364" customFormat="1" ht="84" x14ac:dyDescent="0.35">
      <c r="A292" s="2"/>
      <c r="B292" s="882"/>
      <c r="C292" s="883"/>
      <c r="D292" s="882"/>
      <c r="E292" s="882"/>
      <c r="F292" s="874"/>
      <c r="G292" s="890"/>
      <c r="H292" s="869"/>
      <c r="I292" s="130"/>
      <c r="J292" s="136" t="s">
        <v>3169</v>
      </c>
      <c r="K292" s="142" t="s">
        <v>206</v>
      </c>
      <c r="L292" s="144" t="s">
        <v>2527</v>
      </c>
      <c r="M292" s="136" t="str">
        <f>VLOOKUP(L292,CódigosRetorno!$A$2:$B$2003,2,FALSE)</f>
        <v>La sumatoria de los IGV de operaciones gratuitas de la línea (codigo tributo 9996) no corresponden al total</v>
      </c>
      <c r="N292" s="145" t="s">
        <v>9</v>
      </c>
      <c r="O292" s="2"/>
    </row>
    <row r="293" spans="1:15" s="364" customFormat="1" ht="24" x14ac:dyDescent="0.35">
      <c r="A293" s="2"/>
      <c r="B293" s="882"/>
      <c r="C293" s="883"/>
      <c r="D293" s="882"/>
      <c r="E293" s="882"/>
      <c r="F293" s="129" t="s">
        <v>143</v>
      </c>
      <c r="G293" s="128" t="s">
        <v>306</v>
      </c>
      <c r="H293" s="92" t="s">
        <v>1368</v>
      </c>
      <c r="I293" s="135">
        <v>1</v>
      </c>
      <c r="J293" s="138" t="s">
        <v>1391</v>
      </c>
      <c r="K293" s="142" t="s">
        <v>6</v>
      </c>
      <c r="L293" s="144" t="s">
        <v>948</v>
      </c>
      <c r="M293" s="136" t="str">
        <f>VLOOKUP(L293,CódigosRetorno!$A$2:$B$2003,2,FALSE)</f>
        <v>La moneda debe ser la misma en todo el documento. Salvo las percepciones que sólo son en moneda nacional</v>
      </c>
      <c r="N293" s="135" t="s">
        <v>1094</v>
      </c>
      <c r="O293" s="2"/>
    </row>
    <row r="294" spans="1:15" s="364" customFormat="1" ht="24" x14ac:dyDescent="0.35">
      <c r="A294" s="2"/>
      <c r="B294" s="882"/>
      <c r="C294" s="883"/>
      <c r="D294" s="882"/>
      <c r="E294" s="882"/>
      <c r="F294" s="873" t="s">
        <v>659</v>
      </c>
      <c r="G294" s="886" t="s">
        <v>1003</v>
      </c>
      <c r="H294" s="868" t="s">
        <v>3161</v>
      </c>
      <c r="I294" s="873">
        <v>1</v>
      </c>
      <c r="J294" s="136" t="s">
        <v>602</v>
      </c>
      <c r="K294" s="128" t="s">
        <v>6</v>
      </c>
      <c r="L294" s="487" t="s">
        <v>1581</v>
      </c>
      <c r="M294" s="136" t="str">
        <f>VLOOKUP(L294,CódigosRetorno!$A$2:$B$2003,2,FALSE)</f>
        <v>El XML no contiene el tag o no existe información de código de tributo.</v>
      </c>
      <c r="N294" s="135" t="s">
        <v>9</v>
      </c>
      <c r="O294" s="2"/>
    </row>
    <row r="295" spans="1:15" s="364" customFormat="1" ht="24" x14ac:dyDescent="0.35">
      <c r="A295" s="2"/>
      <c r="B295" s="882"/>
      <c r="C295" s="883"/>
      <c r="D295" s="882"/>
      <c r="E295" s="882"/>
      <c r="F295" s="882"/>
      <c r="G295" s="887"/>
      <c r="H295" s="883"/>
      <c r="I295" s="882"/>
      <c r="J295" s="138" t="s">
        <v>1582</v>
      </c>
      <c r="K295" s="346" t="s">
        <v>6</v>
      </c>
      <c r="L295" s="457" t="s">
        <v>1583</v>
      </c>
      <c r="M295" s="136" t="str">
        <f>VLOOKUP(L295,CódigosRetorno!$A$2:$B$2003,2,FALSE)</f>
        <v>El dato ingresado como codigo de tributo global no corresponde al valor esperado.</v>
      </c>
      <c r="N295" s="135" t="s">
        <v>1451</v>
      </c>
      <c r="O295" s="2"/>
    </row>
    <row r="296" spans="1:15" s="364" customFormat="1" ht="24" x14ac:dyDescent="0.35">
      <c r="A296" s="2"/>
      <c r="B296" s="882"/>
      <c r="C296" s="883"/>
      <c r="D296" s="882"/>
      <c r="E296" s="882"/>
      <c r="F296" s="882"/>
      <c r="G296" s="887"/>
      <c r="H296" s="883"/>
      <c r="I296" s="882"/>
      <c r="J296" s="361" t="s">
        <v>1584</v>
      </c>
      <c r="K296" s="144" t="s">
        <v>6</v>
      </c>
      <c r="L296" s="144" t="s">
        <v>1585</v>
      </c>
      <c r="M296" s="136" t="str">
        <f>VLOOKUP(L296,CódigosRetorno!$A$2:$B$2003,2,FALSE)</f>
        <v>El código de tributo no debe repetirse a nivel de totales</v>
      </c>
      <c r="N296" s="123" t="s">
        <v>9</v>
      </c>
      <c r="O296" s="2"/>
    </row>
    <row r="297" spans="1:15" s="364" customFormat="1" ht="24" x14ac:dyDescent="0.35">
      <c r="A297" s="2"/>
      <c r="B297" s="882"/>
      <c r="C297" s="883"/>
      <c r="D297" s="882"/>
      <c r="E297" s="882"/>
      <c r="F297" s="873"/>
      <c r="G297" s="135" t="s">
        <v>1458</v>
      </c>
      <c r="H297" s="136" t="s">
        <v>1127</v>
      </c>
      <c r="I297" s="135" t="s">
        <v>2432</v>
      </c>
      <c r="J297" s="136" t="s">
        <v>1459</v>
      </c>
      <c r="K297" s="128" t="s">
        <v>206</v>
      </c>
      <c r="L297" s="142" t="s">
        <v>1129</v>
      </c>
      <c r="M297" s="136" t="str">
        <f>VLOOKUP(L297,CódigosRetorno!$A$2:$B$2003,2,FALSE)</f>
        <v>El dato ingresado como atributo @schemeName es incorrecto.</v>
      </c>
      <c r="N297" s="145" t="s">
        <v>9</v>
      </c>
      <c r="O297" s="2"/>
    </row>
    <row r="298" spans="1:15" s="364" customFormat="1" ht="24" x14ac:dyDescent="0.35">
      <c r="A298" s="2"/>
      <c r="B298" s="882"/>
      <c r="C298" s="883"/>
      <c r="D298" s="882"/>
      <c r="E298" s="882"/>
      <c r="F298" s="882"/>
      <c r="G298" s="135" t="s">
        <v>1058</v>
      </c>
      <c r="H298" s="136" t="s">
        <v>1059</v>
      </c>
      <c r="I298" s="135" t="s">
        <v>2432</v>
      </c>
      <c r="J298" s="136" t="s">
        <v>1060</v>
      </c>
      <c r="K298" s="128" t="s">
        <v>206</v>
      </c>
      <c r="L298" s="142" t="s">
        <v>1061</v>
      </c>
      <c r="M298" s="136" t="str">
        <f>VLOOKUP(L298,CódigosRetorno!$A$2:$B$2003,2,FALSE)</f>
        <v>El dato ingresado como atributo @schemeAgencyName es incorrecto.</v>
      </c>
      <c r="N298" s="145" t="s">
        <v>9</v>
      </c>
      <c r="O298" s="2"/>
    </row>
    <row r="299" spans="1:15" s="364" customFormat="1" ht="24" x14ac:dyDescent="0.35">
      <c r="A299" s="2"/>
      <c r="B299" s="882"/>
      <c r="C299" s="883"/>
      <c r="D299" s="882"/>
      <c r="E299" s="882"/>
      <c r="F299" s="874"/>
      <c r="G299" s="135" t="s">
        <v>1487</v>
      </c>
      <c r="H299" s="92" t="s">
        <v>1131</v>
      </c>
      <c r="I299" s="135" t="s">
        <v>2432</v>
      </c>
      <c r="J299" s="136" t="s">
        <v>1461</v>
      </c>
      <c r="K299" s="142" t="s">
        <v>206</v>
      </c>
      <c r="L299" s="144" t="s">
        <v>1133</v>
      </c>
      <c r="M299" s="136" t="str">
        <f>VLOOKUP(L299,CódigosRetorno!$A$2:$B$2003,2,FALSE)</f>
        <v>El dato ingresado como atributo @schemeURI es incorrecto.</v>
      </c>
      <c r="N299" s="145" t="s">
        <v>9</v>
      </c>
      <c r="O299" s="2"/>
    </row>
    <row r="300" spans="1:15" s="364" customFormat="1" ht="24" x14ac:dyDescent="0.35">
      <c r="A300" s="2"/>
      <c r="B300" s="882"/>
      <c r="C300" s="883"/>
      <c r="D300" s="882"/>
      <c r="E300" s="882"/>
      <c r="F300" s="873" t="s">
        <v>1462</v>
      </c>
      <c r="G300" s="886" t="s">
        <v>1003</v>
      </c>
      <c r="H300" s="884" t="s">
        <v>3164</v>
      </c>
      <c r="I300" s="873">
        <v>1</v>
      </c>
      <c r="J300" s="136" t="s">
        <v>602</v>
      </c>
      <c r="K300" s="142" t="s">
        <v>6</v>
      </c>
      <c r="L300" s="144" t="s">
        <v>1589</v>
      </c>
      <c r="M300" s="136" t="str">
        <f>VLOOKUP(L300,CódigosRetorno!$A$2:$B$2003,2,FALSE)</f>
        <v>El XML no contiene el tag TaxScheme Name de impuestos globales</v>
      </c>
      <c r="N300" s="135" t="s">
        <v>9</v>
      </c>
      <c r="O300" s="2"/>
    </row>
    <row r="301" spans="1:15" s="364" customFormat="1" ht="24" x14ac:dyDescent="0.35">
      <c r="A301" s="2"/>
      <c r="B301" s="882"/>
      <c r="C301" s="883"/>
      <c r="D301" s="882"/>
      <c r="E301" s="882"/>
      <c r="F301" s="882"/>
      <c r="G301" s="887"/>
      <c r="H301" s="893"/>
      <c r="I301" s="882"/>
      <c r="J301" s="138" t="s">
        <v>1590</v>
      </c>
      <c r="K301" s="142" t="s">
        <v>6</v>
      </c>
      <c r="L301" s="144" t="s">
        <v>1591</v>
      </c>
      <c r="M301" s="136" t="str">
        <f>VLOOKUP(L301,CódigosRetorno!$A$2:$B$2003,2,FALSE)</f>
        <v>El valor del tag nombre del tributo no corresponde al esperado.</v>
      </c>
      <c r="N301" s="135" t="s">
        <v>1451</v>
      </c>
      <c r="O301" s="2"/>
    </row>
    <row r="302" spans="1:15" s="364" customFormat="1" ht="24" x14ac:dyDescent="0.35">
      <c r="A302" s="2"/>
      <c r="B302" s="882"/>
      <c r="C302" s="883"/>
      <c r="D302" s="882"/>
      <c r="E302" s="882"/>
      <c r="F302" s="873" t="s">
        <v>143</v>
      </c>
      <c r="G302" s="886" t="s">
        <v>1003</v>
      </c>
      <c r="H302" s="884" t="s">
        <v>3165</v>
      </c>
      <c r="I302" s="882">
        <v>1</v>
      </c>
      <c r="J302" s="136" t="s">
        <v>602</v>
      </c>
      <c r="K302" s="142" t="s">
        <v>6</v>
      </c>
      <c r="L302" s="144" t="s">
        <v>1593</v>
      </c>
      <c r="M302" s="136" t="str">
        <f>VLOOKUP(L302,CódigosRetorno!$A$2:$B$2003,2,FALSE)</f>
        <v>El XML no contiene el tag código de tributo internacional de impuestos globales</v>
      </c>
      <c r="N302" s="135" t="s">
        <v>9</v>
      </c>
      <c r="O302" s="2"/>
    </row>
    <row r="303" spans="1:15" s="364" customFormat="1" ht="24" x14ac:dyDescent="0.35">
      <c r="A303" s="2"/>
      <c r="B303" s="882"/>
      <c r="C303" s="883"/>
      <c r="D303" s="882"/>
      <c r="E303" s="882"/>
      <c r="F303" s="882"/>
      <c r="G303" s="887"/>
      <c r="H303" s="893"/>
      <c r="I303" s="882"/>
      <c r="J303" s="138" t="s">
        <v>1594</v>
      </c>
      <c r="K303" s="142" t="s">
        <v>6</v>
      </c>
      <c r="L303" s="144" t="s">
        <v>1595</v>
      </c>
      <c r="M303" s="136" t="str">
        <f>VLOOKUP(L303,CódigosRetorno!$A$2:$B$2003,2,FALSE)</f>
        <v>El valor del tag codigo de tributo internacional no corresponde al esperado.</v>
      </c>
      <c r="N303" s="135" t="s">
        <v>1451</v>
      </c>
      <c r="O303" s="2"/>
    </row>
    <row r="304" spans="1:15" s="364" customFormat="1" ht="24" customHeight="1" x14ac:dyDescent="0.35">
      <c r="A304" s="2"/>
      <c r="B304" s="873">
        <f>B285+1</f>
        <v>41</v>
      </c>
      <c r="C304" s="868" t="s">
        <v>2529</v>
      </c>
      <c r="D304" s="886" t="s">
        <v>62</v>
      </c>
      <c r="E304" s="873" t="s">
        <v>182</v>
      </c>
      <c r="F304" s="873" t="s">
        <v>298</v>
      </c>
      <c r="G304" s="886" t="s">
        <v>1511</v>
      </c>
      <c r="H304" s="868" t="s">
        <v>3170</v>
      </c>
      <c r="I304" s="873">
        <v>1</v>
      </c>
      <c r="J304" s="138" t="s">
        <v>1424</v>
      </c>
      <c r="K304" s="142" t="s">
        <v>6</v>
      </c>
      <c r="L304" s="144" t="s">
        <v>1559</v>
      </c>
      <c r="M304" s="136" t="str">
        <f>VLOOKUP(L304,CódigosRetorno!$A$2:$B$2003,2,FALSE)</f>
        <v>El XML no contiene el tag o no existe información de total valor de venta globales</v>
      </c>
      <c r="N304" s="145" t="s">
        <v>9</v>
      </c>
      <c r="O304" s="2"/>
    </row>
    <row r="305" spans="1:15" s="364" customFormat="1" ht="24" x14ac:dyDescent="0.35">
      <c r="A305" s="2"/>
      <c r="B305" s="882"/>
      <c r="C305" s="883"/>
      <c r="D305" s="887"/>
      <c r="E305" s="882"/>
      <c r="F305" s="882"/>
      <c r="G305" s="887"/>
      <c r="H305" s="883"/>
      <c r="I305" s="882"/>
      <c r="J305" s="136" t="s">
        <v>955</v>
      </c>
      <c r="K305" s="38" t="s">
        <v>6</v>
      </c>
      <c r="L305" s="142" t="s">
        <v>1560</v>
      </c>
      <c r="M305" s="136" t="str">
        <f>VLOOKUP(L305,CódigosRetorno!$A$2:$B$2003,2,FALSE)</f>
        <v>El dato ingresado en el total valor de venta globales no cumple con el formato establecido</v>
      </c>
      <c r="N305" s="145" t="s">
        <v>9</v>
      </c>
      <c r="O305" s="2"/>
    </row>
    <row r="306" spans="1:15" s="364" customFormat="1" ht="84" x14ac:dyDescent="0.35">
      <c r="A306" s="2"/>
      <c r="B306" s="882"/>
      <c r="C306" s="883"/>
      <c r="D306" s="887"/>
      <c r="E306" s="882"/>
      <c r="F306" s="882"/>
      <c r="G306" s="887"/>
      <c r="H306" s="883"/>
      <c r="I306" s="882"/>
      <c r="J306" s="136" t="s">
        <v>3171</v>
      </c>
      <c r="K306" s="762" t="s">
        <v>6</v>
      </c>
      <c r="L306" s="762" t="s">
        <v>1612</v>
      </c>
      <c r="M306" s="136" t="str">
        <f>VLOOKUP(MID(L306,1,4),CódigosRetorno!$A$2:$B$2003,2,FALSE)</f>
        <v>La sumatoria del total valor de venta - operaciones gravadas de línea no corresponden al total</v>
      </c>
      <c r="N306" s="145" t="s">
        <v>9</v>
      </c>
      <c r="O306" s="2"/>
    </row>
    <row r="307" spans="1:15" s="364" customFormat="1" ht="96" x14ac:dyDescent="0.35">
      <c r="A307" s="2"/>
      <c r="B307" s="882"/>
      <c r="C307" s="883"/>
      <c r="D307" s="887"/>
      <c r="E307" s="882"/>
      <c r="F307" s="882"/>
      <c r="G307" s="887"/>
      <c r="H307" s="883"/>
      <c r="I307" s="882"/>
      <c r="J307" s="136" t="s">
        <v>3172</v>
      </c>
      <c r="K307" s="142" t="s">
        <v>206</v>
      </c>
      <c r="L307" s="486" t="s">
        <v>3173</v>
      </c>
      <c r="M307" s="136" t="str">
        <f>VLOOKUP(MID(L307,1,4),CódigosRetorno!$A$2:$B$2003,2,FALSE)</f>
        <v>La sumatoria del total valor de venta - operaciones gravadas de línea no corresponden al total</v>
      </c>
      <c r="N307" s="145" t="s">
        <v>9</v>
      </c>
      <c r="O307" s="2"/>
    </row>
    <row r="308" spans="1:15" s="364" customFormat="1" ht="84" x14ac:dyDescent="0.35">
      <c r="A308" s="2"/>
      <c r="B308" s="882"/>
      <c r="C308" s="883"/>
      <c r="D308" s="887"/>
      <c r="E308" s="882"/>
      <c r="F308" s="882"/>
      <c r="G308" s="887"/>
      <c r="H308" s="883"/>
      <c r="I308" s="874"/>
      <c r="J308" s="136" t="s">
        <v>3174</v>
      </c>
      <c r="K308" s="771" t="s">
        <v>6</v>
      </c>
      <c r="L308" s="762" t="s">
        <v>1614</v>
      </c>
      <c r="M308" s="136" t="str">
        <f>VLOOKUP(MID(L308,1,4),CódigosRetorno!$A$2:$B$2003,2,FALSE)</f>
        <v>La sumatoria del total valor de venta - IVAP de línea no corresponden al total</v>
      </c>
      <c r="N308" s="145" t="s">
        <v>9</v>
      </c>
      <c r="O308" s="2"/>
    </row>
    <row r="309" spans="1:15" s="364" customFormat="1" ht="96" x14ac:dyDescent="0.35">
      <c r="A309" s="2"/>
      <c r="B309" s="882"/>
      <c r="C309" s="883"/>
      <c r="D309" s="887"/>
      <c r="E309" s="882"/>
      <c r="F309" s="874"/>
      <c r="G309" s="890"/>
      <c r="H309" s="869"/>
      <c r="I309" s="131"/>
      <c r="J309" s="136" t="s">
        <v>3175</v>
      </c>
      <c r="K309" s="128" t="s">
        <v>206</v>
      </c>
      <c r="L309" s="144" t="s">
        <v>2531</v>
      </c>
      <c r="M309" s="136" t="str">
        <f>VLOOKUP(L309,CódigosRetorno!$A$2:$B$2003,2,FALSE)</f>
        <v>La sumatoria del total valor de venta - IVAP de línea no corresponden al total</v>
      </c>
      <c r="N309" s="145" t="s">
        <v>9</v>
      </c>
      <c r="O309" s="2"/>
    </row>
    <row r="310" spans="1:15" s="364" customFormat="1" ht="24" x14ac:dyDescent="0.35">
      <c r="A310" s="2"/>
      <c r="B310" s="882"/>
      <c r="C310" s="883"/>
      <c r="D310" s="887"/>
      <c r="E310" s="882"/>
      <c r="F310" s="135" t="s">
        <v>143</v>
      </c>
      <c r="G310" s="128" t="s">
        <v>306</v>
      </c>
      <c r="H310" s="92" t="s">
        <v>1368</v>
      </c>
      <c r="I310" s="135">
        <v>1</v>
      </c>
      <c r="J310" s="138" t="s">
        <v>1391</v>
      </c>
      <c r="K310" s="142" t="s">
        <v>6</v>
      </c>
      <c r="L310" s="144" t="s">
        <v>948</v>
      </c>
      <c r="M310" s="136" t="str">
        <f>VLOOKUP(L310,CódigosRetorno!$A$2:$B$2003,2,FALSE)</f>
        <v>La moneda debe ser la misma en todo el documento. Salvo las percepciones que sólo son en moneda nacional</v>
      </c>
      <c r="N310" s="135" t="s">
        <v>1094</v>
      </c>
      <c r="O310" s="2"/>
    </row>
    <row r="311" spans="1:15" s="364" customFormat="1" ht="24" x14ac:dyDescent="0.35">
      <c r="A311" s="2"/>
      <c r="B311" s="882"/>
      <c r="C311" s="883"/>
      <c r="D311" s="887"/>
      <c r="E311" s="882"/>
      <c r="F311" s="873" t="s">
        <v>298</v>
      </c>
      <c r="G311" s="886" t="s">
        <v>1511</v>
      </c>
      <c r="H311" s="868" t="s">
        <v>3176</v>
      </c>
      <c r="I311" s="873">
        <v>1</v>
      </c>
      <c r="J311" s="136" t="s">
        <v>955</v>
      </c>
      <c r="K311" s="142" t="s">
        <v>6</v>
      </c>
      <c r="L311" s="144" t="s">
        <v>994</v>
      </c>
      <c r="M311" s="136" t="str">
        <f>VLOOKUP(L311,CódigosRetorno!$A$2:$B$2003,2,FALSE)</f>
        <v>El dato ingresado en TaxAmount no cumple con el formato establecido</v>
      </c>
      <c r="N311" s="145" t="s">
        <v>9</v>
      </c>
      <c r="O311" s="2"/>
    </row>
    <row r="312" spans="1:15" s="364" customFormat="1" ht="120" x14ac:dyDescent="0.35">
      <c r="A312" s="2"/>
      <c r="B312" s="882"/>
      <c r="C312" s="883"/>
      <c r="D312" s="887"/>
      <c r="E312" s="882"/>
      <c r="F312" s="882"/>
      <c r="G312" s="887"/>
      <c r="H312" s="883"/>
      <c r="I312" s="882"/>
      <c r="J312" s="847" t="s">
        <v>2918</v>
      </c>
      <c r="K312" s="848" t="s">
        <v>6</v>
      </c>
      <c r="L312" s="848" t="s">
        <v>1617</v>
      </c>
      <c r="M312" s="533" t="str">
        <f>VLOOKUP(MID(L312,1,4),CódigosRetorno!$A$2:$B$2003,2,FALSE)</f>
        <v>El cálculo del IGV es Incorrecto</v>
      </c>
      <c r="N312" s="849" t="s">
        <v>9</v>
      </c>
      <c r="O312" s="2"/>
    </row>
    <row r="313" spans="1:15" s="364" customFormat="1" ht="120" x14ac:dyDescent="0.35">
      <c r="A313" s="2"/>
      <c r="B313" s="882"/>
      <c r="C313" s="883"/>
      <c r="D313" s="887"/>
      <c r="E313" s="882"/>
      <c r="F313" s="882"/>
      <c r="G313" s="887"/>
      <c r="H313" s="883"/>
      <c r="I313" s="882"/>
      <c r="J313" s="847" t="s">
        <v>2919</v>
      </c>
      <c r="K313" s="848" t="s">
        <v>6</v>
      </c>
      <c r="L313" s="848" t="s">
        <v>1619</v>
      </c>
      <c r="M313" s="533" t="str">
        <f>VLOOKUP(MID(L313,1,4),CódigosRetorno!$A$2:$B$2003,2,FALSE)</f>
        <v>La tasa del IGV debe ser la misma en todas las líneas o ítems del documento y debe corresponder con una tasa vigente.</v>
      </c>
      <c r="N313" s="849"/>
      <c r="O313" s="2"/>
    </row>
    <row r="314" spans="1:15" s="364" customFormat="1" ht="84" x14ac:dyDescent="0.35">
      <c r="A314" s="2"/>
      <c r="B314" s="882"/>
      <c r="C314" s="883"/>
      <c r="D314" s="887"/>
      <c r="E314" s="882"/>
      <c r="F314" s="882"/>
      <c r="G314" s="887"/>
      <c r="H314" s="883"/>
      <c r="I314" s="882"/>
      <c r="J314" s="847" t="s">
        <v>3177</v>
      </c>
      <c r="K314" s="848" t="s">
        <v>206</v>
      </c>
      <c r="L314" s="851" t="s">
        <v>2533</v>
      </c>
      <c r="M314" s="533" t="str">
        <f>VLOOKUP(L314,CódigosRetorno!$A$2:$B$2003,2,FALSE)</f>
        <v>El cálculo del IGV es Incorrecto</v>
      </c>
      <c r="N314" s="849" t="s">
        <v>9</v>
      </c>
      <c r="O314" s="2"/>
    </row>
    <row r="315" spans="1:15" s="364" customFormat="1" ht="120" x14ac:dyDescent="0.35">
      <c r="A315" s="2"/>
      <c r="B315" s="882"/>
      <c r="C315" s="883"/>
      <c r="D315" s="887"/>
      <c r="E315" s="882"/>
      <c r="F315" s="882"/>
      <c r="G315" s="887"/>
      <c r="H315" s="883"/>
      <c r="I315" s="882"/>
      <c r="J315" s="763" t="s">
        <v>2921</v>
      </c>
      <c r="K315" s="820" t="s">
        <v>9067</v>
      </c>
      <c r="L315" s="820" t="s">
        <v>9068</v>
      </c>
      <c r="M315" s="515" t="str">
        <f>VLOOKUP(MID(L315,1,4),CódigosRetorno!$A$2:$B$2003,2,FALSE)</f>
        <v>La tasa del IGV debe ser la misma en todas las líneas o ítems del documento y debe corresponder con una tasa vigente.</v>
      </c>
      <c r="N315" s="516" t="s">
        <v>9</v>
      </c>
      <c r="O315" s="2"/>
    </row>
    <row r="316" spans="1:15" s="364" customFormat="1" ht="72" x14ac:dyDescent="0.35">
      <c r="A316" s="2"/>
      <c r="B316" s="882"/>
      <c r="C316" s="883"/>
      <c r="D316" s="887"/>
      <c r="E316" s="882"/>
      <c r="F316" s="882"/>
      <c r="G316" s="887"/>
      <c r="H316" s="883"/>
      <c r="I316" s="882"/>
      <c r="J316" s="533" t="s">
        <v>9069</v>
      </c>
      <c r="K316" s="848" t="s">
        <v>206</v>
      </c>
      <c r="L316" s="848">
        <v>4439</v>
      </c>
      <c r="M316" s="533" t="str">
        <f>VLOOKUP(MID(L316,1,4),CódigosRetorno!$A$2:$B$2003,2,FALSE)</f>
        <v>El emisor no se encuentra en el Padrón de IGV 10%</v>
      </c>
      <c r="N316" s="850" t="s">
        <v>2535</v>
      </c>
      <c r="O316" s="2"/>
    </row>
    <row r="317" spans="1:15" s="364" customFormat="1" ht="72" x14ac:dyDescent="0.35">
      <c r="A317" s="2"/>
      <c r="B317" s="882"/>
      <c r="C317" s="883"/>
      <c r="D317" s="887"/>
      <c r="E317" s="882"/>
      <c r="F317" s="882"/>
      <c r="G317" s="887"/>
      <c r="H317" s="883"/>
      <c r="I317" s="882"/>
      <c r="J317" s="136" t="s">
        <v>3178</v>
      </c>
      <c r="K317" s="762" t="s">
        <v>6</v>
      </c>
      <c r="L317" s="762" t="s">
        <v>1623</v>
      </c>
      <c r="M317" s="136" t="str">
        <f>VLOOKUP(MID(L317,1,4),CódigosRetorno!$A$2:$B$2003,2,FALSE)</f>
        <v>El importe del IVAP no corresponden al determinado por la informacion consignada.</v>
      </c>
      <c r="N317" s="145" t="s">
        <v>9</v>
      </c>
      <c r="O317" s="2"/>
    </row>
    <row r="318" spans="1:15" s="364" customFormat="1" ht="72" x14ac:dyDescent="0.35">
      <c r="A318" s="2"/>
      <c r="B318" s="882"/>
      <c r="C318" s="883"/>
      <c r="D318" s="887"/>
      <c r="E318" s="882"/>
      <c r="F318" s="130"/>
      <c r="G318" s="281"/>
      <c r="H318" s="321"/>
      <c r="I318" s="130"/>
      <c r="J318" s="136" t="s">
        <v>3179</v>
      </c>
      <c r="K318" s="142" t="s">
        <v>206</v>
      </c>
      <c r="L318" s="144" t="s">
        <v>998</v>
      </c>
      <c r="M318" s="136" t="str">
        <f>VLOOKUP(L318,CódigosRetorno!$A$2:$B$2003,2,FALSE)</f>
        <v>El importe del IVAP no corresponden al determinado por la informacion consignada.</v>
      </c>
      <c r="N318" s="145" t="s">
        <v>9</v>
      </c>
      <c r="O318" s="2"/>
    </row>
    <row r="319" spans="1:15" s="364" customFormat="1" ht="24" x14ac:dyDescent="0.35">
      <c r="A319" s="2"/>
      <c r="B319" s="882"/>
      <c r="C319" s="883"/>
      <c r="D319" s="887"/>
      <c r="E319" s="882"/>
      <c r="F319" s="129" t="s">
        <v>143</v>
      </c>
      <c r="G319" s="128" t="s">
        <v>306</v>
      </c>
      <c r="H319" s="92" t="s">
        <v>1368</v>
      </c>
      <c r="I319" s="135">
        <v>1</v>
      </c>
      <c r="J319" s="138" t="s">
        <v>1391</v>
      </c>
      <c r="K319" s="142" t="s">
        <v>6</v>
      </c>
      <c r="L319" s="144" t="s">
        <v>948</v>
      </c>
      <c r="M319" s="136" t="str">
        <f>VLOOKUP(L319,CódigosRetorno!$A$2:$B$2003,2,FALSE)</f>
        <v>La moneda debe ser la misma en todo el documento. Salvo las percepciones que sólo son en moneda nacional</v>
      </c>
      <c r="N319" s="135" t="s">
        <v>1094</v>
      </c>
      <c r="O319" s="2"/>
    </row>
    <row r="320" spans="1:15" s="364" customFormat="1" ht="24" x14ac:dyDescent="0.35">
      <c r="A320" s="2"/>
      <c r="B320" s="882"/>
      <c r="C320" s="883"/>
      <c r="D320" s="887"/>
      <c r="E320" s="882"/>
      <c r="F320" s="872" t="s">
        <v>659</v>
      </c>
      <c r="G320" s="888" t="s">
        <v>1003</v>
      </c>
      <c r="H320" s="884" t="s">
        <v>3161</v>
      </c>
      <c r="I320" s="873">
        <v>1</v>
      </c>
      <c r="J320" s="136" t="s">
        <v>602</v>
      </c>
      <c r="K320" s="128" t="s">
        <v>6</v>
      </c>
      <c r="L320" s="487" t="s">
        <v>1581</v>
      </c>
      <c r="M320" s="136" t="str">
        <f>VLOOKUP(L320,CódigosRetorno!$A$2:$B$2003,2,FALSE)</f>
        <v>El XML no contiene el tag o no existe información de código de tributo.</v>
      </c>
      <c r="N320" s="135" t="s">
        <v>9</v>
      </c>
      <c r="O320" s="2"/>
    </row>
    <row r="321" spans="1:15" s="364" customFormat="1" ht="24" x14ac:dyDescent="0.35">
      <c r="A321" s="2"/>
      <c r="B321" s="882"/>
      <c r="C321" s="883"/>
      <c r="D321" s="887"/>
      <c r="E321" s="882"/>
      <c r="F321" s="872"/>
      <c r="G321" s="888"/>
      <c r="H321" s="893"/>
      <c r="I321" s="882"/>
      <c r="J321" s="138" t="s">
        <v>1582</v>
      </c>
      <c r="K321" s="346" t="s">
        <v>6</v>
      </c>
      <c r="L321" s="457" t="s">
        <v>1583</v>
      </c>
      <c r="M321" s="136" t="str">
        <f>VLOOKUP(L321,CódigosRetorno!$A$2:$B$2003,2,FALSE)</f>
        <v>El dato ingresado como codigo de tributo global no corresponde al valor esperado.</v>
      </c>
      <c r="N321" s="135" t="s">
        <v>1451</v>
      </c>
      <c r="O321" s="2"/>
    </row>
    <row r="322" spans="1:15" s="364" customFormat="1" ht="24" x14ac:dyDescent="0.35">
      <c r="A322" s="2"/>
      <c r="B322" s="882"/>
      <c r="C322" s="883"/>
      <c r="D322" s="887"/>
      <c r="E322" s="882"/>
      <c r="F322" s="872"/>
      <c r="G322" s="888"/>
      <c r="H322" s="893"/>
      <c r="I322" s="882"/>
      <c r="J322" s="361" t="s">
        <v>1584</v>
      </c>
      <c r="K322" s="144" t="s">
        <v>6</v>
      </c>
      <c r="L322" s="144" t="s">
        <v>1585</v>
      </c>
      <c r="M322" s="136" t="str">
        <f>VLOOKUP(L322,CódigosRetorno!$A$2:$B$2003,2,FALSE)</f>
        <v>El código de tributo no debe repetirse a nivel de totales</v>
      </c>
      <c r="N322" s="123" t="s">
        <v>9</v>
      </c>
      <c r="O322" s="2"/>
    </row>
    <row r="323" spans="1:15" s="364" customFormat="1" ht="48" x14ac:dyDescent="0.35">
      <c r="A323" s="2"/>
      <c r="B323" s="882"/>
      <c r="C323" s="883"/>
      <c r="D323" s="887"/>
      <c r="E323" s="882"/>
      <c r="F323" s="872"/>
      <c r="G323" s="888"/>
      <c r="H323" s="893"/>
      <c r="I323" s="882"/>
      <c r="J323" s="136" t="s">
        <v>3180</v>
      </c>
      <c r="K323" s="142" t="s">
        <v>6</v>
      </c>
      <c r="L323" s="144" t="s">
        <v>1587</v>
      </c>
      <c r="M323" s="136" t="str">
        <f>VLOOKUP(L323,CódigosRetorno!$A$2:$B$2003,2,FALSE)</f>
        <v>El dato ingresado como codigo de tributo global es invalido para tipo de operación.</v>
      </c>
      <c r="N323" s="123" t="s">
        <v>9</v>
      </c>
      <c r="O323" s="2"/>
    </row>
    <row r="324" spans="1:15" s="364" customFormat="1" ht="48" x14ac:dyDescent="0.35">
      <c r="A324" s="2"/>
      <c r="B324" s="882"/>
      <c r="C324" s="883"/>
      <c r="D324" s="887"/>
      <c r="E324" s="882"/>
      <c r="F324" s="872"/>
      <c r="G324" s="888"/>
      <c r="H324" s="893"/>
      <c r="I324" s="882"/>
      <c r="J324" s="136" t="s">
        <v>3181</v>
      </c>
      <c r="K324" s="142" t="s">
        <v>6</v>
      </c>
      <c r="L324" s="144" t="s">
        <v>1587</v>
      </c>
      <c r="M324" s="136" t="str">
        <f>VLOOKUP(L324,CódigosRetorno!$A$2:$B$2003,2,FALSE)</f>
        <v>El dato ingresado como codigo de tributo global es invalido para tipo de operación.</v>
      </c>
      <c r="N324" s="123" t="s">
        <v>9</v>
      </c>
      <c r="O324" s="2"/>
    </row>
    <row r="325" spans="1:15" s="364" customFormat="1" ht="24" x14ac:dyDescent="0.35">
      <c r="A325" s="2"/>
      <c r="B325" s="882"/>
      <c r="C325" s="883"/>
      <c r="D325" s="887"/>
      <c r="E325" s="882"/>
      <c r="F325" s="873"/>
      <c r="G325" s="135" t="s">
        <v>1458</v>
      </c>
      <c r="H325" s="136" t="s">
        <v>1127</v>
      </c>
      <c r="I325" s="135" t="s">
        <v>2432</v>
      </c>
      <c r="J325" s="136" t="s">
        <v>1459</v>
      </c>
      <c r="K325" s="128" t="s">
        <v>206</v>
      </c>
      <c r="L325" s="142" t="s">
        <v>1129</v>
      </c>
      <c r="M325" s="136" t="str">
        <f>VLOOKUP(L325,CódigosRetorno!$A$2:$B$2003,2,FALSE)</f>
        <v>El dato ingresado como atributo @schemeName es incorrecto.</v>
      </c>
      <c r="N325" s="145" t="s">
        <v>9</v>
      </c>
      <c r="O325" s="2"/>
    </row>
    <row r="326" spans="1:15" s="364" customFormat="1" ht="24" x14ac:dyDescent="0.35">
      <c r="A326" s="2"/>
      <c r="B326" s="882"/>
      <c r="C326" s="883"/>
      <c r="D326" s="887"/>
      <c r="E326" s="882"/>
      <c r="F326" s="882"/>
      <c r="G326" s="135" t="s">
        <v>1058</v>
      </c>
      <c r="H326" s="136" t="s">
        <v>1059</v>
      </c>
      <c r="I326" s="135" t="s">
        <v>2432</v>
      </c>
      <c r="J326" s="136" t="s">
        <v>1060</v>
      </c>
      <c r="K326" s="128" t="s">
        <v>206</v>
      </c>
      <c r="L326" s="142" t="s">
        <v>1061</v>
      </c>
      <c r="M326" s="136" t="str">
        <f>VLOOKUP(L326,CódigosRetorno!$A$2:$B$2003,2,FALSE)</f>
        <v>El dato ingresado como atributo @schemeAgencyName es incorrecto.</v>
      </c>
      <c r="N326" s="145" t="s">
        <v>9</v>
      </c>
      <c r="O326" s="2"/>
    </row>
    <row r="327" spans="1:15" s="364" customFormat="1" ht="24" x14ac:dyDescent="0.35">
      <c r="A327" s="2"/>
      <c r="B327" s="882"/>
      <c r="C327" s="883"/>
      <c r="D327" s="887"/>
      <c r="E327" s="882"/>
      <c r="F327" s="874"/>
      <c r="G327" s="135" t="s">
        <v>1487</v>
      </c>
      <c r="H327" s="92" t="s">
        <v>1131</v>
      </c>
      <c r="I327" s="135" t="s">
        <v>2432</v>
      </c>
      <c r="J327" s="136" t="s">
        <v>1461</v>
      </c>
      <c r="K327" s="142" t="s">
        <v>206</v>
      </c>
      <c r="L327" s="144" t="s">
        <v>1133</v>
      </c>
      <c r="M327" s="136" t="str">
        <f>VLOOKUP(L327,CódigosRetorno!$A$2:$B$2003,2,FALSE)</f>
        <v>El dato ingresado como atributo @schemeURI es incorrecto.</v>
      </c>
      <c r="N327" s="145" t="s">
        <v>9</v>
      </c>
      <c r="O327" s="2"/>
    </row>
    <row r="328" spans="1:15" s="364" customFormat="1" ht="24" x14ac:dyDescent="0.35">
      <c r="A328" s="2"/>
      <c r="B328" s="882"/>
      <c r="C328" s="883"/>
      <c r="D328" s="887"/>
      <c r="E328" s="882"/>
      <c r="F328" s="872" t="s">
        <v>1462</v>
      </c>
      <c r="G328" s="888" t="s">
        <v>1003</v>
      </c>
      <c r="H328" s="867" t="s">
        <v>3164</v>
      </c>
      <c r="I328" s="873">
        <v>1</v>
      </c>
      <c r="J328" s="136" t="s">
        <v>602</v>
      </c>
      <c r="K328" s="142" t="s">
        <v>6</v>
      </c>
      <c r="L328" s="144" t="s">
        <v>1589</v>
      </c>
      <c r="M328" s="136" t="str">
        <f>VLOOKUP(L328,CódigosRetorno!$A$2:$B$2003,2,FALSE)</f>
        <v>El XML no contiene el tag TaxScheme Name de impuestos globales</v>
      </c>
      <c r="N328" s="135" t="s">
        <v>9</v>
      </c>
      <c r="O328" s="2"/>
    </row>
    <row r="329" spans="1:15" s="364" customFormat="1" ht="24" x14ac:dyDescent="0.35">
      <c r="A329" s="2"/>
      <c r="B329" s="882"/>
      <c r="C329" s="883"/>
      <c r="D329" s="887"/>
      <c r="E329" s="882"/>
      <c r="F329" s="872"/>
      <c r="G329" s="888"/>
      <c r="H329" s="867"/>
      <c r="I329" s="882"/>
      <c r="J329" s="138" t="s">
        <v>1590</v>
      </c>
      <c r="K329" s="142" t="s">
        <v>6</v>
      </c>
      <c r="L329" s="144" t="s">
        <v>1591</v>
      </c>
      <c r="M329" s="136" t="str">
        <f>VLOOKUP(L329,CódigosRetorno!$A$2:$B$2003,2,FALSE)</f>
        <v>El valor del tag nombre del tributo no corresponde al esperado.</v>
      </c>
      <c r="N329" s="135" t="s">
        <v>1451</v>
      </c>
      <c r="O329" s="2"/>
    </row>
    <row r="330" spans="1:15" s="364" customFormat="1" ht="24" x14ac:dyDescent="0.35">
      <c r="A330" s="2"/>
      <c r="B330" s="882"/>
      <c r="C330" s="883"/>
      <c r="D330" s="887"/>
      <c r="E330" s="882"/>
      <c r="F330" s="873" t="s">
        <v>143</v>
      </c>
      <c r="G330" s="886"/>
      <c r="H330" s="884" t="s">
        <v>3165</v>
      </c>
      <c r="I330" s="873">
        <v>1</v>
      </c>
      <c r="J330" s="136" t="s">
        <v>602</v>
      </c>
      <c r="K330" s="142" t="s">
        <v>6</v>
      </c>
      <c r="L330" s="144" t="s">
        <v>1593</v>
      </c>
      <c r="M330" s="136" t="str">
        <f>VLOOKUP(L330,CódigosRetorno!$A$2:$B$2003,2,FALSE)</f>
        <v>El XML no contiene el tag código de tributo internacional de impuestos globales</v>
      </c>
      <c r="N330" s="135" t="s">
        <v>9</v>
      </c>
      <c r="O330" s="2"/>
    </row>
    <row r="331" spans="1:15" s="364" customFormat="1" ht="24" x14ac:dyDescent="0.35">
      <c r="A331" s="2"/>
      <c r="B331" s="882"/>
      <c r="C331" s="883"/>
      <c r="D331" s="887"/>
      <c r="E331" s="874"/>
      <c r="F331" s="874"/>
      <c r="G331" s="890"/>
      <c r="H331" s="885"/>
      <c r="I331" s="874"/>
      <c r="J331" s="138" t="s">
        <v>1594</v>
      </c>
      <c r="K331" s="142" t="s">
        <v>6</v>
      </c>
      <c r="L331" s="144" t="s">
        <v>1595</v>
      </c>
      <c r="M331" s="136" t="str">
        <f>VLOOKUP(L331,CódigosRetorno!$A$2:$B$2003,2,FALSE)</f>
        <v>El valor del tag codigo de tributo internacional no corresponde al esperado.</v>
      </c>
      <c r="N331" s="135" t="s">
        <v>1451</v>
      </c>
      <c r="O331" s="2"/>
    </row>
    <row r="332" spans="1:15" s="364" customFormat="1" ht="24" x14ac:dyDescent="0.35">
      <c r="A332" s="2"/>
      <c r="B332" s="873" t="s">
        <v>3182</v>
      </c>
      <c r="C332" s="868" t="s">
        <v>2927</v>
      </c>
      <c r="D332" s="886" t="s">
        <v>62</v>
      </c>
      <c r="E332" s="873" t="s">
        <v>182</v>
      </c>
      <c r="F332" s="873" t="s">
        <v>298</v>
      </c>
      <c r="G332" s="873" t="s">
        <v>1511</v>
      </c>
      <c r="H332" s="868" t="s">
        <v>3183</v>
      </c>
      <c r="I332" s="873">
        <v>1</v>
      </c>
      <c r="J332" s="138" t="s">
        <v>1424</v>
      </c>
      <c r="K332" s="142" t="s">
        <v>6</v>
      </c>
      <c r="L332" s="144" t="s">
        <v>1559</v>
      </c>
      <c r="M332" s="136" t="str">
        <f>VLOOKUP(L332,CódigosRetorno!$A$2:$B$2003,2,FALSE)</f>
        <v>El XML no contiene el tag o no existe información de total valor de venta globales</v>
      </c>
      <c r="N332" s="145" t="s">
        <v>9</v>
      </c>
      <c r="O332" s="2"/>
    </row>
    <row r="333" spans="1:15" s="364" customFormat="1" ht="24" x14ac:dyDescent="0.35">
      <c r="A333" s="2"/>
      <c r="B333" s="882"/>
      <c r="C333" s="883"/>
      <c r="D333" s="887"/>
      <c r="E333" s="882"/>
      <c r="F333" s="882"/>
      <c r="G333" s="882"/>
      <c r="H333" s="883"/>
      <c r="I333" s="882"/>
      <c r="J333" s="136" t="s">
        <v>955</v>
      </c>
      <c r="K333" s="38" t="s">
        <v>6</v>
      </c>
      <c r="L333" s="142" t="s">
        <v>1560</v>
      </c>
      <c r="M333" s="136" t="str">
        <f>VLOOKUP(L333,CódigosRetorno!$A$2:$B$2003,2,FALSE)</f>
        <v>El dato ingresado en el total valor de venta globales no cumple con el formato establecido</v>
      </c>
      <c r="N333" s="145" t="s">
        <v>9</v>
      </c>
      <c r="O333" s="2"/>
    </row>
    <row r="334" spans="1:15" s="364" customFormat="1" ht="108" x14ac:dyDescent="0.35">
      <c r="A334" s="2"/>
      <c r="B334" s="882"/>
      <c r="C334" s="883"/>
      <c r="D334" s="887"/>
      <c r="E334" s="882"/>
      <c r="F334" s="882"/>
      <c r="G334" s="882"/>
      <c r="H334" s="883"/>
      <c r="I334" s="882"/>
      <c r="J334" s="136" t="s">
        <v>3184</v>
      </c>
      <c r="K334" s="771" t="s">
        <v>6</v>
      </c>
      <c r="L334" s="762" t="s">
        <v>1629</v>
      </c>
      <c r="M334" s="136" t="str">
        <f>VLOOKUP(MID(L334,1,4),CódigosRetorno!$A$2:$B$2003,2,FALSE)</f>
        <v>La sumatoria del monto base - ISC de línea no corresponden al total</v>
      </c>
      <c r="N334" s="145" t="s">
        <v>9</v>
      </c>
      <c r="O334" s="2"/>
    </row>
    <row r="335" spans="1:15" s="364" customFormat="1" ht="108" x14ac:dyDescent="0.35">
      <c r="A335" s="2"/>
      <c r="B335" s="882"/>
      <c r="C335" s="883"/>
      <c r="D335" s="887"/>
      <c r="E335" s="882"/>
      <c r="F335" s="882"/>
      <c r="G335" s="882"/>
      <c r="H335" s="883"/>
      <c r="I335" s="882"/>
      <c r="J335" s="136" t="s">
        <v>3185</v>
      </c>
      <c r="K335" s="128" t="s">
        <v>206</v>
      </c>
      <c r="L335" s="142" t="s">
        <v>2540</v>
      </c>
      <c r="M335" s="136" t="str">
        <f>VLOOKUP(L335,CódigosRetorno!$A$2:$B$2003,2,FALSE)</f>
        <v>La sumatoria del monto base - ISC de línea no corresponden al total</v>
      </c>
      <c r="N335" s="145" t="s">
        <v>9</v>
      </c>
      <c r="O335" s="2"/>
    </row>
    <row r="336" spans="1:15" s="364" customFormat="1" ht="60" x14ac:dyDescent="0.35">
      <c r="A336" s="2"/>
      <c r="B336" s="882"/>
      <c r="C336" s="883"/>
      <c r="D336" s="887"/>
      <c r="E336" s="882"/>
      <c r="F336" s="882"/>
      <c r="G336" s="882"/>
      <c r="H336" s="883"/>
      <c r="I336" s="874"/>
      <c r="J336" s="136" t="s">
        <v>2931</v>
      </c>
      <c r="K336" s="771" t="s">
        <v>6</v>
      </c>
      <c r="L336" s="762" t="s">
        <v>1631</v>
      </c>
      <c r="M336" s="136" t="str">
        <f>VLOOKUP(MID(L336,1,4),CódigosRetorno!$A$2:$B$2003,2,FALSE)</f>
        <v>La sumatoria del monto base - Otros tributos de línea no corresponden al total</v>
      </c>
      <c r="N336" s="145" t="s">
        <v>9</v>
      </c>
      <c r="O336" s="2"/>
    </row>
    <row r="337" spans="1:15" s="364" customFormat="1" ht="60" x14ac:dyDescent="0.35">
      <c r="A337" s="2"/>
      <c r="B337" s="882"/>
      <c r="C337" s="883"/>
      <c r="D337" s="887"/>
      <c r="E337" s="882"/>
      <c r="F337" s="874"/>
      <c r="G337" s="874"/>
      <c r="H337" s="869"/>
      <c r="I337" s="131"/>
      <c r="J337" s="136" t="s">
        <v>2932</v>
      </c>
      <c r="K337" s="128" t="s">
        <v>206</v>
      </c>
      <c r="L337" s="142" t="s">
        <v>2542</v>
      </c>
      <c r="M337" s="136" t="str">
        <f>VLOOKUP(L337,CódigosRetorno!$A$2:$B$2003,2,FALSE)</f>
        <v>La sumatoria del monto base - Otros tributos de línea no corresponden al total</v>
      </c>
      <c r="N337" s="145" t="s">
        <v>9</v>
      </c>
      <c r="O337" s="2"/>
    </row>
    <row r="338" spans="1:15" s="364" customFormat="1" ht="24" x14ac:dyDescent="0.35">
      <c r="A338" s="2"/>
      <c r="B338" s="882"/>
      <c r="C338" s="883"/>
      <c r="D338" s="887"/>
      <c r="E338" s="882"/>
      <c r="F338" s="129" t="s">
        <v>143</v>
      </c>
      <c r="G338" s="134" t="s">
        <v>306</v>
      </c>
      <c r="H338" s="92" t="s">
        <v>1368</v>
      </c>
      <c r="I338" s="135">
        <v>1</v>
      </c>
      <c r="J338" s="138" t="s">
        <v>1391</v>
      </c>
      <c r="K338" s="142" t="s">
        <v>6</v>
      </c>
      <c r="L338" s="144" t="s">
        <v>948</v>
      </c>
      <c r="M338" s="136" t="str">
        <f>VLOOKUP(L338,CódigosRetorno!$A$2:$B$2003,2,FALSE)</f>
        <v>La moneda debe ser la misma en todo el documento. Salvo las percepciones que sólo son en moneda nacional</v>
      </c>
      <c r="N338" s="145" t="s">
        <v>1094</v>
      </c>
      <c r="O338" s="2"/>
    </row>
    <row r="339" spans="1:15" s="364" customFormat="1" ht="24" x14ac:dyDescent="0.35">
      <c r="A339" s="2"/>
      <c r="B339" s="882"/>
      <c r="C339" s="883"/>
      <c r="D339" s="887"/>
      <c r="E339" s="882"/>
      <c r="F339" s="873" t="s">
        <v>298</v>
      </c>
      <c r="G339" s="886" t="s">
        <v>1511</v>
      </c>
      <c r="H339" s="884" t="s">
        <v>3186</v>
      </c>
      <c r="I339" s="873">
        <v>1</v>
      </c>
      <c r="J339" s="136" t="s">
        <v>955</v>
      </c>
      <c r="K339" s="142" t="s">
        <v>6</v>
      </c>
      <c r="L339" s="144" t="s">
        <v>994</v>
      </c>
      <c r="M339" s="136" t="str">
        <f>VLOOKUP(L339,CódigosRetorno!$A$2:$B$2003,2,FALSE)</f>
        <v>El dato ingresado en TaxAmount no cumple con el formato establecido</v>
      </c>
      <c r="N339" s="135" t="s">
        <v>9</v>
      </c>
      <c r="O339" s="2"/>
    </row>
    <row r="340" spans="1:15" s="364" customFormat="1" ht="108" x14ac:dyDescent="0.35">
      <c r="A340" s="2"/>
      <c r="B340" s="882"/>
      <c r="C340" s="883"/>
      <c r="D340" s="887"/>
      <c r="E340" s="882"/>
      <c r="F340" s="882"/>
      <c r="G340" s="887"/>
      <c r="H340" s="893"/>
      <c r="I340" s="882"/>
      <c r="J340" s="136" t="s">
        <v>3187</v>
      </c>
      <c r="K340" s="771" t="s">
        <v>6</v>
      </c>
      <c r="L340" s="762" t="s">
        <v>1634</v>
      </c>
      <c r="M340" s="136" t="str">
        <f>VLOOKUP(MID(L340,1,4),CódigosRetorno!$A$2:$B$2003,2,FALSE)</f>
        <v>La sumatoria del total del importe del tributo ISC de línea no corresponden al total</v>
      </c>
      <c r="N340" s="135" t="s">
        <v>9</v>
      </c>
      <c r="O340" s="2"/>
    </row>
    <row r="341" spans="1:15" s="364" customFormat="1" ht="108" x14ac:dyDescent="0.35">
      <c r="A341" s="2"/>
      <c r="B341" s="882"/>
      <c r="C341" s="883"/>
      <c r="D341" s="887"/>
      <c r="E341" s="882"/>
      <c r="F341" s="882"/>
      <c r="G341" s="887"/>
      <c r="H341" s="893"/>
      <c r="I341" s="882"/>
      <c r="J341" s="136" t="s">
        <v>3188</v>
      </c>
      <c r="K341" s="128" t="s">
        <v>206</v>
      </c>
      <c r="L341" s="144" t="s">
        <v>2544</v>
      </c>
      <c r="M341" s="136" t="str">
        <f>VLOOKUP(L341,CódigosRetorno!$A$2:$B$2003,2,FALSE)</f>
        <v>La sumatoria del total del importe del tributo ISC de línea no corresponden al total</v>
      </c>
      <c r="N341" s="135" t="s">
        <v>9</v>
      </c>
      <c r="O341" s="2"/>
    </row>
    <row r="342" spans="1:15" s="364" customFormat="1" ht="60" x14ac:dyDescent="0.35">
      <c r="A342" s="2"/>
      <c r="B342" s="882"/>
      <c r="C342" s="883"/>
      <c r="D342" s="887"/>
      <c r="E342" s="882"/>
      <c r="F342" s="882"/>
      <c r="G342" s="887"/>
      <c r="H342" s="893"/>
      <c r="I342" s="882"/>
      <c r="J342" s="136" t="s">
        <v>3189</v>
      </c>
      <c r="K342" s="771" t="s">
        <v>6</v>
      </c>
      <c r="L342" s="762" t="s">
        <v>1640</v>
      </c>
      <c r="M342" s="136" t="str">
        <f>VLOOKUP(MID(L342,1,4),CódigosRetorno!$A$2:$B$2003,2,FALSE)</f>
        <v>La sumatoria del total del importe del tributo Otros tributos de línea no corresponden al total</v>
      </c>
      <c r="N342" s="135" t="s">
        <v>9</v>
      </c>
      <c r="O342" s="2"/>
    </row>
    <row r="343" spans="1:15" s="364" customFormat="1" ht="60" x14ac:dyDescent="0.35">
      <c r="A343" s="2"/>
      <c r="B343" s="882"/>
      <c r="C343" s="883"/>
      <c r="D343" s="887"/>
      <c r="E343" s="882"/>
      <c r="F343" s="874"/>
      <c r="G343" s="887"/>
      <c r="H343" s="146"/>
      <c r="I343" s="130"/>
      <c r="J343" s="136" t="s">
        <v>3190</v>
      </c>
      <c r="K343" s="128" t="s">
        <v>206</v>
      </c>
      <c r="L343" s="144" t="s">
        <v>2547</v>
      </c>
      <c r="M343" s="136" t="str">
        <f>VLOOKUP(L343,CódigosRetorno!$A$2:$B$2003,2,FALSE)</f>
        <v>La sumatoria del total del importe del tributo Otros tributos de línea no corresponden al total</v>
      </c>
      <c r="N343" s="135" t="s">
        <v>9</v>
      </c>
      <c r="O343" s="2"/>
    </row>
    <row r="344" spans="1:15" s="364" customFormat="1" ht="24" x14ac:dyDescent="0.35">
      <c r="A344" s="2"/>
      <c r="B344" s="882"/>
      <c r="C344" s="883"/>
      <c r="D344" s="887"/>
      <c r="E344" s="882"/>
      <c r="F344" s="129" t="s">
        <v>143</v>
      </c>
      <c r="G344" s="134" t="s">
        <v>306</v>
      </c>
      <c r="H344" s="92" t="s">
        <v>1368</v>
      </c>
      <c r="I344" s="135">
        <v>1</v>
      </c>
      <c r="J344" s="138" t="s">
        <v>1391</v>
      </c>
      <c r="K344" s="142" t="s">
        <v>6</v>
      </c>
      <c r="L344" s="144" t="s">
        <v>948</v>
      </c>
      <c r="M344" s="136" t="str">
        <f>VLOOKUP(L344,CódigosRetorno!$A$2:$B$2003,2,FALSE)</f>
        <v>La moneda debe ser la misma en todo el documento. Salvo las percepciones que sólo son en moneda nacional</v>
      </c>
      <c r="N344" s="135" t="s">
        <v>1094</v>
      </c>
      <c r="O344" s="2"/>
    </row>
    <row r="345" spans="1:15" s="364" customFormat="1" ht="24" x14ac:dyDescent="0.35">
      <c r="A345" s="2"/>
      <c r="B345" s="882"/>
      <c r="C345" s="883"/>
      <c r="D345" s="887"/>
      <c r="E345" s="882"/>
      <c r="F345" s="873" t="s">
        <v>659</v>
      </c>
      <c r="G345" s="886" t="s">
        <v>1003</v>
      </c>
      <c r="H345" s="884" t="s">
        <v>3161</v>
      </c>
      <c r="I345" s="873">
        <v>1</v>
      </c>
      <c r="J345" s="136" t="s">
        <v>602</v>
      </c>
      <c r="K345" s="142" t="s">
        <v>6</v>
      </c>
      <c r="L345" s="144" t="s">
        <v>1581</v>
      </c>
      <c r="M345" s="136" t="str">
        <f>VLOOKUP(L345,CódigosRetorno!$A$2:$B$2003,2,FALSE)</f>
        <v>El XML no contiene el tag o no existe información de código de tributo.</v>
      </c>
      <c r="N345" s="135" t="s">
        <v>9</v>
      </c>
      <c r="O345" s="2"/>
    </row>
    <row r="346" spans="1:15" s="364" customFormat="1" ht="24" x14ac:dyDescent="0.35">
      <c r="A346" s="2"/>
      <c r="B346" s="882"/>
      <c r="C346" s="883"/>
      <c r="D346" s="887"/>
      <c r="E346" s="882"/>
      <c r="F346" s="882"/>
      <c r="G346" s="887"/>
      <c r="H346" s="893"/>
      <c r="I346" s="882"/>
      <c r="J346" s="138" t="s">
        <v>1582</v>
      </c>
      <c r="K346" s="142" t="s">
        <v>6</v>
      </c>
      <c r="L346" s="144" t="s">
        <v>1583</v>
      </c>
      <c r="M346" s="136" t="str">
        <f>VLOOKUP(L346,CódigosRetorno!$A$2:$B$2003,2,FALSE)</f>
        <v>El dato ingresado como codigo de tributo global no corresponde al valor esperado.</v>
      </c>
      <c r="N346" s="135" t="s">
        <v>1451</v>
      </c>
      <c r="O346" s="2"/>
    </row>
    <row r="347" spans="1:15" s="364" customFormat="1" ht="24" x14ac:dyDescent="0.35">
      <c r="A347" s="2"/>
      <c r="B347" s="882"/>
      <c r="C347" s="883"/>
      <c r="D347" s="887"/>
      <c r="E347" s="882"/>
      <c r="F347" s="882"/>
      <c r="G347" s="887"/>
      <c r="H347" s="893"/>
      <c r="I347" s="882"/>
      <c r="J347" s="361" t="s">
        <v>1584</v>
      </c>
      <c r="K347" s="144" t="s">
        <v>6</v>
      </c>
      <c r="L347" s="144" t="s">
        <v>1585</v>
      </c>
      <c r="M347" s="136" t="str">
        <f>VLOOKUP(L347,CódigosRetorno!$A$2:$B$2003,2,FALSE)</f>
        <v>El código de tributo no debe repetirse a nivel de totales</v>
      </c>
      <c r="N347" s="123" t="s">
        <v>9</v>
      </c>
      <c r="O347" s="2"/>
    </row>
    <row r="348" spans="1:15" s="364" customFormat="1" ht="24" x14ac:dyDescent="0.35">
      <c r="A348" s="2"/>
      <c r="B348" s="882"/>
      <c r="C348" s="883"/>
      <c r="D348" s="887"/>
      <c r="E348" s="882"/>
      <c r="F348" s="882"/>
      <c r="G348" s="887"/>
      <c r="H348" s="893"/>
      <c r="I348" s="882"/>
      <c r="J348" s="136" t="s">
        <v>3191</v>
      </c>
      <c r="K348" s="142" t="s">
        <v>6</v>
      </c>
      <c r="L348" s="144" t="s">
        <v>1587</v>
      </c>
      <c r="M348" s="136" t="str">
        <f>VLOOKUP(L348,CódigosRetorno!$A$2:$B$2003,2,FALSE)</f>
        <v>El dato ingresado como codigo de tributo global es invalido para tipo de operación.</v>
      </c>
      <c r="N348" s="123" t="s">
        <v>9</v>
      </c>
      <c r="O348" s="2"/>
    </row>
    <row r="349" spans="1:15" s="364" customFormat="1" ht="24" x14ac:dyDescent="0.35">
      <c r="A349" s="2"/>
      <c r="B349" s="882"/>
      <c r="C349" s="883"/>
      <c r="D349" s="887"/>
      <c r="E349" s="882"/>
      <c r="F349" s="873"/>
      <c r="G349" s="135" t="s">
        <v>1458</v>
      </c>
      <c r="H349" s="136" t="s">
        <v>1127</v>
      </c>
      <c r="I349" s="392" t="s">
        <v>2432</v>
      </c>
      <c r="J349" s="136" t="s">
        <v>1459</v>
      </c>
      <c r="K349" s="128" t="s">
        <v>206</v>
      </c>
      <c r="L349" s="142" t="s">
        <v>1129</v>
      </c>
      <c r="M349" s="136" t="str">
        <f>VLOOKUP(L349,CódigosRetorno!$A$2:$B$2003,2,FALSE)</f>
        <v>El dato ingresado como atributo @schemeName es incorrecto.</v>
      </c>
      <c r="N349" s="145" t="s">
        <v>9</v>
      </c>
      <c r="O349" s="2"/>
    </row>
    <row r="350" spans="1:15" s="364" customFormat="1" ht="24" x14ac:dyDescent="0.35">
      <c r="A350" s="2"/>
      <c r="B350" s="882"/>
      <c r="C350" s="883"/>
      <c r="D350" s="887"/>
      <c r="E350" s="882"/>
      <c r="F350" s="882"/>
      <c r="G350" s="135" t="s">
        <v>1058</v>
      </c>
      <c r="H350" s="136" t="s">
        <v>1059</v>
      </c>
      <c r="I350" s="392" t="s">
        <v>2432</v>
      </c>
      <c r="J350" s="136" t="s">
        <v>1060</v>
      </c>
      <c r="K350" s="128" t="s">
        <v>206</v>
      </c>
      <c r="L350" s="142" t="s">
        <v>1061</v>
      </c>
      <c r="M350" s="136" t="str">
        <f>VLOOKUP(L350,CódigosRetorno!$A$2:$B$2003,2,FALSE)</f>
        <v>El dato ingresado como atributo @schemeAgencyName es incorrecto.</v>
      </c>
      <c r="N350" s="145" t="s">
        <v>9</v>
      </c>
      <c r="O350" s="2"/>
    </row>
    <row r="351" spans="1:15" s="364" customFormat="1" ht="24" x14ac:dyDescent="0.35">
      <c r="A351" s="2"/>
      <c r="B351" s="882"/>
      <c r="C351" s="883"/>
      <c r="D351" s="887"/>
      <c r="E351" s="882"/>
      <c r="F351" s="874"/>
      <c r="G351" s="135" t="s">
        <v>1487</v>
      </c>
      <c r="H351" s="92" t="s">
        <v>1131</v>
      </c>
      <c r="I351" s="392" t="s">
        <v>2432</v>
      </c>
      <c r="J351" s="136" t="s">
        <v>1461</v>
      </c>
      <c r="K351" s="142" t="s">
        <v>206</v>
      </c>
      <c r="L351" s="144" t="s">
        <v>1133</v>
      </c>
      <c r="M351" s="136" t="str">
        <f>VLOOKUP(L351,CódigosRetorno!$A$2:$B$2003,2,FALSE)</f>
        <v>El dato ingresado como atributo @schemeURI es incorrecto.</v>
      </c>
      <c r="N351" s="145" t="s">
        <v>9</v>
      </c>
      <c r="O351" s="2"/>
    </row>
    <row r="352" spans="1:15" s="364" customFormat="1" ht="24" x14ac:dyDescent="0.35">
      <c r="A352" s="2"/>
      <c r="B352" s="882"/>
      <c r="C352" s="883"/>
      <c r="D352" s="887"/>
      <c r="E352" s="882"/>
      <c r="F352" s="873" t="s">
        <v>1462</v>
      </c>
      <c r="G352" s="887" t="s">
        <v>1003</v>
      </c>
      <c r="H352" s="893" t="s">
        <v>3164</v>
      </c>
      <c r="I352" s="873">
        <v>1</v>
      </c>
      <c r="J352" s="136" t="s">
        <v>602</v>
      </c>
      <c r="K352" s="142" t="s">
        <v>6</v>
      </c>
      <c r="L352" s="144" t="s">
        <v>1589</v>
      </c>
      <c r="M352" s="136" t="str">
        <f>VLOOKUP(L352,CódigosRetorno!$A$2:$B$2003,2,FALSE)</f>
        <v>El XML no contiene el tag TaxScheme Name de impuestos globales</v>
      </c>
      <c r="N352" s="135" t="s">
        <v>9</v>
      </c>
      <c r="O352" s="2"/>
    </row>
    <row r="353" spans="1:15" s="364" customFormat="1" ht="24" x14ac:dyDescent="0.35">
      <c r="A353" s="2"/>
      <c r="B353" s="882"/>
      <c r="C353" s="883"/>
      <c r="D353" s="887"/>
      <c r="E353" s="882"/>
      <c r="F353" s="882"/>
      <c r="G353" s="887"/>
      <c r="H353" s="893"/>
      <c r="I353" s="882"/>
      <c r="J353" s="138" t="s">
        <v>1590</v>
      </c>
      <c r="K353" s="142" t="s">
        <v>6</v>
      </c>
      <c r="L353" s="144" t="s">
        <v>1591</v>
      </c>
      <c r="M353" s="136" t="str">
        <f>VLOOKUP(L353,CódigosRetorno!$A$2:$B$2003,2,FALSE)</f>
        <v>El valor del tag nombre del tributo no corresponde al esperado.</v>
      </c>
      <c r="N353" s="135" t="s">
        <v>1451</v>
      </c>
      <c r="O353" s="2"/>
    </row>
    <row r="354" spans="1:15" s="364" customFormat="1" ht="24" x14ac:dyDescent="0.35">
      <c r="A354" s="2"/>
      <c r="B354" s="882"/>
      <c r="C354" s="883"/>
      <c r="D354" s="887"/>
      <c r="E354" s="882"/>
      <c r="F354" s="873" t="s">
        <v>143</v>
      </c>
      <c r="G354" s="886"/>
      <c r="H354" s="884" t="s">
        <v>3165</v>
      </c>
      <c r="I354" s="873">
        <v>1</v>
      </c>
      <c r="J354" s="136" t="s">
        <v>602</v>
      </c>
      <c r="K354" s="142" t="s">
        <v>6</v>
      </c>
      <c r="L354" s="144" t="s">
        <v>1593</v>
      </c>
      <c r="M354" s="136" t="str">
        <f>VLOOKUP(L354,CódigosRetorno!$A$2:$B$2003,2,FALSE)</f>
        <v>El XML no contiene el tag código de tributo internacional de impuestos globales</v>
      </c>
      <c r="N354" s="135" t="s">
        <v>9</v>
      </c>
      <c r="O354" s="2"/>
    </row>
    <row r="355" spans="1:15" s="364" customFormat="1" ht="24" x14ac:dyDescent="0.35">
      <c r="A355" s="2"/>
      <c r="B355" s="882"/>
      <c r="C355" s="883"/>
      <c r="D355" s="887"/>
      <c r="E355" s="882"/>
      <c r="F355" s="882"/>
      <c r="G355" s="887"/>
      <c r="H355" s="893"/>
      <c r="I355" s="882"/>
      <c r="J355" s="138" t="s">
        <v>1594</v>
      </c>
      <c r="K355" s="142" t="s">
        <v>6</v>
      </c>
      <c r="L355" s="144" t="s">
        <v>1595</v>
      </c>
      <c r="M355" s="136" t="str">
        <f>VLOOKUP(L355,CódigosRetorno!$A$2:$B$2003,2,FALSE)</f>
        <v>El valor del tag codigo de tributo internacional no corresponde al esperado.</v>
      </c>
      <c r="N355" s="135" t="s">
        <v>1451</v>
      </c>
      <c r="O355" s="2"/>
    </row>
    <row r="356" spans="1:15" s="364" customFormat="1" ht="24" x14ac:dyDescent="0.35">
      <c r="A356" s="2"/>
      <c r="B356" s="873">
        <v>44</v>
      </c>
      <c r="C356" s="868" t="s">
        <v>3192</v>
      </c>
      <c r="D356" s="886" t="s">
        <v>62</v>
      </c>
      <c r="E356" s="873" t="s">
        <v>182</v>
      </c>
      <c r="F356" s="873" t="s">
        <v>298</v>
      </c>
      <c r="G356" s="886" t="s">
        <v>1511</v>
      </c>
      <c r="H356" s="868" t="s">
        <v>3193</v>
      </c>
      <c r="I356" s="129">
        <v>1</v>
      </c>
      <c r="J356" s="136" t="s">
        <v>955</v>
      </c>
      <c r="K356" s="142" t="s">
        <v>6</v>
      </c>
      <c r="L356" s="144" t="s">
        <v>994</v>
      </c>
      <c r="M356" s="136" t="str">
        <f>VLOOKUP(L356,CódigosRetorno!$A$2:$B$2003,2,FALSE)</f>
        <v>El dato ingresado en TaxAmount no cumple con el formato establecido</v>
      </c>
      <c r="N356" s="135" t="s">
        <v>9</v>
      </c>
      <c r="O356" s="2"/>
    </row>
    <row r="357" spans="1:15" s="364" customFormat="1" ht="60" x14ac:dyDescent="0.35">
      <c r="A357" s="2"/>
      <c r="B357" s="882"/>
      <c r="C357" s="883"/>
      <c r="D357" s="887"/>
      <c r="E357" s="882"/>
      <c r="F357" s="882"/>
      <c r="G357" s="887"/>
      <c r="H357" s="883"/>
      <c r="I357" s="129"/>
      <c r="J357" s="136" t="s">
        <v>3194</v>
      </c>
      <c r="K357" s="771" t="s">
        <v>6</v>
      </c>
      <c r="L357" s="762" t="s">
        <v>1636</v>
      </c>
      <c r="M357" s="136" t="str">
        <f>VLOOKUP(MID(L357,1,4),CódigosRetorno!$A$2:$B$2003,2,FALSE)</f>
        <v>La sumatoria del total del importe del tributo ICBPER de línea no corresponden al total</v>
      </c>
      <c r="N357" s="135" t="s">
        <v>9</v>
      </c>
      <c r="O357" s="2"/>
    </row>
    <row r="358" spans="1:15" s="364" customFormat="1" ht="60" x14ac:dyDescent="0.35">
      <c r="A358" s="2"/>
      <c r="B358" s="882"/>
      <c r="C358" s="883"/>
      <c r="D358" s="887"/>
      <c r="E358" s="882"/>
      <c r="F358" s="882"/>
      <c r="G358" s="887"/>
      <c r="H358" s="883"/>
      <c r="I358" s="129"/>
      <c r="J358" s="136" t="s">
        <v>3195</v>
      </c>
      <c r="K358" s="128" t="s">
        <v>206</v>
      </c>
      <c r="L358" s="144" t="s">
        <v>2545</v>
      </c>
      <c r="M358" s="136" t="str">
        <f>VLOOKUP(L358,CódigosRetorno!$A$2:$B$2003,2,FALSE)</f>
        <v>La sumatoria del total del importe del tributo ICBPER de línea no corresponden al total</v>
      </c>
      <c r="N358" s="135" t="s">
        <v>9</v>
      </c>
      <c r="O358" s="2"/>
    </row>
    <row r="359" spans="1:15" s="364" customFormat="1" ht="24" x14ac:dyDescent="0.35">
      <c r="A359" s="2"/>
      <c r="B359" s="882"/>
      <c r="C359" s="883"/>
      <c r="D359" s="887"/>
      <c r="E359" s="882"/>
      <c r="F359" s="874"/>
      <c r="G359" s="890"/>
      <c r="H359" s="869"/>
      <c r="I359" s="129"/>
      <c r="J359" s="136" t="s">
        <v>1637</v>
      </c>
      <c r="K359" s="128" t="s">
        <v>6</v>
      </c>
      <c r="L359" s="144" t="s">
        <v>1638</v>
      </c>
      <c r="M359" s="136" t="str">
        <f>VLOOKUP(L359,CódigosRetorno!$A$2:$B$2003,2,FALSE)</f>
        <v>El impuesto ICBPER no se encuentra vigente</v>
      </c>
      <c r="N359" s="135" t="s">
        <v>9</v>
      </c>
      <c r="O359" s="2"/>
    </row>
    <row r="360" spans="1:15" s="364" customFormat="1" ht="24" x14ac:dyDescent="0.35">
      <c r="A360" s="2"/>
      <c r="B360" s="882"/>
      <c r="C360" s="883"/>
      <c r="D360" s="887"/>
      <c r="E360" s="882"/>
      <c r="F360" s="129" t="s">
        <v>143</v>
      </c>
      <c r="G360" s="133" t="s">
        <v>306</v>
      </c>
      <c r="H360" s="352" t="s">
        <v>1368</v>
      </c>
      <c r="I360" s="135">
        <v>1</v>
      </c>
      <c r="J360" s="138" t="s">
        <v>1391</v>
      </c>
      <c r="K360" s="142" t="s">
        <v>6</v>
      </c>
      <c r="L360" s="144" t="s">
        <v>948</v>
      </c>
      <c r="M360" s="136" t="str">
        <f>VLOOKUP(L360,CódigosRetorno!$A$2:$B$2003,2,FALSE)</f>
        <v>La moneda debe ser la misma en todo el documento. Salvo las percepciones que sólo son en moneda nacional</v>
      </c>
      <c r="N360" s="135" t="s">
        <v>1094</v>
      </c>
      <c r="O360" s="2"/>
    </row>
    <row r="361" spans="1:15" s="364" customFormat="1" ht="24" x14ac:dyDescent="0.35">
      <c r="A361" s="2"/>
      <c r="B361" s="882"/>
      <c r="C361" s="883"/>
      <c r="D361" s="887"/>
      <c r="E361" s="882"/>
      <c r="F361" s="129" t="s">
        <v>659</v>
      </c>
      <c r="G361" s="133" t="s">
        <v>1003</v>
      </c>
      <c r="H361" s="132" t="s">
        <v>3161</v>
      </c>
      <c r="I361" s="129">
        <v>1</v>
      </c>
      <c r="J361" s="136" t="s">
        <v>602</v>
      </c>
      <c r="K361" s="142" t="s">
        <v>6</v>
      </c>
      <c r="L361" s="144" t="s">
        <v>1581</v>
      </c>
      <c r="M361" s="136" t="str">
        <f>VLOOKUP(L361,CódigosRetorno!$A$2:$B$2003,2,FALSE)</f>
        <v>El XML no contiene el tag o no existe información de código de tributo.</v>
      </c>
      <c r="N361" s="135" t="s">
        <v>9</v>
      </c>
      <c r="O361" s="2"/>
    </row>
    <row r="362" spans="1:15" s="364" customFormat="1" ht="24" x14ac:dyDescent="0.35">
      <c r="A362" s="2"/>
      <c r="B362" s="882"/>
      <c r="C362" s="883"/>
      <c r="D362" s="887"/>
      <c r="E362" s="882"/>
      <c r="F362" s="873"/>
      <c r="G362" s="135" t="s">
        <v>1458</v>
      </c>
      <c r="H362" s="136" t="s">
        <v>1127</v>
      </c>
      <c r="I362" s="392" t="s">
        <v>2432</v>
      </c>
      <c r="J362" s="136" t="s">
        <v>1459</v>
      </c>
      <c r="K362" s="128" t="s">
        <v>206</v>
      </c>
      <c r="L362" s="142" t="s">
        <v>1129</v>
      </c>
      <c r="M362" s="136" t="str">
        <f>VLOOKUP(L362,CódigosRetorno!$A$2:$B$2003,2,FALSE)</f>
        <v>El dato ingresado como atributo @schemeName es incorrecto.</v>
      </c>
      <c r="N362" s="145" t="s">
        <v>9</v>
      </c>
      <c r="O362" s="2"/>
    </row>
    <row r="363" spans="1:15" s="364" customFormat="1" ht="24" x14ac:dyDescent="0.35">
      <c r="A363" s="2"/>
      <c r="B363" s="882"/>
      <c r="C363" s="883"/>
      <c r="D363" s="887"/>
      <c r="E363" s="882"/>
      <c r="F363" s="882"/>
      <c r="G363" s="135" t="s">
        <v>1058</v>
      </c>
      <c r="H363" s="136" t="s">
        <v>1059</v>
      </c>
      <c r="I363" s="392" t="s">
        <v>2432</v>
      </c>
      <c r="J363" s="136" t="s">
        <v>1060</v>
      </c>
      <c r="K363" s="128" t="s">
        <v>206</v>
      </c>
      <c r="L363" s="142" t="s">
        <v>1061</v>
      </c>
      <c r="M363" s="136" t="str">
        <f>VLOOKUP(L363,CódigosRetorno!$A$2:$B$2003,2,FALSE)</f>
        <v>El dato ingresado como atributo @schemeAgencyName es incorrecto.</v>
      </c>
      <c r="N363" s="145" t="s">
        <v>9</v>
      </c>
      <c r="O363" s="2"/>
    </row>
    <row r="364" spans="1:15" s="364" customFormat="1" ht="24" x14ac:dyDescent="0.35">
      <c r="A364" s="2"/>
      <c r="B364" s="882"/>
      <c r="C364" s="883"/>
      <c r="D364" s="887"/>
      <c r="E364" s="882"/>
      <c r="F364" s="874"/>
      <c r="G364" s="135" t="s">
        <v>1487</v>
      </c>
      <c r="H364" s="92" t="s">
        <v>1131</v>
      </c>
      <c r="I364" s="392" t="s">
        <v>2432</v>
      </c>
      <c r="J364" s="136" t="s">
        <v>1461</v>
      </c>
      <c r="K364" s="142" t="s">
        <v>206</v>
      </c>
      <c r="L364" s="144" t="s">
        <v>1133</v>
      </c>
      <c r="M364" s="136" t="str">
        <f>VLOOKUP(L364,CódigosRetorno!$A$2:$B$2003,2,FALSE)</f>
        <v>El dato ingresado como atributo @schemeURI es incorrecto.</v>
      </c>
      <c r="N364" s="145" t="s">
        <v>9</v>
      </c>
      <c r="O364" s="2"/>
    </row>
    <row r="365" spans="1:15" s="364" customFormat="1" ht="36" customHeight="1" x14ac:dyDescent="0.35">
      <c r="A365" s="2"/>
      <c r="B365" s="882"/>
      <c r="C365" s="883"/>
      <c r="D365" s="887"/>
      <c r="E365" s="882"/>
      <c r="F365" s="873" t="s">
        <v>1462</v>
      </c>
      <c r="G365" s="886" t="s">
        <v>1003</v>
      </c>
      <c r="H365" s="868" t="s">
        <v>3164</v>
      </c>
      <c r="I365" s="873">
        <v>1</v>
      </c>
      <c r="J365" s="136" t="s">
        <v>602</v>
      </c>
      <c r="K365" s="142" t="s">
        <v>6</v>
      </c>
      <c r="L365" s="144" t="s">
        <v>1589</v>
      </c>
      <c r="M365" s="136" t="str">
        <f>VLOOKUP(L365,CódigosRetorno!$A$2:$B$2003,2,FALSE)</f>
        <v>El XML no contiene el tag TaxScheme Name de impuestos globales</v>
      </c>
      <c r="N365" s="135" t="s">
        <v>9</v>
      </c>
      <c r="O365" s="2"/>
    </row>
    <row r="366" spans="1:15" s="364" customFormat="1" ht="24" x14ac:dyDescent="0.35">
      <c r="A366" s="2"/>
      <c r="B366" s="882"/>
      <c r="C366" s="883"/>
      <c r="D366" s="887"/>
      <c r="E366" s="882"/>
      <c r="F366" s="874"/>
      <c r="G366" s="890"/>
      <c r="H366" s="869"/>
      <c r="I366" s="874"/>
      <c r="J366" s="138" t="s">
        <v>1590</v>
      </c>
      <c r="K366" s="142" t="s">
        <v>6</v>
      </c>
      <c r="L366" s="144" t="s">
        <v>1591</v>
      </c>
      <c r="M366" s="136" t="str">
        <f>VLOOKUP(L366,CódigosRetorno!$A$2:$B$2003,2,FALSE)</f>
        <v>El valor del tag nombre del tributo no corresponde al esperado.</v>
      </c>
      <c r="N366" s="135" t="s">
        <v>1451</v>
      </c>
      <c r="O366" s="2"/>
    </row>
    <row r="367" spans="1:15" s="364" customFormat="1" ht="24" x14ac:dyDescent="0.35">
      <c r="A367" s="2"/>
      <c r="B367" s="882"/>
      <c r="C367" s="883"/>
      <c r="D367" s="887"/>
      <c r="E367" s="882"/>
      <c r="F367" s="873" t="s">
        <v>143</v>
      </c>
      <c r="G367" s="886"/>
      <c r="H367" s="884" t="s">
        <v>3165</v>
      </c>
      <c r="I367" s="873">
        <v>1</v>
      </c>
      <c r="J367" s="136" t="s">
        <v>602</v>
      </c>
      <c r="K367" s="142" t="s">
        <v>6</v>
      </c>
      <c r="L367" s="144" t="s">
        <v>1593</v>
      </c>
      <c r="M367" s="136" t="str">
        <f>VLOOKUP(L367,CódigosRetorno!$A$2:$B$2003,2,FALSE)</f>
        <v>El XML no contiene el tag código de tributo internacional de impuestos globales</v>
      </c>
      <c r="N367" s="135" t="s">
        <v>9</v>
      </c>
      <c r="O367" s="2"/>
    </row>
    <row r="368" spans="1:15" s="364" customFormat="1" ht="24" x14ac:dyDescent="0.35">
      <c r="A368" s="2"/>
      <c r="B368" s="882"/>
      <c r="C368" s="883"/>
      <c r="D368" s="887"/>
      <c r="E368" s="882"/>
      <c r="F368" s="882"/>
      <c r="G368" s="887"/>
      <c r="H368" s="893"/>
      <c r="I368" s="882"/>
      <c r="J368" s="138" t="s">
        <v>1594</v>
      </c>
      <c r="K368" s="142" t="s">
        <v>6</v>
      </c>
      <c r="L368" s="144" t="s">
        <v>1595</v>
      </c>
      <c r="M368" s="136" t="str">
        <f>VLOOKUP(L368,CódigosRetorno!$A$2:$B$2003,2,FALSE)</f>
        <v>El valor del tag codigo de tributo internacional no corresponde al esperado.</v>
      </c>
      <c r="N368" s="135" t="s">
        <v>1451</v>
      </c>
      <c r="O368" s="2"/>
    </row>
    <row r="369" spans="1:15" s="364" customFormat="1" ht="24" x14ac:dyDescent="0.35">
      <c r="A369" s="393"/>
      <c r="B369" s="873">
        <f>B356+1</f>
        <v>45</v>
      </c>
      <c r="C369" s="868" t="s">
        <v>2945</v>
      </c>
      <c r="D369" s="886" t="s">
        <v>62</v>
      </c>
      <c r="E369" s="886" t="s">
        <v>182</v>
      </c>
      <c r="F369" s="133" t="s">
        <v>298</v>
      </c>
      <c r="G369" s="133" t="s">
        <v>299</v>
      </c>
      <c r="H369" s="132" t="s">
        <v>3196</v>
      </c>
      <c r="I369" s="135">
        <v>1</v>
      </c>
      <c r="J369" s="136" t="s">
        <v>1411</v>
      </c>
      <c r="K369" s="142" t="s">
        <v>6</v>
      </c>
      <c r="L369" s="142" t="s">
        <v>1670</v>
      </c>
      <c r="M369" s="136" t="str">
        <f>VLOOKUP(L369,CódigosRetorno!$A$2:$B$2003,2,FALSE)</f>
        <v>El dato ingresado en ChargeTotalAmount no cumple con el formato establecido</v>
      </c>
      <c r="N369" s="135" t="s">
        <v>9</v>
      </c>
      <c r="O369" s="393"/>
    </row>
    <row r="370" spans="1:15" s="364" customFormat="1" ht="24" x14ac:dyDescent="0.35">
      <c r="A370" s="393"/>
      <c r="B370" s="874"/>
      <c r="C370" s="869"/>
      <c r="D370" s="890"/>
      <c r="E370" s="890"/>
      <c r="F370" s="135" t="s">
        <v>143</v>
      </c>
      <c r="G370" s="128" t="s">
        <v>306</v>
      </c>
      <c r="H370" s="92" t="s">
        <v>1368</v>
      </c>
      <c r="I370" s="135">
        <v>1</v>
      </c>
      <c r="J370" s="138" t="s">
        <v>1391</v>
      </c>
      <c r="K370" s="142" t="s">
        <v>6</v>
      </c>
      <c r="L370" s="144" t="s">
        <v>948</v>
      </c>
      <c r="M370" s="136" t="str">
        <f>VLOOKUP(L370,CódigosRetorno!$A$2:$B$2003,2,FALSE)</f>
        <v>La moneda debe ser la misma en todo el documento. Salvo las percepciones que sólo son en moneda nacional</v>
      </c>
      <c r="N370" s="135" t="s">
        <v>1094</v>
      </c>
      <c r="O370" s="393"/>
    </row>
    <row r="371" spans="1:15" s="364" customFormat="1" ht="24" x14ac:dyDescent="0.35">
      <c r="A371" s="393"/>
      <c r="B371" s="873">
        <f>B369+1</f>
        <v>46</v>
      </c>
      <c r="C371" s="868" t="s">
        <v>2947</v>
      </c>
      <c r="D371" s="886" t="s">
        <v>62</v>
      </c>
      <c r="E371" s="886" t="s">
        <v>142</v>
      </c>
      <c r="F371" s="886" t="s">
        <v>298</v>
      </c>
      <c r="G371" s="886" t="s">
        <v>299</v>
      </c>
      <c r="H371" s="868" t="s">
        <v>3197</v>
      </c>
      <c r="I371" s="873">
        <v>1</v>
      </c>
      <c r="J371" s="136" t="s">
        <v>955</v>
      </c>
      <c r="K371" s="142" t="s">
        <v>6</v>
      </c>
      <c r="L371" s="144" t="s">
        <v>1675</v>
      </c>
      <c r="M371" s="136" t="str">
        <f>VLOOKUP(L371,CódigosRetorno!$A$2:$B$2003,2,FALSE)</f>
        <v>El dato ingresado en PayableAmount no cumple con el formato establecido</v>
      </c>
      <c r="N371" s="135" t="s">
        <v>9</v>
      </c>
      <c r="O371" s="393"/>
    </row>
    <row r="372" spans="1:15" s="364" customFormat="1" ht="132" x14ac:dyDescent="0.35">
      <c r="A372" s="393"/>
      <c r="B372" s="882"/>
      <c r="C372" s="883"/>
      <c r="D372" s="887"/>
      <c r="E372" s="887"/>
      <c r="F372" s="887"/>
      <c r="G372" s="887"/>
      <c r="H372" s="883"/>
      <c r="I372" s="882"/>
      <c r="J372" s="138" t="s">
        <v>3198</v>
      </c>
      <c r="K372" s="762" t="s">
        <v>6</v>
      </c>
      <c r="L372" s="762" t="s">
        <v>1677</v>
      </c>
      <c r="M372" s="136" t="str">
        <f>VLOOKUP(MID(L372,1,4),CódigosRetorno!$A$2:$B$2003,2,FALSE)</f>
        <v>El importe total del comprobante no coincide con el valor calculado</v>
      </c>
      <c r="N372" s="135" t="s">
        <v>9</v>
      </c>
      <c r="O372" s="393"/>
    </row>
    <row r="373" spans="1:15" s="364" customFormat="1" ht="132" x14ac:dyDescent="0.35">
      <c r="A373" s="393"/>
      <c r="B373" s="882"/>
      <c r="C373" s="883"/>
      <c r="D373" s="887"/>
      <c r="E373" s="887"/>
      <c r="F373" s="890"/>
      <c r="G373" s="890"/>
      <c r="H373" s="869"/>
      <c r="I373" s="874"/>
      <c r="J373" s="138" t="s">
        <v>3199</v>
      </c>
      <c r="K373" s="142" t="s">
        <v>206</v>
      </c>
      <c r="L373" s="142" t="s">
        <v>2559</v>
      </c>
      <c r="M373" s="136" t="str">
        <f>VLOOKUP(MID(L373,1,4),CódigosRetorno!$A$2:$B$2003,2,FALSE)</f>
        <v>El importe total del comprobante no coincide con el valor calculado</v>
      </c>
      <c r="N373" s="135" t="s">
        <v>9</v>
      </c>
      <c r="O373" s="393"/>
    </row>
    <row r="374" spans="1:15" s="364" customFormat="1" ht="24" x14ac:dyDescent="0.35">
      <c r="A374" s="393"/>
      <c r="B374" s="874"/>
      <c r="C374" s="869"/>
      <c r="D374" s="890"/>
      <c r="E374" s="890"/>
      <c r="F374" s="129" t="s">
        <v>143</v>
      </c>
      <c r="G374" s="133" t="s">
        <v>306</v>
      </c>
      <c r="H374" s="92" t="s">
        <v>1368</v>
      </c>
      <c r="I374" s="135">
        <v>1</v>
      </c>
      <c r="J374" s="138" t="s">
        <v>1391</v>
      </c>
      <c r="K374" s="142" t="s">
        <v>6</v>
      </c>
      <c r="L374" s="144" t="s">
        <v>948</v>
      </c>
      <c r="M374" s="136" t="str">
        <f>VLOOKUP(L374,CódigosRetorno!$A$2:$B$2003,2,FALSE)</f>
        <v>La moneda debe ser la misma en todo el documento. Salvo las percepciones que sólo son en moneda nacional</v>
      </c>
      <c r="N374" s="135" t="s">
        <v>1094</v>
      </c>
      <c r="O374" s="393"/>
    </row>
    <row r="375" spans="1:15" s="364" customFormat="1" ht="24" x14ac:dyDescent="0.35">
      <c r="A375" s="393"/>
      <c r="B375" s="873">
        <f>B371+1</f>
        <v>47</v>
      </c>
      <c r="C375" s="868" t="s">
        <v>1692</v>
      </c>
      <c r="D375" s="886" t="s">
        <v>62</v>
      </c>
      <c r="E375" s="886" t="s">
        <v>182</v>
      </c>
      <c r="F375" s="873" t="s">
        <v>298</v>
      </c>
      <c r="G375" s="886" t="s">
        <v>299</v>
      </c>
      <c r="H375" s="868" t="s">
        <v>3200</v>
      </c>
      <c r="I375" s="873">
        <v>1</v>
      </c>
      <c r="J375" s="138" t="s">
        <v>3201</v>
      </c>
      <c r="K375" s="762" t="s">
        <v>6</v>
      </c>
      <c r="L375" s="762" t="s">
        <v>321</v>
      </c>
      <c r="M375" s="136" t="str">
        <f>VLOOKUP(MID(L375,1,4),CódigosRetorno!$A$2:$B$2003,2,FALSE)</f>
        <v>El monto para el redondeo del Importe Total excede el valor permitido</v>
      </c>
      <c r="N375" s="135" t="s">
        <v>9</v>
      </c>
      <c r="O375" s="393"/>
    </row>
    <row r="376" spans="1:15" s="364" customFormat="1" ht="24" x14ac:dyDescent="0.35">
      <c r="A376" s="393"/>
      <c r="B376" s="882"/>
      <c r="C376" s="883"/>
      <c r="D376" s="887"/>
      <c r="E376" s="887"/>
      <c r="F376" s="874"/>
      <c r="G376" s="890"/>
      <c r="H376" s="869"/>
      <c r="I376" s="874"/>
      <c r="J376" s="138" t="s">
        <v>3202</v>
      </c>
      <c r="K376" s="142" t="s">
        <v>206</v>
      </c>
      <c r="L376" s="144" t="s">
        <v>2566</v>
      </c>
      <c r="M376" s="136" t="str">
        <f>VLOOKUP(L376,CódigosRetorno!$A$2:$B$2003,2,FALSE)</f>
        <v>El monto para el redondeo del Importe Total excede el valor permitido</v>
      </c>
      <c r="N376" s="135" t="s">
        <v>9</v>
      </c>
      <c r="O376" s="393"/>
    </row>
    <row r="377" spans="1:15" s="364" customFormat="1" ht="24" x14ac:dyDescent="0.35">
      <c r="A377" s="393"/>
      <c r="B377" s="874"/>
      <c r="C377" s="869"/>
      <c r="D377" s="890"/>
      <c r="E377" s="890"/>
      <c r="F377" s="135" t="s">
        <v>143</v>
      </c>
      <c r="G377" s="128" t="s">
        <v>306</v>
      </c>
      <c r="H377" s="92" t="s">
        <v>1368</v>
      </c>
      <c r="I377" s="135"/>
      <c r="J377" s="138" t="s">
        <v>1391</v>
      </c>
      <c r="K377" s="142" t="s">
        <v>6</v>
      </c>
      <c r="L377" s="144" t="s">
        <v>948</v>
      </c>
      <c r="M377" s="136" t="str">
        <f>VLOOKUP(L377,CódigosRetorno!$A$2:$B$2003,2,FALSE)</f>
        <v>La moneda debe ser la misma en todo el documento. Salvo las percepciones que sólo son en moneda nacional</v>
      </c>
      <c r="N377" s="135" t="s">
        <v>1094</v>
      </c>
      <c r="O377" s="393"/>
    </row>
    <row r="378" spans="1:15" s="364" customFormat="1" x14ac:dyDescent="0.35">
      <c r="A378" s="393"/>
      <c r="B378" s="582" t="s">
        <v>2957</v>
      </c>
      <c r="C378" s="579"/>
      <c r="D378" s="579"/>
      <c r="E378" s="579"/>
      <c r="F378" s="574"/>
      <c r="G378" s="574"/>
      <c r="H378" s="574"/>
      <c r="I378" s="806"/>
      <c r="J378" s="574"/>
      <c r="K378" s="574" t="s">
        <v>9</v>
      </c>
      <c r="L378" s="574" t="s">
        <v>9</v>
      </c>
      <c r="M378" s="523" t="str">
        <f>VLOOKUP(L378,CódigosRetorno!$A$2:$B$2003,2,FALSE)</f>
        <v>-</v>
      </c>
      <c r="N378" s="556"/>
      <c r="O378" s="393"/>
    </row>
    <row r="379" spans="1:15" s="364" customFormat="1" ht="24" x14ac:dyDescent="0.35">
      <c r="A379" s="393"/>
      <c r="B379" s="988">
        <f>B375+1</f>
        <v>48</v>
      </c>
      <c r="C379" s="989" t="s">
        <v>2958</v>
      </c>
      <c r="D379" s="987" t="s">
        <v>62</v>
      </c>
      <c r="E379" s="983" t="s">
        <v>182</v>
      </c>
      <c r="F379" s="580" t="s">
        <v>659</v>
      </c>
      <c r="G379" s="128" t="s">
        <v>1697</v>
      </c>
      <c r="H379" s="137" t="s">
        <v>3203</v>
      </c>
      <c r="I379" s="811">
        <v>1</v>
      </c>
      <c r="J379" s="138" t="s">
        <v>1699</v>
      </c>
      <c r="K379" s="142" t="s">
        <v>6</v>
      </c>
      <c r="L379" s="142" t="s">
        <v>1700</v>
      </c>
      <c r="M379" s="136" t="str">
        <f>VLOOKUP(L379,CódigosRetorno!$A$2:$B$2003,2,FALSE)</f>
        <v>El valor del atributo no se encuentra en el catálogo</v>
      </c>
      <c r="N379" s="135" t="s">
        <v>1569</v>
      </c>
      <c r="O379" s="393"/>
    </row>
    <row r="380" spans="1:15" s="364" customFormat="1" ht="48" x14ac:dyDescent="0.35">
      <c r="A380" s="393"/>
      <c r="B380" s="988"/>
      <c r="C380" s="989"/>
      <c r="D380" s="987"/>
      <c r="E380" s="983"/>
      <c r="F380" s="581" t="s">
        <v>1141</v>
      </c>
      <c r="G380" s="133"/>
      <c r="H380" s="132" t="s">
        <v>3204</v>
      </c>
      <c r="I380" s="145">
        <v>1</v>
      </c>
      <c r="J380" s="132" t="s">
        <v>1713</v>
      </c>
      <c r="K380" s="345" t="s">
        <v>6</v>
      </c>
      <c r="L380" s="141" t="s">
        <v>1714</v>
      </c>
      <c r="M380" s="132" t="str">
        <f>VLOOKUP(L380,CódigosRetorno!$A$2:$B$2003,2,FALSE)</f>
        <v>El dato ingresado en descripcion de leyenda no cumple con el formato establecido.</v>
      </c>
      <c r="N380" s="202" t="s">
        <v>9</v>
      </c>
      <c r="O380" s="393"/>
    </row>
    <row r="381" spans="1:15" s="364" customFormat="1" x14ac:dyDescent="0.35">
      <c r="A381" s="393"/>
      <c r="B381" s="807" t="s">
        <v>3205</v>
      </c>
      <c r="C381" s="807"/>
      <c r="D381" s="807"/>
      <c r="E381" s="807"/>
      <c r="F381" s="539"/>
      <c r="G381" s="539"/>
      <c r="H381" s="539"/>
      <c r="I381" s="135"/>
      <c r="J381" s="539"/>
      <c r="K381" s="539"/>
      <c r="L381" s="539"/>
      <c r="M381" s="539"/>
      <c r="N381" s="539"/>
      <c r="O381" s="393"/>
    </row>
    <row r="382" spans="1:15" s="364" customFormat="1" ht="24" x14ac:dyDescent="0.35">
      <c r="A382" s="393"/>
      <c r="B382" s="982" t="s">
        <v>3206</v>
      </c>
      <c r="C382" s="905" t="s">
        <v>3207</v>
      </c>
      <c r="D382" s="983" t="s">
        <v>327</v>
      </c>
      <c r="E382" s="983" t="s">
        <v>182</v>
      </c>
      <c r="F382" s="578" t="s">
        <v>221</v>
      </c>
      <c r="G382" s="131"/>
      <c r="H382" s="341" t="s">
        <v>3208</v>
      </c>
      <c r="I382" s="135"/>
      <c r="J382" s="341" t="s">
        <v>1344</v>
      </c>
      <c r="K382" s="134" t="s">
        <v>206</v>
      </c>
      <c r="L382" s="346" t="s">
        <v>1345</v>
      </c>
      <c r="M382" s="341" t="str">
        <f>VLOOKUP(L382,CódigosRetorno!$A$2:$B$2003,2,FALSE)</f>
        <v>No existe información en el nombre del concepto.</v>
      </c>
      <c r="N382" s="463" t="s">
        <v>9</v>
      </c>
      <c r="O382" s="393"/>
    </row>
    <row r="383" spans="1:15" s="364" customFormat="1" ht="24" x14ac:dyDescent="0.35">
      <c r="A383" s="393"/>
      <c r="B383" s="982"/>
      <c r="C383" s="905"/>
      <c r="D383" s="983"/>
      <c r="E383" s="983"/>
      <c r="F383" s="984" t="s">
        <v>659</v>
      </c>
      <c r="G383" s="886" t="s">
        <v>1342</v>
      </c>
      <c r="H383" s="868" t="s">
        <v>3209</v>
      </c>
      <c r="I383" s="873"/>
      <c r="J383" s="136" t="s">
        <v>3210</v>
      </c>
      <c r="K383" s="128" t="s">
        <v>6</v>
      </c>
      <c r="L383" s="142" t="s">
        <v>2273</v>
      </c>
      <c r="M383" s="136" t="str">
        <f>VLOOKUP(L383,CódigosRetorno!$A$2:$B$2003,2,FALSE)</f>
        <v>El XML no contiene el tag de Créditos Hipotecarios: Tipo de préstamo</v>
      </c>
      <c r="N383" s="135" t="s">
        <v>1347</v>
      </c>
      <c r="O383" s="393"/>
    </row>
    <row r="384" spans="1:15" s="364" customFormat="1" ht="36" x14ac:dyDescent="0.35">
      <c r="A384" s="393"/>
      <c r="B384" s="982"/>
      <c r="C384" s="905"/>
      <c r="D384" s="983"/>
      <c r="E384" s="983"/>
      <c r="F384" s="985"/>
      <c r="G384" s="887"/>
      <c r="H384" s="883"/>
      <c r="I384" s="882"/>
      <c r="J384" s="136" t="s">
        <v>3211</v>
      </c>
      <c r="K384" s="128" t="s">
        <v>6</v>
      </c>
      <c r="L384" s="142" t="s">
        <v>2275</v>
      </c>
      <c r="M384" s="136" t="str">
        <f>VLOOKUP(L384,CódigosRetorno!$A$2:$B$2003,2,FALSE)</f>
        <v>El XML no contiene el tag de Créditos Hipotecarios: Partida Registral</v>
      </c>
      <c r="N384" s="145" t="s">
        <v>9</v>
      </c>
      <c r="O384" s="393"/>
    </row>
    <row r="385" spans="1:15" s="364" customFormat="1" ht="24" x14ac:dyDescent="0.35">
      <c r="A385" s="393"/>
      <c r="B385" s="982"/>
      <c r="C385" s="905"/>
      <c r="D385" s="983"/>
      <c r="E385" s="983"/>
      <c r="F385" s="985"/>
      <c r="G385" s="887"/>
      <c r="H385" s="883"/>
      <c r="I385" s="882"/>
      <c r="J385" s="136" t="s">
        <v>3212</v>
      </c>
      <c r="K385" s="128" t="s">
        <v>6</v>
      </c>
      <c r="L385" s="142" t="s">
        <v>2277</v>
      </c>
      <c r="M385" s="136" t="str">
        <f>VLOOKUP(L385,CódigosRetorno!$A$2:$B$2003,2,FALSE)</f>
        <v>El XML no contiene el tag de Créditos Hipotecarios: Número de contrato</v>
      </c>
      <c r="N385" s="145" t="s">
        <v>9</v>
      </c>
      <c r="O385" s="393"/>
    </row>
    <row r="386" spans="1:15" s="364" customFormat="1" ht="24" x14ac:dyDescent="0.35">
      <c r="A386" s="393"/>
      <c r="B386" s="982"/>
      <c r="C386" s="905"/>
      <c r="D386" s="983"/>
      <c r="E386" s="983"/>
      <c r="F386" s="985"/>
      <c r="G386" s="887"/>
      <c r="H386" s="883"/>
      <c r="I386" s="882"/>
      <c r="J386" s="136" t="s">
        <v>3213</v>
      </c>
      <c r="K386" s="128" t="s">
        <v>6</v>
      </c>
      <c r="L386" s="142" t="s">
        <v>2279</v>
      </c>
      <c r="M386" s="136" t="str">
        <f>VLOOKUP(L386,CódigosRetorno!$A$2:$B$2003,2,FALSE)</f>
        <v>El XML no contiene el tag de Créditos Hipotecarios: Fecha de otorgamiento del crédito</v>
      </c>
      <c r="N386" s="145" t="s">
        <v>9</v>
      </c>
      <c r="O386" s="393"/>
    </row>
    <row r="387" spans="1:15" s="364" customFormat="1" ht="36" x14ac:dyDescent="0.35">
      <c r="A387" s="393"/>
      <c r="B387" s="982"/>
      <c r="C387" s="905"/>
      <c r="D387" s="983"/>
      <c r="E387" s="983"/>
      <c r="F387" s="985"/>
      <c r="G387" s="887"/>
      <c r="H387" s="883"/>
      <c r="I387" s="882"/>
      <c r="J387" s="136" t="s">
        <v>3214</v>
      </c>
      <c r="K387" s="128" t="s">
        <v>6</v>
      </c>
      <c r="L387" s="142" t="s">
        <v>2281</v>
      </c>
      <c r="M387" s="136" t="str">
        <f>VLOOKUP(L387,CódigosRetorno!$A$2:$B$2003,2,FALSE)</f>
        <v>El XML no contiene el tag de Créditos Hipotecarios: Dirección del predio - Código de ubigeo</v>
      </c>
      <c r="N387" s="145" t="s">
        <v>9</v>
      </c>
      <c r="O387" s="393"/>
    </row>
    <row r="388" spans="1:15" s="364" customFormat="1" ht="36" x14ac:dyDescent="0.35">
      <c r="A388" s="393"/>
      <c r="B388" s="982"/>
      <c r="C388" s="905"/>
      <c r="D388" s="983"/>
      <c r="E388" s="983"/>
      <c r="F388" s="986"/>
      <c r="G388" s="890"/>
      <c r="H388" s="869"/>
      <c r="I388" s="874"/>
      <c r="J388" s="136" t="s">
        <v>3215</v>
      </c>
      <c r="K388" s="128" t="s">
        <v>6</v>
      </c>
      <c r="L388" s="142" t="s">
        <v>2283</v>
      </c>
      <c r="M388" s="136" t="str">
        <f>VLOOKUP(L388,CódigosRetorno!$A$2:$B$2003,2,FALSE)</f>
        <v>El XML no contiene el tag de Créditos Hipotecarios: Dirección del predio - Dirección completa</v>
      </c>
      <c r="N388" s="145" t="s">
        <v>9</v>
      </c>
      <c r="O388" s="393"/>
    </row>
    <row r="389" spans="1:15" s="364" customFormat="1" ht="24" x14ac:dyDescent="0.35">
      <c r="A389" s="393"/>
      <c r="B389" s="982"/>
      <c r="C389" s="905"/>
      <c r="D389" s="983"/>
      <c r="E389" s="983"/>
      <c r="F389" s="984"/>
      <c r="G389" s="135" t="s">
        <v>1348</v>
      </c>
      <c r="H389" s="136" t="s">
        <v>1082</v>
      </c>
      <c r="I389" s="135" t="s">
        <v>2432</v>
      </c>
      <c r="J389" s="136" t="s">
        <v>1349</v>
      </c>
      <c r="K389" s="128" t="s">
        <v>206</v>
      </c>
      <c r="L389" s="142" t="s">
        <v>1084</v>
      </c>
      <c r="M389" s="136" t="str">
        <f>VLOOKUP(L389,CódigosRetorno!$A$2:$B$2003,2,FALSE)</f>
        <v>El dato ingresado como atributo @listName es incorrecto.</v>
      </c>
      <c r="N389" s="145" t="s">
        <v>9</v>
      </c>
      <c r="O389" s="393"/>
    </row>
    <row r="390" spans="1:15" s="364" customFormat="1" ht="24" x14ac:dyDescent="0.35">
      <c r="A390" s="393"/>
      <c r="B390" s="982"/>
      <c r="C390" s="905"/>
      <c r="D390" s="983"/>
      <c r="E390" s="983"/>
      <c r="F390" s="985"/>
      <c r="G390" s="135" t="s">
        <v>1058</v>
      </c>
      <c r="H390" s="136" t="s">
        <v>1079</v>
      </c>
      <c r="I390" s="135" t="s">
        <v>2432</v>
      </c>
      <c r="J390" s="136" t="s">
        <v>1060</v>
      </c>
      <c r="K390" s="142" t="s">
        <v>206</v>
      </c>
      <c r="L390" s="144" t="s">
        <v>1080</v>
      </c>
      <c r="M390" s="136" t="str">
        <f>VLOOKUP(L390,CódigosRetorno!$A$2:$B$2003,2,FALSE)</f>
        <v>El dato ingresado como atributo @listAgencyName es incorrecto.</v>
      </c>
      <c r="N390" s="145" t="s">
        <v>9</v>
      </c>
      <c r="O390" s="393"/>
    </row>
    <row r="391" spans="1:15" s="364" customFormat="1" ht="24" x14ac:dyDescent="0.35">
      <c r="A391" s="393"/>
      <c r="B391" s="982"/>
      <c r="C391" s="905"/>
      <c r="D391" s="983"/>
      <c r="E391" s="983"/>
      <c r="F391" s="986"/>
      <c r="G391" s="145" t="s">
        <v>1350</v>
      </c>
      <c r="H391" s="92" t="s">
        <v>1086</v>
      </c>
      <c r="I391" s="135" t="s">
        <v>2432</v>
      </c>
      <c r="J391" s="136" t="s">
        <v>1351</v>
      </c>
      <c r="K391" s="142" t="s">
        <v>206</v>
      </c>
      <c r="L391" s="144" t="s">
        <v>1088</v>
      </c>
      <c r="M391" s="136" t="str">
        <f>VLOOKUP(L391,CódigosRetorno!$A$2:$B$2003,2,FALSE)</f>
        <v>El dato ingresado como atributo @listURI es incorrecto.</v>
      </c>
      <c r="N391" s="145" t="s">
        <v>9</v>
      </c>
      <c r="O391" s="393"/>
    </row>
    <row r="392" spans="1:15" s="364" customFormat="1" ht="36" x14ac:dyDescent="0.35">
      <c r="A392" s="393"/>
      <c r="B392" s="982"/>
      <c r="C392" s="905"/>
      <c r="D392" s="983"/>
      <c r="E392" s="983"/>
      <c r="F392" s="576" t="s">
        <v>710</v>
      </c>
      <c r="G392" s="345" t="s">
        <v>2972</v>
      </c>
      <c r="H392" s="344" t="s">
        <v>3216</v>
      </c>
      <c r="I392" s="392"/>
      <c r="J392" s="136" t="s">
        <v>2974</v>
      </c>
      <c r="K392" s="128" t="s">
        <v>6</v>
      </c>
      <c r="L392" s="142" t="s">
        <v>1354</v>
      </c>
      <c r="M392" s="136" t="str">
        <f>VLOOKUP(L392,CódigosRetorno!$A$2:$B$2003,2,FALSE)</f>
        <v>El XML no contiene tag o no existe información del valor del concepto por linea.</v>
      </c>
      <c r="N392" s="145" t="s">
        <v>9</v>
      </c>
      <c r="O392" s="393"/>
    </row>
    <row r="393" spans="1:15" s="364" customFormat="1" ht="36" x14ac:dyDescent="0.35">
      <c r="A393" s="393"/>
      <c r="B393" s="982"/>
      <c r="C393" s="905"/>
      <c r="D393" s="983"/>
      <c r="E393" s="983"/>
      <c r="F393" s="577" t="s">
        <v>176</v>
      </c>
      <c r="G393" s="210" t="s">
        <v>177</v>
      </c>
      <c r="H393" s="203" t="s">
        <v>3217</v>
      </c>
      <c r="I393" s="392"/>
      <c r="J393" s="136" t="s">
        <v>2976</v>
      </c>
      <c r="K393" s="128" t="s">
        <v>206</v>
      </c>
      <c r="L393" s="142" t="s">
        <v>1885</v>
      </c>
      <c r="M393" s="136" t="str">
        <f>VLOOKUP(L393,CódigosRetorno!$A$2:$B$2003,2,FALSE)</f>
        <v>El dato ingresado como valor del concepto de la linea no cumple con el formato establecido.</v>
      </c>
      <c r="N393" s="135" t="s">
        <v>2290</v>
      </c>
      <c r="O393" s="393"/>
    </row>
    <row r="394" spans="1:15" s="364" customFormat="1" ht="36" x14ac:dyDescent="0.35">
      <c r="A394" s="393"/>
      <c r="B394" s="982"/>
      <c r="C394" s="905"/>
      <c r="D394" s="983"/>
      <c r="E394" s="983"/>
      <c r="F394" s="577" t="s">
        <v>176</v>
      </c>
      <c r="G394" s="210" t="s">
        <v>2291</v>
      </c>
      <c r="H394" s="203" t="s">
        <v>3218</v>
      </c>
      <c r="I394" s="392"/>
      <c r="J394" s="136" t="s">
        <v>2978</v>
      </c>
      <c r="K394" s="128" t="s">
        <v>206</v>
      </c>
      <c r="L394" s="142" t="s">
        <v>1885</v>
      </c>
      <c r="M394" s="136" t="str">
        <f>VLOOKUP(L394,CódigosRetorno!$A$2:$B$2003,2,FALSE)</f>
        <v>El dato ingresado como valor del concepto de la linea no cumple con el formato establecido.</v>
      </c>
      <c r="N394" s="135" t="s">
        <v>2294</v>
      </c>
      <c r="O394" s="393"/>
    </row>
    <row r="395" spans="1:15" s="364" customFormat="1" ht="60" x14ac:dyDescent="0.35">
      <c r="A395" s="393"/>
      <c r="B395" s="982"/>
      <c r="C395" s="905"/>
      <c r="D395" s="983"/>
      <c r="E395" s="983"/>
      <c r="F395" s="577" t="s">
        <v>710</v>
      </c>
      <c r="G395" s="210"/>
      <c r="H395" s="203" t="s">
        <v>3219</v>
      </c>
      <c r="I395" s="392"/>
      <c r="J395" s="136" t="s">
        <v>2980</v>
      </c>
      <c r="K395" s="128" t="s">
        <v>206</v>
      </c>
      <c r="L395" s="142" t="s">
        <v>1885</v>
      </c>
      <c r="M395" s="136" t="str">
        <f>VLOOKUP(L395,CódigosRetorno!$A$2:$B$2003,2,FALSE)</f>
        <v>El dato ingresado como valor del concepto de la linea no cumple con el formato establecido.</v>
      </c>
      <c r="N395" s="145" t="s">
        <v>9</v>
      </c>
      <c r="O395" s="393"/>
    </row>
    <row r="396" spans="1:15" s="364" customFormat="1" ht="60" x14ac:dyDescent="0.35">
      <c r="A396" s="393"/>
      <c r="B396" s="982"/>
      <c r="C396" s="905"/>
      <c r="D396" s="983"/>
      <c r="E396" s="983"/>
      <c r="F396" s="577" t="s">
        <v>1227</v>
      </c>
      <c r="G396" s="210" t="s">
        <v>2297</v>
      </c>
      <c r="H396" s="203" t="s">
        <v>3220</v>
      </c>
      <c r="I396" s="392"/>
      <c r="J396" s="136" t="s">
        <v>2982</v>
      </c>
      <c r="K396" s="128" t="s">
        <v>206</v>
      </c>
      <c r="L396" s="142" t="s">
        <v>1885</v>
      </c>
      <c r="M396" s="136" t="str">
        <f>VLOOKUP(L396,CódigosRetorno!$A$2:$B$2003,2,FALSE)</f>
        <v>El dato ingresado como valor del concepto de la linea no cumple con el formato establecido.</v>
      </c>
      <c r="N396" s="145" t="s">
        <v>9</v>
      </c>
      <c r="O396" s="393"/>
    </row>
    <row r="397" spans="1:15" s="364" customFormat="1" ht="36" x14ac:dyDescent="0.35">
      <c r="A397" s="393"/>
      <c r="B397" s="982"/>
      <c r="C397" s="905"/>
      <c r="D397" s="983"/>
      <c r="E397" s="983"/>
      <c r="F397" s="577" t="s">
        <v>214</v>
      </c>
      <c r="G397" s="210" t="s">
        <v>215</v>
      </c>
      <c r="H397" s="203" t="s">
        <v>3221</v>
      </c>
      <c r="I397" s="392"/>
      <c r="J397" s="136" t="s">
        <v>2984</v>
      </c>
      <c r="K397" s="128" t="s">
        <v>206</v>
      </c>
      <c r="L397" s="142" t="s">
        <v>1885</v>
      </c>
      <c r="M397" s="136" t="str">
        <f>VLOOKUP(L397,CódigosRetorno!$A$2:$B$2003,2,FALSE)</f>
        <v>El dato ingresado como valor del concepto de la linea no cumple con el formato establecido.</v>
      </c>
      <c r="N397" s="145" t="s">
        <v>9</v>
      </c>
      <c r="O397" s="393"/>
    </row>
    <row r="398" spans="1:15" s="364" customFormat="1" ht="36" x14ac:dyDescent="0.35">
      <c r="A398" s="393"/>
      <c r="B398" s="982"/>
      <c r="C398" s="905"/>
      <c r="D398" s="983"/>
      <c r="E398" s="983"/>
      <c r="F398" s="577" t="s">
        <v>1141</v>
      </c>
      <c r="G398" s="210"/>
      <c r="H398" s="203" t="s">
        <v>3222</v>
      </c>
      <c r="I398" s="392"/>
      <c r="J398" s="136" t="s">
        <v>2986</v>
      </c>
      <c r="K398" s="128" t="s">
        <v>206</v>
      </c>
      <c r="L398" s="345" t="s">
        <v>1885</v>
      </c>
      <c r="M398" s="132" t="str">
        <f>VLOOKUP(L398,CódigosRetorno!$A$2:$B$2003,2,FALSE)</f>
        <v>El dato ingresado como valor del concepto de la linea no cumple con el formato establecido.</v>
      </c>
      <c r="N398" s="135" t="s">
        <v>1154</v>
      </c>
      <c r="O398" s="393"/>
    </row>
    <row r="399" spans="1:15" s="364" customFormat="1" ht="36" x14ac:dyDescent="0.35">
      <c r="A399" s="393"/>
      <c r="B399" s="982"/>
      <c r="C399" s="905"/>
      <c r="D399" s="983"/>
      <c r="E399" s="983"/>
      <c r="F399" s="577" t="s">
        <v>1145</v>
      </c>
      <c r="G399" s="210"/>
      <c r="H399" s="203" t="s">
        <v>3223</v>
      </c>
      <c r="I399" s="392"/>
      <c r="J399" s="868" t="s">
        <v>2988</v>
      </c>
      <c r="K399" s="979" t="s">
        <v>206</v>
      </c>
      <c r="L399" s="886" t="s">
        <v>1885</v>
      </c>
      <c r="M399" s="868" t="str">
        <f>VLOOKUP(L399,CódigosRetorno!$A$2:$B$2003,2,FALSE)</f>
        <v>El dato ingresado como valor del concepto de la linea no cumple con el formato establecido.</v>
      </c>
      <c r="N399" s="886" t="s">
        <v>9</v>
      </c>
      <c r="O399" s="393"/>
    </row>
    <row r="400" spans="1:15" s="364" customFormat="1" ht="24" x14ac:dyDescent="0.35">
      <c r="A400" s="393"/>
      <c r="B400" s="982"/>
      <c r="C400" s="905"/>
      <c r="D400" s="983"/>
      <c r="E400" s="983"/>
      <c r="F400" s="577" t="s">
        <v>226</v>
      </c>
      <c r="G400" s="210"/>
      <c r="H400" s="203" t="s">
        <v>3224</v>
      </c>
      <c r="I400" s="392"/>
      <c r="J400" s="883"/>
      <c r="K400" s="957"/>
      <c r="L400" s="887"/>
      <c r="M400" s="883"/>
      <c r="N400" s="887"/>
      <c r="O400" s="393"/>
    </row>
    <row r="401" spans="1:15" s="364" customFormat="1" ht="36" x14ac:dyDescent="0.35">
      <c r="A401" s="393"/>
      <c r="B401" s="982"/>
      <c r="C401" s="905"/>
      <c r="D401" s="983"/>
      <c r="E401" s="983"/>
      <c r="F401" s="577" t="s">
        <v>226</v>
      </c>
      <c r="G401" s="210"/>
      <c r="H401" s="203" t="s">
        <v>3225</v>
      </c>
      <c r="I401" s="392"/>
      <c r="J401" s="883"/>
      <c r="K401" s="957"/>
      <c r="L401" s="887"/>
      <c r="M401" s="883"/>
      <c r="N401" s="887"/>
      <c r="O401" s="393"/>
    </row>
    <row r="402" spans="1:15" s="364" customFormat="1" ht="24" x14ac:dyDescent="0.35">
      <c r="A402" s="393"/>
      <c r="B402" s="982"/>
      <c r="C402" s="905"/>
      <c r="D402" s="983"/>
      <c r="E402" s="983"/>
      <c r="F402" s="577" t="s">
        <v>226</v>
      </c>
      <c r="G402" s="210"/>
      <c r="H402" s="203" t="s">
        <v>3226</v>
      </c>
      <c r="I402" s="392"/>
      <c r="J402" s="883"/>
      <c r="K402" s="957"/>
      <c r="L402" s="887"/>
      <c r="M402" s="883"/>
      <c r="N402" s="890"/>
      <c r="O402" s="393"/>
    </row>
    <row r="403" spans="1:15" s="364" customFormat="1" ht="36" x14ac:dyDescent="0.35">
      <c r="A403" s="393"/>
      <c r="B403" s="982"/>
      <c r="C403" s="905"/>
      <c r="D403" s="983"/>
      <c r="E403" s="983"/>
      <c r="F403" s="577" t="s">
        <v>2309</v>
      </c>
      <c r="G403" s="210" t="s">
        <v>2310</v>
      </c>
      <c r="H403" s="203" t="s">
        <v>3227</v>
      </c>
      <c r="I403" s="392"/>
      <c r="J403" s="137" t="s">
        <v>2312</v>
      </c>
      <c r="K403" s="345" t="s">
        <v>206</v>
      </c>
      <c r="L403" s="345" t="s">
        <v>1885</v>
      </c>
      <c r="M403" s="132" t="str">
        <f>VLOOKUP(L403,CódigosRetorno!$A$2:$B$2003,2,FALSE)</f>
        <v>El dato ingresado como valor del concepto de la linea no cumple con el formato establecido.</v>
      </c>
      <c r="N403" s="202" t="s">
        <v>9</v>
      </c>
      <c r="O403" s="393"/>
    </row>
    <row r="404" spans="1:15" s="364" customFormat="1" x14ac:dyDescent="0.35">
      <c r="B404" s="808" t="s">
        <v>2313</v>
      </c>
      <c r="C404" s="808"/>
      <c r="D404" s="808"/>
      <c r="E404" s="808"/>
      <c r="F404" s="539"/>
      <c r="G404" s="539"/>
      <c r="H404" s="539"/>
      <c r="J404" s="539"/>
      <c r="K404" s="539"/>
      <c r="L404" s="539"/>
      <c r="M404" s="539"/>
      <c r="N404" s="539"/>
    </row>
    <row r="405" spans="1:15" s="364" customFormat="1" ht="24" x14ac:dyDescent="0.35">
      <c r="B405" s="874" t="s">
        <v>3228</v>
      </c>
      <c r="C405" s="869" t="s">
        <v>2315</v>
      </c>
      <c r="D405" s="890" t="s">
        <v>327</v>
      </c>
      <c r="E405" s="890" t="s">
        <v>182</v>
      </c>
      <c r="F405" s="346" t="s">
        <v>221</v>
      </c>
      <c r="G405" s="131"/>
      <c r="H405" s="341" t="s">
        <v>3208</v>
      </c>
      <c r="I405" s="136"/>
      <c r="J405" s="341" t="s">
        <v>1344</v>
      </c>
      <c r="K405" s="134" t="s">
        <v>206</v>
      </c>
      <c r="L405" s="346" t="s">
        <v>1345</v>
      </c>
      <c r="M405" s="341" t="str">
        <f>VLOOKUP(L405,CódigosRetorno!$A$2:$B$2003,2,FALSE)</f>
        <v>No existe información en el nombre del concepto.</v>
      </c>
      <c r="N405" s="134" t="s">
        <v>9</v>
      </c>
    </row>
    <row r="406" spans="1:15" s="364" customFormat="1" ht="36" x14ac:dyDescent="0.35">
      <c r="B406" s="888"/>
      <c r="C406" s="919"/>
      <c r="D406" s="888"/>
      <c r="E406" s="888"/>
      <c r="F406" s="142" t="s">
        <v>659</v>
      </c>
      <c r="G406" s="128" t="s">
        <v>1342</v>
      </c>
      <c r="H406" s="138" t="s">
        <v>3209</v>
      </c>
      <c r="I406" s="136"/>
      <c r="J406" s="138" t="s">
        <v>184</v>
      </c>
      <c r="K406" s="128" t="s">
        <v>9</v>
      </c>
      <c r="L406" s="142" t="s">
        <v>9</v>
      </c>
      <c r="M406" s="136" t="str">
        <f>VLOOKUP(L406,CódigosRetorno!$A$2:$B$2003,2,FALSE)</f>
        <v>-</v>
      </c>
      <c r="N406" s="128" t="s">
        <v>9</v>
      </c>
    </row>
    <row r="407" spans="1:15" s="364" customFormat="1" ht="24" x14ac:dyDescent="0.35">
      <c r="B407" s="888"/>
      <c r="C407" s="919"/>
      <c r="D407" s="888"/>
      <c r="E407" s="888"/>
      <c r="F407" s="923"/>
      <c r="G407" s="135" t="s">
        <v>1348</v>
      </c>
      <c r="H407" s="136" t="s">
        <v>1082</v>
      </c>
      <c r="I407" s="136"/>
      <c r="J407" s="136" t="s">
        <v>1349</v>
      </c>
      <c r="K407" s="128" t="s">
        <v>206</v>
      </c>
      <c r="L407" s="142" t="s">
        <v>1084</v>
      </c>
      <c r="M407" s="136" t="str">
        <f>VLOOKUP(L407,CódigosRetorno!$A$2:$B$2003,2,FALSE)</f>
        <v>El dato ingresado como atributo @listName es incorrecto.</v>
      </c>
      <c r="N407" s="128" t="s">
        <v>9</v>
      </c>
    </row>
    <row r="408" spans="1:15" s="364" customFormat="1" ht="24" x14ac:dyDescent="0.35">
      <c r="B408" s="888"/>
      <c r="C408" s="919"/>
      <c r="D408" s="888"/>
      <c r="E408" s="888"/>
      <c r="F408" s="923"/>
      <c r="G408" s="135" t="s">
        <v>1058</v>
      </c>
      <c r="H408" s="136" t="s">
        <v>1079</v>
      </c>
      <c r="I408" s="136"/>
      <c r="J408" s="136" t="s">
        <v>1060</v>
      </c>
      <c r="K408" s="142" t="s">
        <v>206</v>
      </c>
      <c r="L408" s="144" t="s">
        <v>1080</v>
      </c>
      <c r="M408" s="136" t="str">
        <f>VLOOKUP(L408,CódigosRetorno!$A$2:$B$2003,2,FALSE)</f>
        <v>El dato ingresado como atributo @listAgencyName es incorrecto.</v>
      </c>
      <c r="N408" s="128" t="s">
        <v>9</v>
      </c>
    </row>
    <row r="409" spans="1:15" s="364" customFormat="1" ht="24" x14ac:dyDescent="0.35">
      <c r="B409" s="888"/>
      <c r="C409" s="919"/>
      <c r="D409" s="888"/>
      <c r="E409" s="888"/>
      <c r="F409" s="924"/>
      <c r="G409" s="202" t="s">
        <v>1350</v>
      </c>
      <c r="H409" s="359" t="s">
        <v>1086</v>
      </c>
      <c r="I409" s="136"/>
      <c r="J409" s="136" t="s">
        <v>1351</v>
      </c>
      <c r="K409" s="142" t="s">
        <v>206</v>
      </c>
      <c r="L409" s="144" t="s">
        <v>1088</v>
      </c>
      <c r="M409" s="136" t="str">
        <f>VLOOKUP(L409,CódigosRetorno!$A$2:$B$2003,2,FALSE)</f>
        <v>El dato ingresado como atributo @listURI es incorrecto.</v>
      </c>
      <c r="N409" s="128" t="s">
        <v>9</v>
      </c>
    </row>
    <row r="410" spans="1:15" s="364" customFormat="1" ht="24" x14ac:dyDescent="0.35">
      <c r="B410" s="888"/>
      <c r="C410" s="919"/>
      <c r="D410" s="888"/>
      <c r="E410" s="937"/>
      <c r="F410" s="924" t="s">
        <v>712</v>
      </c>
      <c r="G410" s="975"/>
      <c r="H410" s="868" t="s">
        <v>3229</v>
      </c>
      <c r="I410" s="136"/>
      <c r="J410" s="136" t="s">
        <v>2319</v>
      </c>
      <c r="K410" s="142" t="s">
        <v>6</v>
      </c>
      <c r="L410" s="142" t="s">
        <v>1354</v>
      </c>
      <c r="M410" s="136" t="str">
        <f>VLOOKUP(L410,CódigosRetorno!$A$2:$B$2003,2,FALSE)</f>
        <v>El XML no contiene tag o no existe información del valor del concepto por linea.</v>
      </c>
      <c r="N410" s="128" t="s">
        <v>9</v>
      </c>
    </row>
    <row r="411" spans="1:15" s="364" customFormat="1" ht="60" x14ac:dyDescent="0.35">
      <c r="B411" s="888"/>
      <c r="C411" s="919"/>
      <c r="D411" s="888"/>
      <c r="E411" s="937"/>
      <c r="F411" s="925"/>
      <c r="G411" s="974"/>
      <c r="H411" s="883"/>
      <c r="I411" s="136"/>
      <c r="J411" s="136" t="s">
        <v>2320</v>
      </c>
      <c r="K411" s="142" t="s">
        <v>206</v>
      </c>
      <c r="L411" s="142" t="s">
        <v>1885</v>
      </c>
      <c r="M411" s="136" t="str">
        <f>VLOOKUP(L411,CódigosRetorno!$A$2:$B$2003,2,FALSE)</f>
        <v>El dato ingresado como valor del concepto de la linea no cumple con el formato establecido.</v>
      </c>
      <c r="N411" s="128"/>
    </row>
    <row r="412" spans="1:15" s="364" customFormat="1" ht="24" x14ac:dyDescent="0.35">
      <c r="B412" s="888"/>
      <c r="C412" s="919"/>
      <c r="D412" s="888"/>
      <c r="E412" s="937"/>
      <c r="F412" s="210" t="s">
        <v>195</v>
      </c>
      <c r="G412" s="413"/>
      <c r="H412" s="146" t="s">
        <v>3230</v>
      </c>
      <c r="I412" s="136"/>
      <c r="J412" s="136" t="s">
        <v>2996</v>
      </c>
      <c r="K412" s="142" t="s">
        <v>206</v>
      </c>
      <c r="L412" s="142" t="s">
        <v>1885</v>
      </c>
      <c r="M412" s="136" t="str">
        <f>VLOOKUP(L412,CódigosRetorno!$A$2:$B$2003,2,FALSE)</f>
        <v>El dato ingresado como valor del concepto de la linea no cumple con el formato establecido.</v>
      </c>
      <c r="N412" s="128" t="s">
        <v>9</v>
      </c>
    </row>
    <row r="413" spans="1:15" s="364" customFormat="1" ht="36" x14ac:dyDescent="0.35">
      <c r="B413" s="888"/>
      <c r="C413" s="919"/>
      <c r="D413" s="888"/>
      <c r="E413" s="937"/>
      <c r="F413" s="346" t="s">
        <v>2309</v>
      </c>
      <c r="G413" s="346" t="s">
        <v>2310</v>
      </c>
      <c r="H413" s="341" t="s">
        <v>3231</v>
      </c>
      <c r="I413" s="136"/>
      <c r="J413" s="136" t="s">
        <v>2328</v>
      </c>
      <c r="K413" s="142" t="s">
        <v>206</v>
      </c>
      <c r="L413" s="142" t="s">
        <v>1885</v>
      </c>
      <c r="M413" s="136" t="str">
        <f>VLOOKUP(L413,CódigosRetorno!$A$2:$B$2003,2,FALSE)</f>
        <v>El dato ingresado como valor del concepto de la linea no cumple con el formato establecido.</v>
      </c>
      <c r="N413" s="128" t="s">
        <v>9</v>
      </c>
    </row>
    <row r="414" spans="1:15" s="364" customFormat="1" ht="24" x14ac:dyDescent="0.35">
      <c r="B414" s="872" t="s">
        <v>3232</v>
      </c>
      <c r="C414" s="905" t="s">
        <v>2329</v>
      </c>
      <c r="D414" s="888" t="s">
        <v>327</v>
      </c>
      <c r="E414" s="888" t="s">
        <v>182</v>
      </c>
      <c r="F414" s="142" t="s">
        <v>221</v>
      </c>
      <c r="G414" s="135"/>
      <c r="H414" s="136" t="s">
        <v>3208</v>
      </c>
      <c r="I414" s="136"/>
      <c r="J414" s="136" t="s">
        <v>1344</v>
      </c>
      <c r="K414" s="128" t="s">
        <v>206</v>
      </c>
      <c r="L414" s="142" t="s">
        <v>1345</v>
      </c>
      <c r="M414" s="136" t="str">
        <f>VLOOKUP(L414,CódigosRetorno!$A$2:$B$2003,2,FALSE)</f>
        <v>No existe información en el nombre del concepto.</v>
      </c>
      <c r="N414" s="128" t="s">
        <v>9</v>
      </c>
    </row>
    <row r="415" spans="1:15" s="364" customFormat="1" ht="36" x14ac:dyDescent="0.35">
      <c r="B415" s="872"/>
      <c r="C415" s="905"/>
      <c r="D415" s="888"/>
      <c r="E415" s="888"/>
      <c r="F415" s="142" t="s">
        <v>659</v>
      </c>
      <c r="G415" s="128" t="s">
        <v>1342</v>
      </c>
      <c r="H415" s="138" t="s">
        <v>3209</v>
      </c>
      <c r="I415" s="136"/>
      <c r="J415" s="138" t="s">
        <v>184</v>
      </c>
      <c r="K415" s="128" t="s">
        <v>9</v>
      </c>
      <c r="L415" s="142" t="s">
        <v>9</v>
      </c>
      <c r="M415" s="136" t="str">
        <f>VLOOKUP(L415,CódigosRetorno!$A$2:$B$2003,2,FALSE)</f>
        <v>-</v>
      </c>
      <c r="N415" s="128" t="s">
        <v>9</v>
      </c>
    </row>
    <row r="416" spans="1:15" s="364" customFormat="1" ht="24" x14ac:dyDescent="0.35">
      <c r="B416" s="872"/>
      <c r="C416" s="905"/>
      <c r="D416" s="888"/>
      <c r="E416" s="888"/>
      <c r="F416" s="888"/>
      <c r="G416" s="135" t="s">
        <v>1348</v>
      </c>
      <c r="H416" s="136" t="s">
        <v>1082</v>
      </c>
      <c r="I416" s="136"/>
      <c r="J416" s="136" t="s">
        <v>1349</v>
      </c>
      <c r="K416" s="128" t="s">
        <v>206</v>
      </c>
      <c r="L416" s="142" t="s">
        <v>1084</v>
      </c>
      <c r="M416" s="136" t="str">
        <f>VLOOKUP(L416,CódigosRetorno!$A$2:$B$2003,2,FALSE)</f>
        <v>El dato ingresado como atributo @listName es incorrecto.</v>
      </c>
      <c r="N416" s="128" t="s">
        <v>9</v>
      </c>
    </row>
    <row r="417" spans="2:14" s="364" customFormat="1" ht="24" x14ac:dyDescent="0.35">
      <c r="B417" s="872"/>
      <c r="C417" s="905"/>
      <c r="D417" s="888"/>
      <c r="E417" s="888"/>
      <c r="F417" s="888"/>
      <c r="G417" s="135" t="s">
        <v>1058</v>
      </c>
      <c r="H417" s="136" t="s">
        <v>1079</v>
      </c>
      <c r="I417" s="136"/>
      <c r="J417" s="136" t="s">
        <v>1060</v>
      </c>
      <c r="K417" s="142" t="s">
        <v>206</v>
      </c>
      <c r="L417" s="144" t="s">
        <v>1080</v>
      </c>
      <c r="M417" s="136" t="str">
        <f>VLOOKUP(L417,CódigosRetorno!$A$2:$B$2003,2,FALSE)</f>
        <v>El dato ingresado como atributo @listAgencyName es incorrecto.</v>
      </c>
      <c r="N417" s="128" t="s">
        <v>9</v>
      </c>
    </row>
    <row r="418" spans="2:14" s="364" customFormat="1" ht="24" x14ac:dyDescent="0.35">
      <c r="B418" s="872"/>
      <c r="C418" s="905"/>
      <c r="D418" s="888"/>
      <c r="E418" s="888"/>
      <c r="F418" s="888"/>
      <c r="G418" s="145" t="s">
        <v>1350</v>
      </c>
      <c r="H418" s="92" t="s">
        <v>1086</v>
      </c>
      <c r="I418" s="136"/>
      <c r="J418" s="136" t="s">
        <v>1351</v>
      </c>
      <c r="K418" s="142" t="s">
        <v>206</v>
      </c>
      <c r="L418" s="144" t="s">
        <v>1088</v>
      </c>
      <c r="M418" s="136" t="str">
        <f>VLOOKUP(L418,CódigosRetorno!$A$2:$B$2003,2,FALSE)</f>
        <v>El dato ingresado como atributo @listURI es incorrecto.</v>
      </c>
      <c r="N418" s="128" t="s">
        <v>9</v>
      </c>
    </row>
    <row r="419" spans="2:14" s="364" customFormat="1" ht="24" x14ac:dyDescent="0.35">
      <c r="B419" s="872"/>
      <c r="C419" s="905"/>
      <c r="D419" s="888"/>
      <c r="E419" s="888"/>
      <c r="F419" s="923" t="s">
        <v>176</v>
      </c>
      <c r="G419" s="923" t="s">
        <v>177</v>
      </c>
      <c r="H419" s="905" t="s">
        <v>3233</v>
      </c>
      <c r="I419" s="136"/>
      <c r="J419" s="136" t="s">
        <v>2331</v>
      </c>
      <c r="K419" s="128" t="s">
        <v>6</v>
      </c>
      <c r="L419" s="142" t="s">
        <v>2332</v>
      </c>
      <c r="M419" s="136" t="str">
        <f>VLOOKUP(L419,CódigosRetorno!$A$2:$B$2003,2,FALSE)</f>
        <v>El XML no contiene tag o no existe información de la fecha del concepto por linea</v>
      </c>
      <c r="N419" s="128" t="s">
        <v>9</v>
      </c>
    </row>
    <row r="420" spans="2:14" s="364" customFormat="1" ht="24" x14ac:dyDescent="0.35">
      <c r="B420" s="872"/>
      <c r="C420" s="905"/>
      <c r="D420" s="888"/>
      <c r="E420" s="888"/>
      <c r="F420" s="923"/>
      <c r="G420" s="923"/>
      <c r="H420" s="905"/>
      <c r="I420" s="136"/>
      <c r="J420" s="136" t="s">
        <v>2333</v>
      </c>
      <c r="K420" s="142" t="s">
        <v>206</v>
      </c>
      <c r="L420" s="142" t="s">
        <v>1885</v>
      </c>
      <c r="M420" s="136" t="str">
        <f>VLOOKUP(L420,CódigosRetorno!$A$2:$B$2003,2,FALSE)</f>
        <v>El dato ingresado como valor del concepto de la linea no cumple con el formato establecido.</v>
      </c>
      <c r="N420" s="128"/>
    </row>
    <row r="421" spans="2:14" s="364" customFormat="1" ht="24" x14ac:dyDescent="0.35">
      <c r="B421" s="872"/>
      <c r="C421" s="905"/>
      <c r="D421" s="888"/>
      <c r="E421" s="888"/>
      <c r="F421" s="923" t="s">
        <v>176</v>
      </c>
      <c r="G421" s="923" t="s">
        <v>177</v>
      </c>
      <c r="H421" s="905" t="s">
        <v>3234</v>
      </c>
      <c r="I421" s="136"/>
      <c r="J421" s="136" t="s">
        <v>2331</v>
      </c>
      <c r="K421" s="128" t="s">
        <v>206</v>
      </c>
      <c r="L421" s="142" t="s">
        <v>2335</v>
      </c>
      <c r="M421" s="136" t="str">
        <f>VLOOKUP(L421,CódigosRetorno!$A$2:$B$2003,2,FALSE)</f>
        <v>El XML no contiene tag o no existe información de la fecha del concepto por linea</v>
      </c>
      <c r="N421" s="128" t="s">
        <v>9</v>
      </c>
    </row>
    <row r="422" spans="2:14" s="364" customFormat="1" ht="24" x14ac:dyDescent="0.35">
      <c r="B422" s="872"/>
      <c r="C422" s="905"/>
      <c r="D422" s="888"/>
      <c r="E422" s="888"/>
      <c r="F422" s="923"/>
      <c r="G422" s="923"/>
      <c r="H422" s="905"/>
      <c r="I422" s="136"/>
      <c r="J422" s="136" t="s">
        <v>2333</v>
      </c>
      <c r="K422" s="142" t="s">
        <v>206</v>
      </c>
      <c r="L422" s="142" t="s">
        <v>1885</v>
      </c>
      <c r="M422" s="136" t="str">
        <f>VLOOKUP(L422,CódigosRetorno!$A$2:$B$2003,2,FALSE)</f>
        <v>El dato ingresado como valor del concepto de la linea no cumple con el formato establecido.</v>
      </c>
      <c r="N422" s="128"/>
    </row>
    <row r="423" spans="2:14" s="364" customFormat="1" x14ac:dyDescent="0.35">
      <c r="B423" s="534" t="s">
        <v>1910</v>
      </c>
      <c r="C423" s="535"/>
      <c r="D423" s="538"/>
      <c r="E423" s="529"/>
      <c r="F423" s="536" t="s">
        <v>9</v>
      </c>
      <c r="G423" s="536" t="s">
        <v>9</v>
      </c>
      <c r="H423" s="537" t="s">
        <v>9</v>
      </c>
      <c r="I423" s="79"/>
      <c r="J423" s="523" t="s">
        <v>9</v>
      </c>
      <c r="K423" s="525" t="s">
        <v>9</v>
      </c>
      <c r="L423" s="532" t="s">
        <v>9</v>
      </c>
      <c r="M423" s="523" t="str">
        <f>VLOOKUP(L423,CódigosRetorno!$A$2:$B$2003,2,FALSE)</f>
        <v>-</v>
      </c>
      <c r="N423" s="522" t="s">
        <v>9</v>
      </c>
    </row>
    <row r="424" spans="2:14" s="364" customFormat="1" ht="36" x14ac:dyDescent="0.35">
      <c r="B424" s="886">
        <v>61</v>
      </c>
      <c r="C424" s="868" t="s">
        <v>1911</v>
      </c>
      <c r="D424" s="886" t="s">
        <v>62</v>
      </c>
      <c r="E424" s="873" t="s">
        <v>182</v>
      </c>
      <c r="F424" s="202" t="s">
        <v>176</v>
      </c>
      <c r="G424" s="202" t="s">
        <v>1912</v>
      </c>
      <c r="H424" s="352" t="s">
        <v>3235</v>
      </c>
      <c r="I424" s="202" t="s">
        <v>2432</v>
      </c>
      <c r="J424" s="136" t="s">
        <v>3236</v>
      </c>
      <c r="K424" s="142" t="s">
        <v>6</v>
      </c>
      <c r="L424" s="144" t="s">
        <v>3237</v>
      </c>
      <c r="M424" s="136" t="str">
        <f>VLOOKUP(L424,CódigosRetorno!$A$2:$B$2003,2,FALSE)</f>
        <v>Si consigna información del codigo bien sujeto a detraccion, debe informar la cuenta de BN y montos de la detraccion</v>
      </c>
      <c r="N424" s="135" t="s">
        <v>9</v>
      </c>
    </row>
    <row r="425" spans="2:14" s="364" customFormat="1" ht="24" x14ac:dyDescent="0.35">
      <c r="B425" s="887"/>
      <c r="C425" s="883"/>
      <c r="D425" s="887"/>
      <c r="E425" s="882"/>
      <c r="F425" s="924" t="s">
        <v>143</v>
      </c>
      <c r="G425" s="873" t="s">
        <v>1918</v>
      </c>
      <c r="H425" s="868" t="s">
        <v>3238</v>
      </c>
      <c r="I425" s="873" t="s">
        <v>2432</v>
      </c>
      <c r="J425" s="136" t="s">
        <v>1920</v>
      </c>
      <c r="K425" s="128" t="s">
        <v>6</v>
      </c>
      <c r="L425" s="142" t="s">
        <v>1915</v>
      </c>
      <c r="M425" s="136" t="str">
        <f>VLOOKUP(L425,CódigosRetorno!$A$2:$B$2003,2,FALSE)</f>
        <v>El XML no contiene el tag o no existe información del Codigo de BBSS de detracción para el tipo de operación.</v>
      </c>
      <c r="N425" s="145" t="s">
        <v>9</v>
      </c>
    </row>
    <row r="426" spans="2:14" s="364" customFormat="1" ht="24" x14ac:dyDescent="0.35">
      <c r="B426" s="887"/>
      <c r="C426" s="883"/>
      <c r="D426" s="887"/>
      <c r="E426" s="882"/>
      <c r="F426" s="925"/>
      <c r="G426" s="882"/>
      <c r="H426" s="883"/>
      <c r="I426" s="882"/>
      <c r="J426" s="136" t="s">
        <v>1921</v>
      </c>
      <c r="K426" s="128" t="s">
        <v>6</v>
      </c>
      <c r="L426" s="142" t="s">
        <v>1922</v>
      </c>
      <c r="M426" s="136" t="str">
        <f>VLOOKUP(L426,CódigosRetorno!$A$2:$B$2003,2,FALSE)</f>
        <v>El codigo de bien o servicio sujeto a detracción no existe en el listado.</v>
      </c>
      <c r="N426" s="135" t="s">
        <v>1923</v>
      </c>
    </row>
    <row r="427" spans="2:14" s="364" customFormat="1" ht="24" x14ac:dyDescent="0.35">
      <c r="B427" s="887"/>
      <c r="C427" s="883"/>
      <c r="D427" s="887"/>
      <c r="E427" s="882"/>
      <c r="F427" s="924"/>
      <c r="G427" s="135" t="s">
        <v>1928</v>
      </c>
      <c r="H427" s="136" t="s">
        <v>1127</v>
      </c>
      <c r="I427" s="135" t="s">
        <v>2432</v>
      </c>
      <c r="J427" s="136" t="s">
        <v>1929</v>
      </c>
      <c r="K427" s="128" t="s">
        <v>206</v>
      </c>
      <c r="L427" s="142" t="s">
        <v>1129</v>
      </c>
      <c r="M427" s="136" t="str">
        <f>VLOOKUP(L427,CódigosRetorno!$A$2:$B$2003,2,FALSE)</f>
        <v>El dato ingresado como atributo @schemeName es incorrecto.</v>
      </c>
      <c r="N427" s="145" t="s">
        <v>9</v>
      </c>
    </row>
    <row r="428" spans="2:14" s="364" customFormat="1" ht="24" x14ac:dyDescent="0.35">
      <c r="B428" s="887"/>
      <c r="C428" s="883"/>
      <c r="D428" s="887"/>
      <c r="E428" s="882"/>
      <c r="F428" s="925"/>
      <c r="G428" s="135" t="s">
        <v>1058</v>
      </c>
      <c r="H428" s="136" t="s">
        <v>1059</v>
      </c>
      <c r="I428" s="135" t="s">
        <v>2432</v>
      </c>
      <c r="J428" s="136" t="s">
        <v>1060</v>
      </c>
      <c r="K428" s="128" t="s">
        <v>206</v>
      </c>
      <c r="L428" s="142" t="s">
        <v>1061</v>
      </c>
      <c r="M428" s="136" t="str">
        <f>VLOOKUP(L428,CódigosRetorno!$A$2:$B$2003,2,FALSE)</f>
        <v>El dato ingresado como atributo @schemeAgencyName es incorrecto.</v>
      </c>
      <c r="N428" s="145" t="s">
        <v>9</v>
      </c>
    </row>
    <row r="429" spans="2:14" s="364" customFormat="1" ht="24" x14ac:dyDescent="0.35">
      <c r="B429" s="890"/>
      <c r="C429" s="869"/>
      <c r="D429" s="890"/>
      <c r="E429" s="874"/>
      <c r="F429" s="926"/>
      <c r="G429" s="135" t="s">
        <v>1930</v>
      </c>
      <c r="H429" s="92" t="s">
        <v>1131</v>
      </c>
      <c r="I429" s="135" t="s">
        <v>2432</v>
      </c>
      <c r="J429" s="136" t="s">
        <v>1931</v>
      </c>
      <c r="K429" s="142" t="s">
        <v>206</v>
      </c>
      <c r="L429" s="144" t="s">
        <v>1133</v>
      </c>
      <c r="M429" s="136" t="str">
        <f>VLOOKUP(L429,CódigosRetorno!$A$2:$B$2003,2,FALSE)</f>
        <v>El dato ingresado como atributo @schemeURI es incorrecto.</v>
      </c>
      <c r="N429" s="145" t="s">
        <v>9</v>
      </c>
    </row>
    <row r="430" spans="2:14" s="364" customFormat="1" ht="36" x14ac:dyDescent="0.35">
      <c r="B430" s="873">
        <f>B424+1</f>
        <v>62</v>
      </c>
      <c r="C430" s="868" t="s">
        <v>1932</v>
      </c>
      <c r="D430" s="886" t="s">
        <v>62</v>
      </c>
      <c r="E430" s="886" t="s">
        <v>182</v>
      </c>
      <c r="F430" s="142" t="s">
        <v>341</v>
      </c>
      <c r="G430" s="145" t="s">
        <v>1912</v>
      </c>
      <c r="H430" s="136" t="s">
        <v>3239</v>
      </c>
      <c r="I430" s="135" t="s">
        <v>2432</v>
      </c>
      <c r="J430" s="136" t="s">
        <v>3240</v>
      </c>
      <c r="K430" s="142" t="s">
        <v>6</v>
      </c>
      <c r="L430" s="144" t="s">
        <v>3241</v>
      </c>
      <c r="M430" s="136" t="str">
        <f>VLOOKUP(L430,CódigosRetorno!$A$2:$B$2003,2,FALSE)</f>
        <v>Si consigna cuenta de BN y montos de la detraccion, debe informar el codigo bien sujeto a detraccion</v>
      </c>
      <c r="N430" s="135" t="s">
        <v>9</v>
      </c>
    </row>
    <row r="431" spans="2:14" s="364" customFormat="1" ht="24" x14ac:dyDescent="0.35">
      <c r="B431" s="882"/>
      <c r="C431" s="883"/>
      <c r="D431" s="887"/>
      <c r="E431" s="887"/>
      <c r="F431" s="142" t="s">
        <v>221</v>
      </c>
      <c r="G431" s="135"/>
      <c r="H431" s="136" t="s">
        <v>3242</v>
      </c>
      <c r="I431" s="135" t="s">
        <v>2432</v>
      </c>
      <c r="J431" s="136" t="s">
        <v>1937</v>
      </c>
      <c r="K431" s="128" t="s">
        <v>6</v>
      </c>
      <c r="L431" s="142" t="s">
        <v>1935</v>
      </c>
      <c r="M431" s="136" t="str">
        <f>VLOOKUP(L431,CódigosRetorno!$A$2:$B$2003,2,FALSE)</f>
        <v>El xml no contiene el tag o no existe información en el nro de cuenta de detracción</v>
      </c>
      <c r="N431" s="135" t="s">
        <v>9</v>
      </c>
    </row>
    <row r="432" spans="2:14" s="364" customFormat="1" ht="24" x14ac:dyDescent="0.35">
      <c r="B432" s="882"/>
      <c r="C432" s="883"/>
      <c r="D432" s="887"/>
      <c r="E432" s="887"/>
      <c r="F432" s="142" t="s">
        <v>143</v>
      </c>
      <c r="G432" s="135" t="s">
        <v>1938</v>
      </c>
      <c r="H432" s="136" t="s">
        <v>3243</v>
      </c>
      <c r="I432" s="135"/>
      <c r="J432" s="136" t="s">
        <v>1940</v>
      </c>
      <c r="K432" s="128" t="s">
        <v>6</v>
      </c>
      <c r="L432" s="142" t="s">
        <v>1941</v>
      </c>
      <c r="M432" s="136" t="str">
        <f>VLOOKUP(L432,CódigosRetorno!$A$2:$B$2003,2,FALSE)</f>
        <v>El dato ingreso como Forma de Pago o Medio de Pago no corresponde al valor esperado (catalogo nro 59)</v>
      </c>
      <c r="N432" s="135" t="s">
        <v>1942</v>
      </c>
    </row>
    <row r="433" spans="2:14" s="364" customFormat="1" ht="24" x14ac:dyDescent="0.35">
      <c r="B433" s="882"/>
      <c r="C433" s="883"/>
      <c r="D433" s="887"/>
      <c r="E433" s="887"/>
      <c r="F433" s="924"/>
      <c r="G433" s="135" t="s">
        <v>1943</v>
      </c>
      <c r="H433" s="136" t="s">
        <v>1082</v>
      </c>
      <c r="I433" s="135" t="s">
        <v>2432</v>
      </c>
      <c r="J433" s="136" t="s">
        <v>1944</v>
      </c>
      <c r="K433" s="128" t="s">
        <v>206</v>
      </c>
      <c r="L433" s="142" t="s">
        <v>1084</v>
      </c>
      <c r="M433" s="136" t="str">
        <f>VLOOKUP(L433,CódigosRetorno!$A$2:$B$2003,2,FALSE)</f>
        <v>El dato ingresado como atributo @listName es incorrecto.</v>
      </c>
      <c r="N433" s="145" t="s">
        <v>9</v>
      </c>
    </row>
    <row r="434" spans="2:14" s="364" customFormat="1" ht="24" x14ac:dyDescent="0.35">
      <c r="B434" s="882"/>
      <c r="C434" s="883"/>
      <c r="D434" s="887"/>
      <c r="E434" s="887"/>
      <c r="F434" s="925"/>
      <c r="G434" s="135" t="s">
        <v>1058</v>
      </c>
      <c r="H434" s="136" t="s">
        <v>1079</v>
      </c>
      <c r="I434" s="135" t="s">
        <v>2432</v>
      </c>
      <c r="J434" s="136" t="s">
        <v>1060</v>
      </c>
      <c r="K434" s="142" t="s">
        <v>206</v>
      </c>
      <c r="L434" s="144" t="s">
        <v>1080</v>
      </c>
      <c r="M434" s="136" t="str">
        <f>VLOOKUP(L434,CódigosRetorno!$A$2:$B$2003,2,FALSE)</f>
        <v>El dato ingresado como atributo @listAgencyName es incorrecto.</v>
      </c>
      <c r="N434" s="145" t="s">
        <v>9</v>
      </c>
    </row>
    <row r="435" spans="2:14" s="364" customFormat="1" ht="24" x14ac:dyDescent="0.35">
      <c r="B435" s="874"/>
      <c r="C435" s="869"/>
      <c r="D435" s="890"/>
      <c r="E435" s="890"/>
      <c r="F435" s="926"/>
      <c r="G435" s="145" t="s">
        <v>1945</v>
      </c>
      <c r="H435" s="92" t="s">
        <v>1086</v>
      </c>
      <c r="I435" s="135" t="s">
        <v>2432</v>
      </c>
      <c r="J435" s="136" t="s">
        <v>1946</v>
      </c>
      <c r="K435" s="142" t="s">
        <v>206</v>
      </c>
      <c r="L435" s="144" t="s">
        <v>1088</v>
      </c>
      <c r="M435" s="136" t="str">
        <f>VLOOKUP(L435,CódigosRetorno!$A$2:$B$2003,2,FALSE)</f>
        <v>El dato ingresado como atributo @listURI es incorrecto.</v>
      </c>
      <c r="N435" s="145" t="s">
        <v>9</v>
      </c>
    </row>
    <row r="436" spans="2:14" s="364" customFormat="1" ht="24" x14ac:dyDescent="0.35">
      <c r="B436" s="872">
        <f>B430+1</f>
        <v>63</v>
      </c>
      <c r="C436" s="867" t="s">
        <v>1947</v>
      </c>
      <c r="D436" s="888" t="s">
        <v>62</v>
      </c>
      <c r="E436" s="888" t="s">
        <v>182</v>
      </c>
      <c r="F436" s="923" t="s">
        <v>298</v>
      </c>
      <c r="G436" s="872" t="s">
        <v>299</v>
      </c>
      <c r="H436" s="868" t="s">
        <v>3244</v>
      </c>
      <c r="I436" s="872">
        <v>1</v>
      </c>
      <c r="J436" s="136" t="s">
        <v>1949</v>
      </c>
      <c r="K436" s="128" t="s">
        <v>6</v>
      </c>
      <c r="L436" s="78" t="s">
        <v>1950</v>
      </c>
      <c r="M436" s="136" t="str">
        <f>VLOOKUP(L436,CódigosRetorno!$A$2:$B$2003,2,FALSE)</f>
        <v>El xml no contiene el tag o no existe información en el monto de detraccion</v>
      </c>
      <c r="N436" s="145" t="s">
        <v>9</v>
      </c>
    </row>
    <row r="437" spans="2:14" s="364" customFormat="1" ht="24" x14ac:dyDescent="0.35">
      <c r="B437" s="872"/>
      <c r="C437" s="867"/>
      <c r="D437" s="888"/>
      <c r="E437" s="888"/>
      <c r="F437" s="923"/>
      <c r="G437" s="872"/>
      <c r="H437" s="869"/>
      <c r="I437" s="872"/>
      <c r="J437" s="136" t="s">
        <v>1769</v>
      </c>
      <c r="K437" s="128" t="s">
        <v>6</v>
      </c>
      <c r="L437" s="78" t="s">
        <v>1951</v>
      </c>
      <c r="M437" s="136" t="str">
        <f>VLOOKUP(L437,CódigosRetorno!$A$2:$B$2003,2,FALSE)</f>
        <v>El dato ingresado en monto de detraccion no cumple con el formato establecido</v>
      </c>
      <c r="N437" s="145" t="s">
        <v>9</v>
      </c>
    </row>
    <row r="438" spans="2:14" s="364" customFormat="1" ht="24" x14ac:dyDescent="0.35">
      <c r="B438" s="872"/>
      <c r="C438" s="867"/>
      <c r="D438" s="888"/>
      <c r="E438" s="888"/>
      <c r="F438" s="923"/>
      <c r="G438" s="872"/>
      <c r="H438" s="483" t="s">
        <v>1368</v>
      </c>
      <c r="I438" s="131">
        <v>1</v>
      </c>
      <c r="J438" s="136" t="s">
        <v>1952</v>
      </c>
      <c r="K438" s="128" t="s">
        <v>6</v>
      </c>
      <c r="L438" s="142" t="s">
        <v>1953</v>
      </c>
      <c r="M438" s="136" t="str">
        <f>VLOOKUP(L438,CódigosRetorno!$A$2:$B$2003,2,FALSE)</f>
        <v>La moneda del monto de la detracción debe ser PEN</v>
      </c>
      <c r="N438" s="145" t="s">
        <v>9</v>
      </c>
    </row>
    <row r="439" spans="2:14" s="364" customFormat="1" ht="24" x14ac:dyDescent="0.35">
      <c r="B439" s="872"/>
      <c r="C439" s="867"/>
      <c r="D439" s="888"/>
      <c r="E439" s="888"/>
      <c r="F439" s="142" t="s">
        <v>1421</v>
      </c>
      <c r="G439" s="135" t="s">
        <v>1954</v>
      </c>
      <c r="H439" s="136" t="s">
        <v>3245</v>
      </c>
      <c r="I439" s="135">
        <v>1</v>
      </c>
      <c r="J439" s="136" t="s">
        <v>184</v>
      </c>
      <c r="K439" s="128" t="s">
        <v>9</v>
      </c>
      <c r="L439" s="142" t="s">
        <v>9</v>
      </c>
      <c r="M439" s="136" t="str">
        <f>VLOOKUP(L439,CódigosRetorno!$A$2:$B$2003,2,FALSE)</f>
        <v>-</v>
      </c>
      <c r="N439" s="199" t="s">
        <v>9</v>
      </c>
    </row>
    <row r="440" spans="2:14" s="364" customFormat="1" x14ac:dyDescent="0.35"/>
  </sheetData>
  <mergeCells count="511">
    <mergeCell ref="I330:I331"/>
    <mergeCell ref="I332:I336"/>
    <mergeCell ref="I436:I437"/>
    <mergeCell ref="I383:I388"/>
    <mergeCell ref="I425:I426"/>
    <mergeCell ref="G332:G337"/>
    <mergeCell ref="H332:H337"/>
    <mergeCell ref="F375:F376"/>
    <mergeCell ref="G375:G376"/>
    <mergeCell ref="H375:H376"/>
    <mergeCell ref="I375:I376"/>
    <mergeCell ref="F356:F359"/>
    <mergeCell ref="G356:G359"/>
    <mergeCell ref="H356:H359"/>
    <mergeCell ref="F362:F364"/>
    <mergeCell ref="F365:F366"/>
    <mergeCell ref="G365:G366"/>
    <mergeCell ref="H365:H366"/>
    <mergeCell ref="I365:I366"/>
    <mergeCell ref="F371:F373"/>
    <mergeCell ref="G371:G373"/>
    <mergeCell ref="H371:H373"/>
    <mergeCell ref="I371:I373"/>
    <mergeCell ref="I339:I342"/>
    <mergeCell ref="I285:I288"/>
    <mergeCell ref="I290:I291"/>
    <mergeCell ref="I294:I296"/>
    <mergeCell ref="I300:I301"/>
    <mergeCell ref="I302:I303"/>
    <mergeCell ref="I304:I308"/>
    <mergeCell ref="I311:I317"/>
    <mergeCell ref="I320:I324"/>
    <mergeCell ref="I328:I329"/>
    <mergeCell ref="I235:I237"/>
    <mergeCell ref="I238:I240"/>
    <mergeCell ref="I244:I245"/>
    <mergeCell ref="I254:I259"/>
    <mergeCell ref="I261:I268"/>
    <mergeCell ref="I270:I271"/>
    <mergeCell ref="I273:I277"/>
    <mergeCell ref="I281:I282"/>
    <mergeCell ref="I283:I284"/>
    <mergeCell ref="I187:I192"/>
    <mergeCell ref="I196:I200"/>
    <mergeCell ref="I204:I205"/>
    <mergeCell ref="I209:I211"/>
    <mergeCell ref="I213:I215"/>
    <mergeCell ref="I216:I218"/>
    <mergeCell ref="I219:I221"/>
    <mergeCell ref="I225:I226"/>
    <mergeCell ref="I228:I229"/>
    <mergeCell ref="I127:I128"/>
    <mergeCell ref="I135:I137"/>
    <mergeCell ref="I148:I149"/>
    <mergeCell ref="I151:I152"/>
    <mergeCell ref="I156:I158"/>
    <mergeCell ref="I162:I166"/>
    <mergeCell ref="I168:I173"/>
    <mergeCell ref="I175:I180"/>
    <mergeCell ref="I182:I186"/>
    <mergeCell ref="I48:I49"/>
    <mergeCell ref="I62:I66"/>
    <mergeCell ref="I70:I74"/>
    <mergeCell ref="I75:I76"/>
    <mergeCell ref="I80:I81"/>
    <mergeCell ref="I89:I102"/>
    <mergeCell ref="I103:I109"/>
    <mergeCell ref="I114:I115"/>
    <mergeCell ref="I120:I121"/>
    <mergeCell ref="I5:I6"/>
    <mergeCell ref="I7:I8"/>
    <mergeCell ref="I10:I17"/>
    <mergeCell ref="I18:I20"/>
    <mergeCell ref="I22:I24"/>
    <mergeCell ref="I28:I29"/>
    <mergeCell ref="I30:I32"/>
    <mergeCell ref="I36:I41"/>
    <mergeCell ref="I42:I43"/>
    <mergeCell ref="H283:H284"/>
    <mergeCell ref="H281:H282"/>
    <mergeCell ref="H294:H296"/>
    <mergeCell ref="H302:H303"/>
    <mergeCell ref="H328:H329"/>
    <mergeCell ref="F294:F296"/>
    <mergeCell ref="F302:F303"/>
    <mergeCell ref="H320:H324"/>
    <mergeCell ref="G311:G317"/>
    <mergeCell ref="H311:H317"/>
    <mergeCell ref="F328:F329"/>
    <mergeCell ref="G294:G296"/>
    <mergeCell ref="F283:F284"/>
    <mergeCell ref="G283:G284"/>
    <mergeCell ref="F290:F292"/>
    <mergeCell ref="G290:G292"/>
    <mergeCell ref="H290:H292"/>
    <mergeCell ref="F297:F299"/>
    <mergeCell ref="F304:F309"/>
    <mergeCell ref="G304:G309"/>
    <mergeCell ref="H304:H309"/>
    <mergeCell ref="H10:H17"/>
    <mergeCell ref="H18:H20"/>
    <mergeCell ref="H22:H24"/>
    <mergeCell ref="H48:H49"/>
    <mergeCell ref="D285:D303"/>
    <mergeCell ref="E285:E303"/>
    <mergeCell ref="H339:H342"/>
    <mergeCell ref="H330:H331"/>
    <mergeCell ref="G302:G303"/>
    <mergeCell ref="F330:F331"/>
    <mergeCell ref="H70:H74"/>
    <mergeCell ref="H75:H76"/>
    <mergeCell ref="H261:H268"/>
    <mergeCell ref="F300:F301"/>
    <mergeCell ref="G300:G301"/>
    <mergeCell ref="H300:H301"/>
    <mergeCell ref="F285:F288"/>
    <mergeCell ref="G285:G288"/>
    <mergeCell ref="H270:H271"/>
    <mergeCell ref="H254:H259"/>
    <mergeCell ref="H235:H237"/>
    <mergeCell ref="H244:H245"/>
    <mergeCell ref="F213:F215"/>
    <mergeCell ref="H62:H66"/>
    <mergeCell ref="F193:F195"/>
    <mergeCell ref="E168:E206"/>
    <mergeCell ref="F148:F149"/>
    <mergeCell ref="F156:F158"/>
    <mergeCell ref="G156:G158"/>
    <mergeCell ref="F159:F161"/>
    <mergeCell ref="E228:E246"/>
    <mergeCell ref="F235:F237"/>
    <mergeCell ref="G235:G237"/>
    <mergeCell ref="F219:F221"/>
    <mergeCell ref="F228:F229"/>
    <mergeCell ref="F238:F240"/>
    <mergeCell ref="G238:G240"/>
    <mergeCell ref="F231:F233"/>
    <mergeCell ref="G231:G233"/>
    <mergeCell ref="G219:G221"/>
    <mergeCell ref="G216:G218"/>
    <mergeCell ref="G213:G215"/>
    <mergeCell ref="H273:H277"/>
    <mergeCell ref="F254:F259"/>
    <mergeCell ref="F241:F243"/>
    <mergeCell ref="F244:F245"/>
    <mergeCell ref="G254:G259"/>
    <mergeCell ref="G196:G200"/>
    <mergeCell ref="H196:H200"/>
    <mergeCell ref="F196:F200"/>
    <mergeCell ref="H204:H205"/>
    <mergeCell ref="H209:H211"/>
    <mergeCell ref="H213:H215"/>
    <mergeCell ref="H247:H251"/>
    <mergeCell ref="G247:G251"/>
    <mergeCell ref="F247:F251"/>
    <mergeCell ref="H238:H240"/>
    <mergeCell ref="H231:H233"/>
    <mergeCell ref="H216:H218"/>
    <mergeCell ref="H219:H221"/>
    <mergeCell ref="F201:F203"/>
    <mergeCell ref="G204:G205"/>
    <mergeCell ref="F204:F205"/>
    <mergeCell ref="G48:G49"/>
    <mergeCell ref="G42:G43"/>
    <mergeCell ref="H42:H43"/>
    <mergeCell ref="G36:G41"/>
    <mergeCell ref="H36:H41"/>
    <mergeCell ref="H28:H29"/>
    <mergeCell ref="H30:H32"/>
    <mergeCell ref="E36:E43"/>
    <mergeCell ref="C207:C227"/>
    <mergeCell ref="D207:D227"/>
    <mergeCell ref="E207:E227"/>
    <mergeCell ref="F209:F211"/>
    <mergeCell ref="G209:G211"/>
    <mergeCell ref="G225:G226"/>
    <mergeCell ref="H225:H226"/>
    <mergeCell ref="F222:F224"/>
    <mergeCell ref="F225:F226"/>
    <mergeCell ref="F84:F86"/>
    <mergeCell ref="E103:E109"/>
    <mergeCell ref="E111:E113"/>
    <mergeCell ref="F117:F119"/>
    <mergeCell ref="F111:F113"/>
    <mergeCell ref="H156:H158"/>
    <mergeCell ref="H187:H192"/>
    <mergeCell ref="B7:B9"/>
    <mergeCell ref="C7:C9"/>
    <mergeCell ref="D7:D9"/>
    <mergeCell ref="B5:B6"/>
    <mergeCell ref="C5:C6"/>
    <mergeCell ref="D5:D6"/>
    <mergeCell ref="E5:E6"/>
    <mergeCell ref="F5:F6"/>
    <mergeCell ref="H7:H8"/>
    <mergeCell ref="G5:G6"/>
    <mergeCell ref="E7:E8"/>
    <mergeCell ref="F7:F8"/>
    <mergeCell ref="G7:G8"/>
    <mergeCell ref="H5:H6"/>
    <mergeCell ref="B10:B17"/>
    <mergeCell ref="C10:C17"/>
    <mergeCell ref="D10:D17"/>
    <mergeCell ref="E10:E17"/>
    <mergeCell ref="F10:F17"/>
    <mergeCell ref="G10:G17"/>
    <mergeCell ref="B18:B20"/>
    <mergeCell ref="C18:C20"/>
    <mergeCell ref="D18:D20"/>
    <mergeCell ref="E18:E20"/>
    <mergeCell ref="F18:F20"/>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E25:E27"/>
    <mergeCell ref="F25:F27"/>
    <mergeCell ref="B36:B46"/>
    <mergeCell ref="C36:C46"/>
    <mergeCell ref="D36:D46"/>
    <mergeCell ref="B48:B49"/>
    <mergeCell ref="C48:C49"/>
    <mergeCell ref="D48:D49"/>
    <mergeCell ref="E48:E49"/>
    <mergeCell ref="F48:F49"/>
    <mergeCell ref="F42:F43"/>
    <mergeCell ref="F36:F41"/>
    <mergeCell ref="E44:E46"/>
    <mergeCell ref="F44:F46"/>
    <mergeCell ref="B70:B79"/>
    <mergeCell ref="C70:C79"/>
    <mergeCell ref="D70:D79"/>
    <mergeCell ref="E70:E76"/>
    <mergeCell ref="F70:F74"/>
    <mergeCell ref="G70:G74"/>
    <mergeCell ref="E77:E79"/>
    <mergeCell ref="F77:F79"/>
    <mergeCell ref="B50:B61"/>
    <mergeCell ref="C50:C61"/>
    <mergeCell ref="D50:D61"/>
    <mergeCell ref="E50:E61"/>
    <mergeCell ref="F54:F55"/>
    <mergeCell ref="F59:F61"/>
    <mergeCell ref="B62:B68"/>
    <mergeCell ref="C62:C68"/>
    <mergeCell ref="D62:D68"/>
    <mergeCell ref="E62:E66"/>
    <mergeCell ref="F62:F66"/>
    <mergeCell ref="E67:E68"/>
    <mergeCell ref="F67:F68"/>
    <mergeCell ref="F75:F76"/>
    <mergeCell ref="G75:G76"/>
    <mergeCell ref="G62:G66"/>
    <mergeCell ref="B80:B81"/>
    <mergeCell ref="C80:C81"/>
    <mergeCell ref="D80:D81"/>
    <mergeCell ref="E80:E81"/>
    <mergeCell ref="F80:F81"/>
    <mergeCell ref="H89:H102"/>
    <mergeCell ref="B103:B113"/>
    <mergeCell ref="C103:C113"/>
    <mergeCell ref="D103:D113"/>
    <mergeCell ref="F103:F109"/>
    <mergeCell ref="G103:G109"/>
    <mergeCell ref="H103:H109"/>
    <mergeCell ref="B89:B102"/>
    <mergeCell ref="C89:C102"/>
    <mergeCell ref="D89:D102"/>
    <mergeCell ref="E89:E102"/>
    <mergeCell ref="F89:F102"/>
    <mergeCell ref="G89:G102"/>
    <mergeCell ref="G80:G81"/>
    <mergeCell ref="H80:H81"/>
    <mergeCell ref="B82:B87"/>
    <mergeCell ref="C82:C87"/>
    <mergeCell ref="D82:D87"/>
    <mergeCell ref="E82:E87"/>
    <mergeCell ref="B120:B125"/>
    <mergeCell ref="C120:C125"/>
    <mergeCell ref="D120:D125"/>
    <mergeCell ref="E120:E125"/>
    <mergeCell ref="F120:F121"/>
    <mergeCell ref="G120:G121"/>
    <mergeCell ref="H120:H121"/>
    <mergeCell ref="F123:F125"/>
    <mergeCell ref="B114:B119"/>
    <mergeCell ref="C114:C119"/>
    <mergeCell ref="D114:D119"/>
    <mergeCell ref="E114:E119"/>
    <mergeCell ref="F114:F115"/>
    <mergeCell ref="G114:G115"/>
    <mergeCell ref="H114:H115"/>
    <mergeCell ref="B127:B128"/>
    <mergeCell ref="C127:C128"/>
    <mergeCell ref="D127:D128"/>
    <mergeCell ref="E127:E128"/>
    <mergeCell ref="F127:F128"/>
    <mergeCell ref="G127:G128"/>
    <mergeCell ref="H127:H128"/>
    <mergeCell ref="B129:B132"/>
    <mergeCell ref="C129:C132"/>
    <mergeCell ref="D129:D132"/>
    <mergeCell ref="E131:E132"/>
    <mergeCell ref="F131:F132"/>
    <mergeCell ref="F129:F130"/>
    <mergeCell ref="G129:G130"/>
    <mergeCell ref="H129:H130"/>
    <mergeCell ref="E129:E130"/>
    <mergeCell ref="D162:D167"/>
    <mergeCell ref="E162:E167"/>
    <mergeCell ref="F162:F166"/>
    <mergeCell ref="C135:C140"/>
    <mergeCell ref="B135:B140"/>
    <mergeCell ref="E135:E140"/>
    <mergeCell ref="D135:D140"/>
    <mergeCell ref="B162:B167"/>
    <mergeCell ref="C162:C167"/>
    <mergeCell ref="B148:B150"/>
    <mergeCell ref="C148:C150"/>
    <mergeCell ref="D148:D150"/>
    <mergeCell ref="E148:E150"/>
    <mergeCell ref="B141:B146"/>
    <mergeCell ref="C141:C146"/>
    <mergeCell ref="D141:D146"/>
    <mergeCell ref="E141:E146"/>
    <mergeCell ref="B151:B161"/>
    <mergeCell ref="C151:C161"/>
    <mergeCell ref="D151:D161"/>
    <mergeCell ref="E151:E158"/>
    <mergeCell ref="E159:E161"/>
    <mergeCell ref="F135:F137"/>
    <mergeCell ref="B228:B246"/>
    <mergeCell ref="C228:C246"/>
    <mergeCell ref="F281:F282"/>
    <mergeCell ref="E254:E260"/>
    <mergeCell ref="G270:G271"/>
    <mergeCell ref="G273:G277"/>
    <mergeCell ref="G281:G282"/>
    <mergeCell ref="D228:D246"/>
    <mergeCell ref="B261:B284"/>
    <mergeCell ref="C261:C284"/>
    <mergeCell ref="F261:F268"/>
    <mergeCell ref="F278:F280"/>
    <mergeCell ref="G261:G268"/>
    <mergeCell ref="F273:F277"/>
    <mergeCell ref="E261:E284"/>
    <mergeCell ref="F270:F271"/>
    <mergeCell ref="G244:G245"/>
    <mergeCell ref="E247:E252"/>
    <mergeCell ref="B247:B252"/>
    <mergeCell ref="C247:C252"/>
    <mergeCell ref="D247:D252"/>
    <mergeCell ref="D332:D355"/>
    <mergeCell ref="B285:B303"/>
    <mergeCell ref="C285:C303"/>
    <mergeCell ref="G330:G331"/>
    <mergeCell ref="G328:G329"/>
    <mergeCell ref="H354:H355"/>
    <mergeCell ref="H367:H368"/>
    <mergeCell ref="G320:G324"/>
    <mergeCell ref="F367:F368"/>
    <mergeCell ref="G352:G353"/>
    <mergeCell ref="F349:F351"/>
    <mergeCell ref="F345:F348"/>
    <mergeCell ref="F325:F327"/>
    <mergeCell ref="F320:F324"/>
    <mergeCell ref="F354:F355"/>
    <mergeCell ref="G354:G355"/>
    <mergeCell ref="F352:F353"/>
    <mergeCell ref="G367:G368"/>
    <mergeCell ref="H345:H348"/>
    <mergeCell ref="H352:H353"/>
    <mergeCell ref="F339:F343"/>
    <mergeCell ref="G339:G343"/>
    <mergeCell ref="F332:F337"/>
    <mergeCell ref="H285:H288"/>
    <mergeCell ref="E304:E331"/>
    <mergeCell ref="F311:F317"/>
    <mergeCell ref="E356:E368"/>
    <mergeCell ref="E332:E355"/>
    <mergeCell ref="B168:B206"/>
    <mergeCell ref="C168:C206"/>
    <mergeCell ref="D168:D206"/>
    <mergeCell ref="G345:G348"/>
    <mergeCell ref="B375:B377"/>
    <mergeCell ref="B207:B227"/>
    <mergeCell ref="B356:B368"/>
    <mergeCell ref="D261:D284"/>
    <mergeCell ref="D375:D377"/>
    <mergeCell ref="E375:E377"/>
    <mergeCell ref="C356:C368"/>
    <mergeCell ref="D356:D368"/>
    <mergeCell ref="B304:B331"/>
    <mergeCell ref="C304:C331"/>
    <mergeCell ref="D304:D331"/>
    <mergeCell ref="B254:B260"/>
    <mergeCell ref="C254:C260"/>
    <mergeCell ref="D254:D260"/>
    <mergeCell ref="B332:B355"/>
    <mergeCell ref="C332:C355"/>
    <mergeCell ref="H135:H137"/>
    <mergeCell ref="G162:G166"/>
    <mergeCell ref="H162:H166"/>
    <mergeCell ref="F175:F180"/>
    <mergeCell ref="G175:G180"/>
    <mergeCell ref="F187:F192"/>
    <mergeCell ref="G187:G192"/>
    <mergeCell ref="H175:H180"/>
    <mergeCell ref="F182:F186"/>
    <mergeCell ref="G182:G186"/>
    <mergeCell ref="H182:H186"/>
    <mergeCell ref="G168:G173"/>
    <mergeCell ref="F168:F173"/>
    <mergeCell ref="H151:H154"/>
    <mergeCell ref="G151:G154"/>
    <mergeCell ref="F151:F154"/>
    <mergeCell ref="H168:H173"/>
    <mergeCell ref="G135:G137"/>
    <mergeCell ref="F138:F140"/>
    <mergeCell ref="I345:I348"/>
    <mergeCell ref="I367:I368"/>
    <mergeCell ref="C375:C377"/>
    <mergeCell ref="E382:E403"/>
    <mergeCell ref="I352:I353"/>
    <mergeCell ref="I354:I355"/>
    <mergeCell ref="B379:B380"/>
    <mergeCell ref="C379:C380"/>
    <mergeCell ref="H141:H145"/>
    <mergeCell ref="G141:G145"/>
    <mergeCell ref="F141:F145"/>
    <mergeCell ref="G148:G149"/>
    <mergeCell ref="H148:H149"/>
    <mergeCell ref="G228:G229"/>
    <mergeCell ref="H228:H229"/>
    <mergeCell ref="F216:F218"/>
    <mergeCell ref="B371:B374"/>
    <mergeCell ref="C371:C374"/>
    <mergeCell ref="D371:D374"/>
    <mergeCell ref="E371:E374"/>
    <mergeCell ref="B369:B370"/>
    <mergeCell ref="C369:C370"/>
    <mergeCell ref="D369:D370"/>
    <mergeCell ref="E369:E370"/>
    <mergeCell ref="F389:F391"/>
    <mergeCell ref="G383:G388"/>
    <mergeCell ref="H383:H388"/>
    <mergeCell ref="E414:E422"/>
    <mergeCell ref="C382:C403"/>
    <mergeCell ref="D379:D380"/>
    <mergeCell ref="E379:E380"/>
    <mergeCell ref="F383:F388"/>
    <mergeCell ref="F416:F418"/>
    <mergeCell ref="N399:N402"/>
    <mergeCell ref="C414:C422"/>
    <mergeCell ref="B414:B422"/>
    <mergeCell ref="F419:F420"/>
    <mergeCell ref="F421:F422"/>
    <mergeCell ref="G419:G420"/>
    <mergeCell ref="G421:G422"/>
    <mergeCell ref="H419:H420"/>
    <mergeCell ref="H421:H422"/>
    <mergeCell ref="E405:E413"/>
    <mergeCell ref="F407:F409"/>
    <mergeCell ref="J399:J402"/>
    <mergeCell ref="B405:B413"/>
    <mergeCell ref="C405:C413"/>
    <mergeCell ref="D405:D413"/>
    <mergeCell ref="H410:H411"/>
    <mergeCell ref="F410:F411"/>
    <mergeCell ref="G410:G411"/>
    <mergeCell ref="B382:B403"/>
    <mergeCell ref="D382:D403"/>
    <mergeCell ref="D414:D422"/>
    <mergeCell ref="M399:M402"/>
    <mergeCell ref="K399:K402"/>
    <mergeCell ref="L399:L402"/>
    <mergeCell ref="B436:B439"/>
    <mergeCell ref="C436:C439"/>
    <mergeCell ref="D436:D439"/>
    <mergeCell ref="E436:E439"/>
    <mergeCell ref="F436:F438"/>
    <mergeCell ref="G436:G438"/>
    <mergeCell ref="H436:H437"/>
    <mergeCell ref="F427:F429"/>
    <mergeCell ref="B430:B435"/>
    <mergeCell ref="C430:C435"/>
    <mergeCell ref="D430:D435"/>
    <mergeCell ref="E430:E435"/>
    <mergeCell ref="F433:F435"/>
    <mergeCell ref="B424:B429"/>
    <mergeCell ref="C424:C429"/>
    <mergeCell ref="D424:D429"/>
    <mergeCell ref="E424:E429"/>
    <mergeCell ref="F425:F426"/>
    <mergeCell ref="G425:G426"/>
    <mergeCell ref="H425:H426"/>
  </mergeCells>
  <pageMargins left="0.7" right="0.7" top="0.75" bottom="0.75" header="0.3" footer="0.3"/>
  <pageSetup orientation="portrait" r:id="rId1"/>
  <ignoredErrors>
    <ignoredError sqref="L5:L8 L91:L92 L73:L81 L33:L35 L374 L37 L147:L150 L111:L121 L42:L45 L154:L156 L260 L252:L255 L167:L169 L174:L181 L123:L127 L67:L71 L269:L274 L288:L290 L293:L295 L277:L285 L297:L303 L323:L331 L348:L355 L344:L346 L138:L140 L159:L163 L378:L380 L262 L319:L321 L333 L129 L131:L132 L10:L12 L183:L197 L214:L221 L47:L48 L18 L105 L102 L384:L397 L88 L95:L98 L50:L61 L20:L31 L247 L305 L369:L371 L134 L200:L212 L310:L311 L338:L339 L222:L227 L38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0F2F-6D3C-4A87-8893-63E72F058702}">
  <dimension ref="A1:N407"/>
  <sheetViews>
    <sheetView workbookViewId="0"/>
  </sheetViews>
  <sheetFormatPr baseColWidth="10" defaultColWidth="0" defaultRowHeight="14.5" zeroHeight="1" x14ac:dyDescent="0.35"/>
  <cols>
    <col min="1" max="1" width="2.7265625" customWidth="1"/>
    <col min="2" max="2" width="6.26953125" customWidth="1"/>
    <col min="3" max="3" width="37.26953125" customWidth="1"/>
    <col min="4" max="4" width="7.7265625" customWidth="1"/>
    <col min="5" max="5" width="11.54296875" bestFit="1" customWidth="1"/>
    <col min="6" max="6" width="8.54296875" customWidth="1"/>
    <col min="7" max="7" width="14.7265625" customWidth="1"/>
    <col min="8" max="8" width="30" customWidth="1"/>
    <col min="9" max="9" width="39.7265625" customWidth="1"/>
    <col min="10" max="10" width="8.453125" customWidth="1"/>
    <col min="11" max="11" width="10.90625" customWidth="1"/>
    <col min="12" max="12" width="41" customWidth="1"/>
    <col min="13" max="13" width="12.453125" customWidth="1"/>
    <col min="14" max="14" width="10.90625" customWidth="1"/>
    <col min="15" max="16384" width="10.90625" hidden="1"/>
  </cols>
  <sheetData>
    <row r="1" spans="1:13" ht="18.5" x14ac:dyDescent="0.35">
      <c r="B1" s="365" t="s">
        <v>3246</v>
      </c>
      <c r="C1" s="364"/>
      <c r="E1" s="294"/>
      <c r="F1" s="294"/>
      <c r="G1" s="294"/>
      <c r="H1" s="362"/>
    </row>
    <row r="2" spans="1:13" ht="24" x14ac:dyDescent="0.35">
      <c r="B2" s="75" t="s">
        <v>132</v>
      </c>
      <c r="C2" s="350" t="s">
        <v>57</v>
      </c>
      <c r="D2" s="75" t="s">
        <v>58</v>
      </c>
      <c r="E2" s="75" t="s">
        <v>3247</v>
      </c>
      <c r="F2" s="75" t="s">
        <v>134</v>
      </c>
      <c r="G2" s="75" t="s">
        <v>1051</v>
      </c>
      <c r="H2" s="351" t="s">
        <v>60</v>
      </c>
      <c r="I2" s="75" t="s">
        <v>0</v>
      </c>
      <c r="J2" s="75" t="s">
        <v>1</v>
      </c>
      <c r="K2" s="75" t="s">
        <v>2</v>
      </c>
      <c r="L2" s="75" t="s">
        <v>138</v>
      </c>
      <c r="M2" s="75" t="s">
        <v>4</v>
      </c>
    </row>
    <row r="3" spans="1:13" x14ac:dyDescent="0.35">
      <c r="B3" s="167" t="s">
        <v>3248</v>
      </c>
      <c r="C3" s="167"/>
      <c r="D3" s="159"/>
      <c r="E3" s="161"/>
      <c r="F3" s="161" t="s">
        <v>9</v>
      </c>
      <c r="G3" s="162" t="s">
        <v>9</v>
      </c>
      <c r="H3" s="207" t="s">
        <v>9</v>
      </c>
      <c r="I3" s="189" t="s">
        <v>9</v>
      </c>
      <c r="J3" s="189" t="s">
        <v>9</v>
      </c>
      <c r="K3" s="189" t="s">
        <v>9</v>
      </c>
      <c r="L3" s="189" t="s">
        <v>9</v>
      </c>
      <c r="M3" s="189" t="s">
        <v>9</v>
      </c>
    </row>
    <row r="4" spans="1:13" ht="48" x14ac:dyDescent="0.35">
      <c r="A4" s="1010"/>
      <c r="B4" s="873">
        <v>1</v>
      </c>
      <c r="C4" s="868" t="s">
        <v>175</v>
      </c>
      <c r="D4" s="886" t="s">
        <v>62</v>
      </c>
      <c r="E4" s="886" t="s">
        <v>142</v>
      </c>
      <c r="F4" s="873" t="s">
        <v>176</v>
      </c>
      <c r="G4" s="886" t="s">
        <v>177</v>
      </c>
      <c r="H4" s="868" t="s">
        <v>3249</v>
      </c>
      <c r="I4" s="138" t="s">
        <v>9102</v>
      </c>
      <c r="J4" s="142" t="s">
        <v>6</v>
      </c>
      <c r="K4" s="142" t="s">
        <v>700</v>
      </c>
      <c r="L4" s="136" t="str">
        <f>VLOOKUP(K4,CódigosRetorno!$A$2:$B$2003,2,FALSE)</f>
        <v>Presentacion fuera de fecha</v>
      </c>
      <c r="M4" s="135" t="s">
        <v>2437</v>
      </c>
    </row>
    <row r="5" spans="1:13" ht="36" x14ac:dyDescent="0.35">
      <c r="A5" s="1010"/>
      <c r="B5" s="882"/>
      <c r="C5" s="883"/>
      <c r="D5" s="887"/>
      <c r="E5" s="887"/>
      <c r="F5" s="882"/>
      <c r="G5" s="887"/>
      <c r="H5" s="883"/>
      <c r="I5" s="138" t="s">
        <v>3250</v>
      </c>
      <c r="J5" s="142" t="s">
        <v>206</v>
      </c>
      <c r="K5" s="142" t="s">
        <v>3251</v>
      </c>
      <c r="L5" s="136" t="str">
        <f>VLOOKUP(K5,CódigosRetorno!$A$2:$B$2003,2,FALSE)</f>
        <v>El comprobante fue enviado fuera del plazo permitido.</v>
      </c>
      <c r="M5" s="475"/>
    </row>
    <row r="6" spans="1:13" ht="24" x14ac:dyDescent="0.35">
      <c r="A6" s="1010"/>
      <c r="B6" s="874"/>
      <c r="C6" s="869"/>
      <c r="D6" s="890"/>
      <c r="E6" s="890"/>
      <c r="F6" s="874"/>
      <c r="G6" s="890"/>
      <c r="H6" s="869"/>
      <c r="I6" s="138" t="s">
        <v>3252</v>
      </c>
      <c r="J6" s="142" t="s">
        <v>6</v>
      </c>
      <c r="K6" s="142" t="s">
        <v>1071</v>
      </c>
      <c r="L6" s="136" t="str">
        <f>VLOOKUP(K6,CódigosRetorno!$A$2:$B$2003,2,FALSE)</f>
        <v>La fecha de emision se encuentra fuera del limite permitido</v>
      </c>
      <c r="M6" s="135" t="s">
        <v>9</v>
      </c>
    </row>
    <row r="7" spans="1:13" x14ac:dyDescent="0.35">
      <c r="B7" s="135">
        <f>B4+1</f>
        <v>2</v>
      </c>
      <c r="C7" s="136" t="s">
        <v>181</v>
      </c>
      <c r="D7" s="133" t="s">
        <v>62</v>
      </c>
      <c r="E7" s="128" t="s">
        <v>182</v>
      </c>
      <c r="F7" s="135"/>
      <c r="G7" s="128" t="s">
        <v>3253</v>
      </c>
      <c r="H7" s="138" t="s">
        <v>3254</v>
      </c>
      <c r="I7" s="136" t="s">
        <v>184</v>
      </c>
      <c r="J7" s="128" t="s">
        <v>9</v>
      </c>
      <c r="K7" s="142" t="s">
        <v>9</v>
      </c>
      <c r="L7" s="136" t="str">
        <f>VLOOKUP(K7,CódigosRetorno!$A$2:$B$2003,2,FALSE)</f>
        <v>-</v>
      </c>
      <c r="M7" s="135" t="s">
        <v>9</v>
      </c>
    </row>
    <row r="8" spans="1:13" x14ac:dyDescent="0.35">
      <c r="B8" s="135">
        <f>B7+1</f>
        <v>3</v>
      </c>
      <c r="C8" s="136" t="s">
        <v>61</v>
      </c>
      <c r="D8" s="128" t="s">
        <v>62</v>
      </c>
      <c r="E8" s="128" t="s">
        <v>142</v>
      </c>
      <c r="F8" s="135" t="s">
        <v>157</v>
      </c>
      <c r="G8" s="128" t="s">
        <v>9</v>
      </c>
      <c r="H8" s="138" t="s">
        <v>9</v>
      </c>
      <c r="I8" s="136" t="s">
        <v>1106</v>
      </c>
      <c r="J8" s="128" t="s">
        <v>9</v>
      </c>
      <c r="K8" s="142" t="s">
        <v>9</v>
      </c>
      <c r="L8" s="136" t="str">
        <f>VLOOKUP(K8,CódigosRetorno!$A$2:$B$2003,2,FALSE)</f>
        <v>-</v>
      </c>
      <c r="M8" s="135" t="s">
        <v>9</v>
      </c>
    </row>
    <row r="9" spans="1:13" ht="24" x14ac:dyDescent="0.35">
      <c r="B9" s="873">
        <f>B8+1</f>
        <v>4</v>
      </c>
      <c r="C9" s="884" t="s">
        <v>141</v>
      </c>
      <c r="D9" s="886" t="s">
        <v>62</v>
      </c>
      <c r="E9" s="886" t="s">
        <v>142</v>
      </c>
      <c r="F9" s="873" t="s">
        <v>143</v>
      </c>
      <c r="G9" s="886" t="s">
        <v>1053</v>
      </c>
      <c r="H9" s="868" t="s">
        <v>3255</v>
      </c>
      <c r="I9" s="136" t="s">
        <v>602</v>
      </c>
      <c r="J9" s="142" t="s">
        <v>6</v>
      </c>
      <c r="K9" s="77" t="s">
        <v>603</v>
      </c>
      <c r="L9" s="136" t="str">
        <f>VLOOKUP(K9,CódigosRetorno!$A$2:$B$2003,2,FALSE)</f>
        <v>El XML no contiene el tag o no existe informacion de UBLVersionID</v>
      </c>
      <c r="M9" s="135" t="s">
        <v>9</v>
      </c>
    </row>
    <row r="10" spans="1:13" x14ac:dyDescent="0.35">
      <c r="B10" s="874"/>
      <c r="C10" s="885"/>
      <c r="D10" s="890"/>
      <c r="E10" s="890"/>
      <c r="F10" s="874"/>
      <c r="G10" s="890"/>
      <c r="H10" s="869"/>
      <c r="I10" s="136" t="s">
        <v>1055</v>
      </c>
      <c r="J10" s="142" t="s">
        <v>6</v>
      </c>
      <c r="K10" s="77" t="s">
        <v>604</v>
      </c>
      <c r="L10" s="136" t="str">
        <f>VLOOKUP(K10,CódigosRetorno!$A$2:$B$2003,2,FALSE)</f>
        <v>UBLVersionID - La versión del UBL no es correcta</v>
      </c>
      <c r="M10" s="135" t="s">
        <v>9</v>
      </c>
    </row>
    <row r="11" spans="1:13" x14ac:dyDescent="0.35">
      <c r="B11" s="873">
        <f>B9+1</f>
        <v>5</v>
      </c>
      <c r="C11" s="884" t="s">
        <v>150</v>
      </c>
      <c r="D11" s="886" t="s">
        <v>62</v>
      </c>
      <c r="E11" s="886" t="s">
        <v>142</v>
      </c>
      <c r="F11" s="873" t="s">
        <v>143</v>
      </c>
      <c r="G11" s="886" t="s">
        <v>786</v>
      </c>
      <c r="H11" s="868" t="s">
        <v>3256</v>
      </c>
      <c r="I11" s="136" t="s">
        <v>602</v>
      </c>
      <c r="J11" s="142" t="s">
        <v>6</v>
      </c>
      <c r="K11" s="77" t="s">
        <v>1057</v>
      </c>
      <c r="L11" s="136" t="str">
        <f>VLOOKUP(K11,CódigosRetorno!$A$2:$B$2003,2,FALSE)</f>
        <v>El XML no existe informacion de CustomizationID</v>
      </c>
      <c r="M11" s="135" t="s">
        <v>9</v>
      </c>
    </row>
    <row r="12" spans="1:13" ht="24" x14ac:dyDescent="0.35">
      <c r="B12" s="882"/>
      <c r="C12" s="893"/>
      <c r="D12" s="887"/>
      <c r="E12" s="887"/>
      <c r="F12" s="882"/>
      <c r="G12" s="890"/>
      <c r="H12" s="869"/>
      <c r="I12" s="136" t="s">
        <v>788</v>
      </c>
      <c r="J12" s="142" t="s">
        <v>6</v>
      </c>
      <c r="K12" s="77" t="s">
        <v>606</v>
      </c>
      <c r="L12" s="136" t="str">
        <f>VLOOKUP(K12,CódigosRetorno!$A$2:$B$2003,2,FALSE)</f>
        <v>CustomizationID - La versión del documento no es la correcta</v>
      </c>
      <c r="M12" s="135" t="s">
        <v>9</v>
      </c>
    </row>
    <row r="13" spans="1:13" ht="24" x14ac:dyDescent="0.35">
      <c r="B13" s="874"/>
      <c r="C13" s="885"/>
      <c r="D13" s="890"/>
      <c r="E13" s="890"/>
      <c r="F13" s="874"/>
      <c r="G13" s="144" t="s">
        <v>1058</v>
      </c>
      <c r="H13" s="143" t="s">
        <v>1059</v>
      </c>
      <c r="I13" s="136" t="s">
        <v>1060</v>
      </c>
      <c r="J13" s="128" t="s">
        <v>206</v>
      </c>
      <c r="K13" s="142" t="s">
        <v>1061</v>
      </c>
      <c r="L13" s="136" t="str">
        <f>VLOOKUP(K13,CódigosRetorno!$A$2:$B$2003,2,FALSE)</f>
        <v>El dato ingresado como atributo @schemeAgencyName es incorrecto.</v>
      </c>
      <c r="M13" s="135" t="s">
        <v>9</v>
      </c>
    </row>
    <row r="14" spans="1:13" x14ac:dyDescent="0.35">
      <c r="B14" s="873">
        <f>B11+1</f>
        <v>6</v>
      </c>
      <c r="C14" s="884" t="s">
        <v>3257</v>
      </c>
      <c r="D14" s="888" t="s">
        <v>62</v>
      </c>
      <c r="E14" s="886" t="s">
        <v>142</v>
      </c>
      <c r="F14" s="873" t="s">
        <v>659</v>
      </c>
      <c r="G14" s="886" t="s">
        <v>3258</v>
      </c>
      <c r="H14" s="868" t="s">
        <v>3259</v>
      </c>
      <c r="I14" s="136" t="s">
        <v>1718</v>
      </c>
      <c r="J14" s="142" t="s">
        <v>6</v>
      </c>
      <c r="K14" s="144" t="s">
        <v>1719</v>
      </c>
      <c r="L14" s="136" t="str">
        <f>VLOOKUP(K14,CódigosRetorno!$A$2:$B$2003,2,FALSE)</f>
        <v>Debe consignar el tipo de operación</v>
      </c>
      <c r="M14" s="135" t="s">
        <v>9</v>
      </c>
    </row>
    <row r="15" spans="1:13" ht="24" x14ac:dyDescent="0.35">
      <c r="B15" s="882"/>
      <c r="C15" s="893"/>
      <c r="D15" s="888"/>
      <c r="E15" s="890"/>
      <c r="F15" s="874"/>
      <c r="G15" s="890"/>
      <c r="H15" s="869"/>
      <c r="I15" s="136" t="s">
        <v>3260</v>
      </c>
      <c r="J15" s="142" t="s">
        <v>6</v>
      </c>
      <c r="K15" s="144" t="s">
        <v>1721</v>
      </c>
      <c r="L15" s="136" t="str">
        <f>VLOOKUP(K15,CódigosRetorno!$A$2:$B$2003,2,FALSE)</f>
        <v>El dato ingresado como tipo de operación no corresponde a un valor esperado (catálogo nro. 51)</v>
      </c>
      <c r="M15" s="135" t="s">
        <v>1722</v>
      </c>
    </row>
    <row r="16" spans="1:13" ht="24" x14ac:dyDescent="0.35">
      <c r="B16" s="882"/>
      <c r="C16" s="893"/>
      <c r="D16" s="888"/>
      <c r="E16" s="888" t="s">
        <v>182</v>
      </c>
      <c r="F16" s="872"/>
      <c r="G16" s="135" t="s">
        <v>1725</v>
      </c>
      <c r="H16" s="143" t="s">
        <v>1726</v>
      </c>
      <c r="I16" s="136" t="s">
        <v>1727</v>
      </c>
      <c r="J16" s="128" t="s">
        <v>206</v>
      </c>
      <c r="K16" s="142" t="s">
        <v>1728</v>
      </c>
      <c r="L16" s="136" t="str">
        <f>VLOOKUP(K16,CódigosRetorno!$A$2:$B$2003,2,FALSE)</f>
        <v>El dato ingresado como atributo @name es incorrecto.</v>
      </c>
      <c r="M16" s="145" t="s">
        <v>9</v>
      </c>
    </row>
    <row r="17" spans="2:13" ht="36" x14ac:dyDescent="0.35">
      <c r="B17" s="874"/>
      <c r="C17" s="885"/>
      <c r="D17" s="888"/>
      <c r="E17" s="888"/>
      <c r="F17" s="872"/>
      <c r="G17" s="135" t="s">
        <v>1729</v>
      </c>
      <c r="H17" s="143" t="s">
        <v>1730</v>
      </c>
      <c r="I17" s="136" t="s">
        <v>1731</v>
      </c>
      <c r="J17" s="142" t="s">
        <v>206</v>
      </c>
      <c r="K17" s="144" t="s">
        <v>1732</v>
      </c>
      <c r="L17" s="136" t="str">
        <f>VLOOKUP(K17,CódigosRetorno!$A$2:$B$2003,2,FALSE)</f>
        <v>El dato ingresado como atributo @listSchemeURI es incorrecto.</v>
      </c>
      <c r="M17" s="145" t="s">
        <v>9</v>
      </c>
    </row>
    <row r="18" spans="2:13" ht="24" x14ac:dyDescent="0.35">
      <c r="B18" s="873">
        <f>B14+1</f>
        <v>7</v>
      </c>
      <c r="C18" s="884" t="s">
        <v>3261</v>
      </c>
      <c r="D18" s="886" t="s">
        <v>62</v>
      </c>
      <c r="E18" s="886" t="s">
        <v>142</v>
      </c>
      <c r="F18" s="873" t="s">
        <v>143</v>
      </c>
      <c r="G18" s="886" t="s">
        <v>3262</v>
      </c>
      <c r="H18" s="868" t="s">
        <v>3263</v>
      </c>
      <c r="I18" s="136" t="s">
        <v>602</v>
      </c>
      <c r="J18" s="142" t="s">
        <v>6</v>
      </c>
      <c r="K18" s="144" t="s">
        <v>1091</v>
      </c>
      <c r="L18" s="136" t="str">
        <f>VLOOKUP(K18,CódigosRetorno!$A$2:$B$2003,2,FALSE)</f>
        <v>El XML no contiene el tag o no existe informacion de DocumentCurrencyCode</v>
      </c>
      <c r="M18" s="145" t="s">
        <v>9</v>
      </c>
    </row>
    <row r="19" spans="2:13" ht="24" x14ac:dyDescent="0.35">
      <c r="B19" s="882"/>
      <c r="C19" s="893"/>
      <c r="D19" s="887"/>
      <c r="E19" s="887"/>
      <c r="F19" s="882"/>
      <c r="G19" s="887"/>
      <c r="H19" s="883"/>
      <c r="I19" s="138" t="s">
        <v>466</v>
      </c>
      <c r="J19" s="142" t="s">
        <v>6</v>
      </c>
      <c r="K19" s="144" t="s">
        <v>1093</v>
      </c>
      <c r="L19" s="136" t="str">
        <f>VLOOKUP(K19,CódigosRetorno!$A$2:$B$2003,2,FALSE)</f>
        <v>El valor ingresado como moneda del comprobante no es valido (catalogo nro 02).</v>
      </c>
      <c r="M19" s="135" t="s">
        <v>1094</v>
      </c>
    </row>
    <row r="20" spans="2:13" ht="24" x14ac:dyDescent="0.35">
      <c r="B20" s="882"/>
      <c r="C20" s="893"/>
      <c r="D20" s="887"/>
      <c r="E20" s="886" t="s">
        <v>182</v>
      </c>
      <c r="F20" s="873"/>
      <c r="G20" s="145" t="s">
        <v>1096</v>
      </c>
      <c r="H20" s="143" t="s">
        <v>1097</v>
      </c>
      <c r="I20" s="136" t="s">
        <v>1098</v>
      </c>
      <c r="J20" s="128" t="s">
        <v>206</v>
      </c>
      <c r="K20" s="142" t="s">
        <v>1099</v>
      </c>
      <c r="L20" s="136" t="str">
        <f>VLOOKUP(K20,CódigosRetorno!$A$2:$B$2003,2,FALSE)</f>
        <v>El dato ingresado como atributo @listID es incorrecto.</v>
      </c>
      <c r="M20" s="145" t="s">
        <v>9</v>
      </c>
    </row>
    <row r="21" spans="2:13" ht="24" x14ac:dyDescent="0.35">
      <c r="B21" s="882"/>
      <c r="C21" s="893"/>
      <c r="D21" s="887"/>
      <c r="E21" s="887"/>
      <c r="F21" s="882"/>
      <c r="G21" s="135" t="s">
        <v>1100</v>
      </c>
      <c r="H21" s="143" t="s">
        <v>1082</v>
      </c>
      <c r="I21" s="136" t="s">
        <v>1101</v>
      </c>
      <c r="J21" s="128" t="s">
        <v>206</v>
      </c>
      <c r="K21" s="142" t="s">
        <v>1084</v>
      </c>
      <c r="L21" s="136" t="str">
        <f>VLOOKUP(K21,CódigosRetorno!$A$2:$B$2003,2,FALSE)</f>
        <v>El dato ingresado como atributo @listName es incorrecto.</v>
      </c>
      <c r="M21" s="145" t="s">
        <v>9</v>
      </c>
    </row>
    <row r="22" spans="2:13" ht="48" x14ac:dyDescent="0.35">
      <c r="B22" s="874"/>
      <c r="C22" s="885"/>
      <c r="D22" s="890"/>
      <c r="E22" s="890"/>
      <c r="F22" s="874"/>
      <c r="G22" s="145" t="s">
        <v>1102</v>
      </c>
      <c r="H22" s="143" t="s">
        <v>1079</v>
      </c>
      <c r="I22" s="136" t="s">
        <v>1103</v>
      </c>
      <c r="J22" s="142" t="s">
        <v>206</v>
      </c>
      <c r="K22" s="144" t="s">
        <v>1080</v>
      </c>
      <c r="L22" s="136" t="str">
        <f>VLOOKUP(K22,CódigosRetorno!$A$2:$B$2003,2,FALSE)</f>
        <v>El dato ingresado como atributo @listAgencyName es incorrecto.</v>
      </c>
      <c r="M22" s="145" t="s">
        <v>9</v>
      </c>
    </row>
    <row r="23" spans="2:13" ht="24" x14ac:dyDescent="0.35">
      <c r="B23" s="873">
        <f>B18+1</f>
        <v>8</v>
      </c>
      <c r="C23" s="884" t="s">
        <v>1073</v>
      </c>
      <c r="D23" s="886" t="s">
        <v>62</v>
      </c>
      <c r="E23" s="886" t="s">
        <v>142</v>
      </c>
      <c r="F23" s="873" t="s">
        <v>328</v>
      </c>
      <c r="G23" s="128" t="s">
        <v>3264</v>
      </c>
      <c r="H23" s="868" t="s">
        <v>3265</v>
      </c>
      <c r="I23" s="363" t="s">
        <v>602</v>
      </c>
      <c r="J23" s="142" t="s">
        <v>6</v>
      </c>
      <c r="K23" s="144" t="s">
        <v>1075</v>
      </c>
      <c r="L23" s="136" t="str">
        <f>VLOOKUP(K23,CódigosRetorno!$A$2:$B$2003,2,FALSE)</f>
        <v>El XML no contiene el tag o no existe informacion de InvoiceTypeCode</v>
      </c>
      <c r="M23" s="145" t="s">
        <v>9</v>
      </c>
    </row>
    <row r="24" spans="2:13" ht="24" x14ac:dyDescent="0.35">
      <c r="B24" s="882"/>
      <c r="C24" s="893"/>
      <c r="D24" s="887"/>
      <c r="E24" s="890"/>
      <c r="F24" s="874"/>
      <c r="G24" s="128" t="s">
        <v>329</v>
      </c>
      <c r="H24" s="869"/>
      <c r="I24" s="138" t="s">
        <v>1076</v>
      </c>
      <c r="J24" s="142" t="s">
        <v>6</v>
      </c>
      <c r="K24" s="144" t="s">
        <v>1077</v>
      </c>
      <c r="L24" s="136" t="str">
        <f>VLOOKUP(K24,CódigosRetorno!$A$2:$B$2003,2,FALSE)</f>
        <v>InvoiceTypeCode - El valor del tipo de documento es invalido o no coincide con el nombre del archivo</v>
      </c>
      <c r="M24" s="135" t="s">
        <v>1078</v>
      </c>
    </row>
    <row r="25" spans="2:13" ht="24" x14ac:dyDescent="0.35">
      <c r="B25" s="882"/>
      <c r="C25" s="893"/>
      <c r="D25" s="887"/>
      <c r="E25" s="886" t="s">
        <v>182</v>
      </c>
      <c r="F25" s="873"/>
      <c r="G25" s="145" t="s">
        <v>1058</v>
      </c>
      <c r="H25" s="143" t="s">
        <v>1079</v>
      </c>
      <c r="I25" s="136" t="s">
        <v>1060</v>
      </c>
      <c r="J25" s="128" t="s">
        <v>206</v>
      </c>
      <c r="K25" s="142" t="s">
        <v>1080</v>
      </c>
      <c r="L25" s="136" t="str">
        <f>VLOOKUP(K25,CódigosRetorno!$A$2:$B$2003,2,FALSE)</f>
        <v>El dato ingresado como atributo @listAgencyName es incorrecto.</v>
      </c>
      <c r="M25" s="135" t="s">
        <v>9</v>
      </c>
    </row>
    <row r="26" spans="2:13" ht="24" x14ac:dyDescent="0.35">
      <c r="B26" s="882"/>
      <c r="C26" s="893"/>
      <c r="D26" s="887"/>
      <c r="E26" s="887"/>
      <c r="F26" s="882"/>
      <c r="G26" s="145" t="s">
        <v>1081</v>
      </c>
      <c r="H26" s="143" t="s">
        <v>1082</v>
      </c>
      <c r="I26" s="136" t="s">
        <v>1083</v>
      </c>
      <c r="J26" s="128" t="s">
        <v>206</v>
      </c>
      <c r="K26" s="142" t="s">
        <v>1084</v>
      </c>
      <c r="L26" s="136" t="str">
        <f>VLOOKUP(K26,CódigosRetorno!$A$2:$B$2003,2,FALSE)</f>
        <v>El dato ingresado como atributo @listName es incorrecto.</v>
      </c>
      <c r="M26" s="145" t="s">
        <v>9</v>
      </c>
    </row>
    <row r="27" spans="2:13" ht="36" x14ac:dyDescent="0.35">
      <c r="B27" s="874"/>
      <c r="C27" s="885"/>
      <c r="D27" s="890"/>
      <c r="E27" s="890"/>
      <c r="F27" s="874"/>
      <c r="G27" s="145" t="s">
        <v>1085</v>
      </c>
      <c r="H27" s="143" t="s">
        <v>1086</v>
      </c>
      <c r="I27" s="136" t="s">
        <v>1087</v>
      </c>
      <c r="J27" s="142" t="s">
        <v>206</v>
      </c>
      <c r="K27" s="144" t="s">
        <v>1088</v>
      </c>
      <c r="L27" s="136" t="str">
        <f>VLOOKUP(K27,CódigosRetorno!$A$2:$B$2003,2,FALSE)</f>
        <v>El dato ingresado como atributo @listURI es incorrecto.</v>
      </c>
      <c r="M27" s="145" t="s">
        <v>9</v>
      </c>
    </row>
    <row r="28" spans="2:13" ht="24" x14ac:dyDescent="0.35">
      <c r="B28" s="873">
        <f>B23+1</f>
        <v>9</v>
      </c>
      <c r="C28" s="884" t="s">
        <v>1062</v>
      </c>
      <c r="D28" s="886" t="s">
        <v>62</v>
      </c>
      <c r="E28" s="886" t="s">
        <v>142</v>
      </c>
      <c r="F28" s="873" t="s">
        <v>161</v>
      </c>
      <c r="G28" s="886" t="s">
        <v>162</v>
      </c>
      <c r="H28" s="868" t="s">
        <v>3266</v>
      </c>
      <c r="I28" s="138" t="s">
        <v>695</v>
      </c>
      <c r="J28" s="142" t="s">
        <v>6</v>
      </c>
      <c r="K28" s="142" t="s">
        <v>696</v>
      </c>
      <c r="L28" s="136" t="str">
        <f>VLOOKUP(K28,CódigosRetorno!$A$2:$B$2003,2,FALSE)</f>
        <v>Numero de Serie del nombre del archivo no coincide con el consignado en el contenido del archivo XML</v>
      </c>
      <c r="M28" s="135" t="s">
        <v>9</v>
      </c>
    </row>
    <row r="29" spans="2:13" ht="24" x14ac:dyDescent="0.35">
      <c r="B29" s="882"/>
      <c r="C29" s="893"/>
      <c r="D29" s="887"/>
      <c r="E29" s="887"/>
      <c r="F29" s="882"/>
      <c r="G29" s="887"/>
      <c r="H29" s="883"/>
      <c r="I29" s="138" t="s">
        <v>697</v>
      </c>
      <c r="J29" s="142" t="s">
        <v>6</v>
      </c>
      <c r="K29" s="142" t="s">
        <v>698</v>
      </c>
      <c r="L29" s="136" t="str">
        <f>VLOOKUP(K29,CódigosRetorno!$A$2:$B$2003,2,FALSE)</f>
        <v>Número de documento en el nombre del archivo no coincide con el consignado en el contenido del XML</v>
      </c>
      <c r="M29" s="135" t="s">
        <v>9</v>
      </c>
    </row>
    <row r="30" spans="2:13" ht="36" x14ac:dyDescent="0.35">
      <c r="B30" s="882"/>
      <c r="C30" s="893"/>
      <c r="D30" s="887"/>
      <c r="E30" s="887"/>
      <c r="F30" s="882"/>
      <c r="G30" s="887"/>
      <c r="H30" s="883"/>
      <c r="I30" s="138" t="s">
        <v>3267</v>
      </c>
      <c r="J30" s="142" t="s">
        <v>6</v>
      </c>
      <c r="K30" s="142" t="s">
        <v>167</v>
      </c>
      <c r="L30" s="136" t="str">
        <f>VLOOKUP(K30,CódigosRetorno!$A$2:$B$2003,2,FALSE)</f>
        <v>ID - El dato SERIE-CORRELATIVO no cumple con el formato de acuerdo al tipo de comprobante</v>
      </c>
      <c r="M30" s="135" t="s">
        <v>9</v>
      </c>
    </row>
    <row r="31" spans="2:13" ht="36" x14ac:dyDescent="0.35">
      <c r="B31" s="882"/>
      <c r="C31" s="893"/>
      <c r="D31" s="887"/>
      <c r="E31" s="887"/>
      <c r="F31" s="882"/>
      <c r="G31" s="887"/>
      <c r="H31" s="883"/>
      <c r="I31" s="138" t="s">
        <v>1065</v>
      </c>
      <c r="J31" s="142" t="s">
        <v>6</v>
      </c>
      <c r="K31" s="142" t="s">
        <v>169</v>
      </c>
      <c r="L31" s="136" t="str">
        <f>VLOOKUP(K31,CódigosRetorno!$A$2:$B$2003,2,FALSE)</f>
        <v>El comprobante fue registrado previamente con otros datos</v>
      </c>
      <c r="M31" s="135" t="s">
        <v>849</v>
      </c>
    </row>
    <row r="32" spans="2:13" ht="72" x14ac:dyDescent="0.35">
      <c r="B32" s="882"/>
      <c r="C32" s="893"/>
      <c r="D32" s="887"/>
      <c r="E32" s="887"/>
      <c r="F32" s="882"/>
      <c r="G32" s="887"/>
      <c r="H32" s="883"/>
      <c r="I32" s="138" t="s">
        <v>1066</v>
      </c>
      <c r="J32" s="142" t="s">
        <v>6</v>
      </c>
      <c r="K32" s="142" t="s">
        <v>1067</v>
      </c>
      <c r="L32" s="136" t="str">
        <f>VLOOKUP(K32,CódigosRetorno!$A$2:$B$2003,2,FALSE)</f>
        <v>El comprobante ya esta informado y se encuentra con estado anulado o rechazado</v>
      </c>
      <c r="M32" s="135" t="s">
        <v>849</v>
      </c>
    </row>
    <row r="33" spans="2:13" ht="36" x14ac:dyDescent="0.35">
      <c r="B33" s="882"/>
      <c r="C33" s="893"/>
      <c r="D33" s="887"/>
      <c r="E33" s="887"/>
      <c r="F33" s="882"/>
      <c r="G33" s="887"/>
      <c r="H33" s="883"/>
      <c r="I33" s="138" t="s">
        <v>171</v>
      </c>
      <c r="J33" s="142" t="s">
        <v>206</v>
      </c>
      <c r="K33" s="142" t="s">
        <v>841</v>
      </c>
      <c r="L33" s="136" t="str">
        <f>VLOOKUP(K33,CódigosRetorno!$A$2:$B$2003,2,FALSE)</f>
        <v>Comprobante físico no se encuentra autorizado como comprobante de contingencia</v>
      </c>
      <c r="M33" s="135" t="s">
        <v>173</v>
      </c>
    </row>
    <row r="34" spans="2:13" ht="36" x14ac:dyDescent="0.35">
      <c r="B34" s="874"/>
      <c r="C34" s="885"/>
      <c r="D34" s="890"/>
      <c r="E34" s="890"/>
      <c r="F34" s="874"/>
      <c r="G34" s="890"/>
      <c r="H34" s="869"/>
      <c r="I34" s="138" t="s">
        <v>171</v>
      </c>
      <c r="J34" s="142" t="s">
        <v>6</v>
      </c>
      <c r="K34" s="142" t="s">
        <v>172</v>
      </c>
      <c r="L34" s="136" t="str">
        <f>VLOOKUP(K34,CódigosRetorno!$A$2:$B$2003,2,FALSE)</f>
        <v xml:space="preserve">Comprobante físico no se encuentra autorizado </v>
      </c>
      <c r="M34" s="135" t="s">
        <v>174</v>
      </c>
    </row>
    <row r="35" spans="2:13" x14ac:dyDescent="0.35">
      <c r="B35" s="534" t="s">
        <v>3268</v>
      </c>
      <c r="C35" s="534"/>
      <c r="D35" s="523"/>
      <c r="E35" s="529"/>
      <c r="F35" s="529"/>
      <c r="G35" s="536"/>
      <c r="H35" s="547"/>
      <c r="I35" s="526"/>
      <c r="J35" s="526"/>
      <c r="K35" s="526" t="s">
        <v>9</v>
      </c>
      <c r="L35" s="523" t="str">
        <f>VLOOKUP(K35,CódigosRetorno!$A$2:$B$2003,2,FALSE)</f>
        <v>-</v>
      </c>
      <c r="M35" s="526"/>
    </row>
    <row r="36" spans="2:13" ht="24" x14ac:dyDescent="0.35">
      <c r="B36" s="873">
        <f>B28+1</f>
        <v>10</v>
      </c>
      <c r="C36" s="884" t="s">
        <v>208</v>
      </c>
      <c r="D36" s="886" t="s">
        <v>62</v>
      </c>
      <c r="E36" s="886" t="s">
        <v>142</v>
      </c>
      <c r="F36" s="873" t="s">
        <v>203</v>
      </c>
      <c r="G36" s="886"/>
      <c r="H36" s="868" t="s">
        <v>3269</v>
      </c>
      <c r="I36" s="136" t="s">
        <v>602</v>
      </c>
      <c r="J36" s="142" t="s">
        <v>6</v>
      </c>
      <c r="K36" s="144" t="s">
        <v>210</v>
      </c>
      <c r="L36" s="136" t="str">
        <f>VLOOKUP(K36,CódigosRetorno!$A$2:$B$2003,2,FALSE)</f>
        <v>El XML no contiene el tag o no existe informacion de RegistrationName del emisor del documento</v>
      </c>
      <c r="M36" s="135" t="s">
        <v>9</v>
      </c>
    </row>
    <row r="37" spans="2:13" ht="48" x14ac:dyDescent="0.35">
      <c r="B37" s="874"/>
      <c r="C37" s="885"/>
      <c r="D37" s="890"/>
      <c r="E37" s="890"/>
      <c r="F37" s="874"/>
      <c r="G37" s="890"/>
      <c r="H37" s="869"/>
      <c r="I37" s="136" t="s">
        <v>1239</v>
      </c>
      <c r="J37" s="142" t="s">
        <v>206</v>
      </c>
      <c r="K37" s="144" t="s">
        <v>721</v>
      </c>
      <c r="L37" s="136" t="str">
        <f>VLOOKUP(K37,CódigosRetorno!$A$2:$B$2003,2,FALSE)</f>
        <v>RegistrationName - El nombre o razon social del emisor no cumple con el estandar</v>
      </c>
      <c r="M37" s="135" t="s">
        <v>9</v>
      </c>
    </row>
    <row r="38" spans="2:13" ht="60" x14ac:dyDescent="0.35">
      <c r="B38" s="135">
        <f>B36+1</f>
        <v>11</v>
      </c>
      <c r="C38" s="136" t="s">
        <v>3270</v>
      </c>
      <c r="D38" s="128" t="s">
        <v>62</v>
      </c>
      <c r="E38" s="128" t="s">
        <v>182</v>
      </c>
      <c r="F38" s="135" t="s">
        <v>203</v>
      </c>
      <c r="G38" s="128"/>
      <c r="H38" s="138" t="s">
        <v>3271</v>
      </c>
      <c r="I38" s="136" t="s">
        <v>2443</v>
      </c>
      <c r="J38" s="142" t="s">
        <v>206</v>
      </c>
      <c r="K38" s="144" t="s">
        <v>1137</v>
      </c>
      <c r="L38" s="136" t="str">
        <f>VLOOKUP(K38,CódigosRetorno!$A$2:$B$2003,2,FALSE)</f>
        <v>El nombre comercial del emisor no cumple con el formato establecido</v>
      </c>
      <c r="M38" s="135" t="s">
        <v>9</v>
      </c>
    </row>
    <row r="39" spans="2:13" ht="60" x14ac:dyDescent="0.35">
      <c r="B39" s="882">
        <f>B38+1</f>
        <v>12</v>
      </c>
      <c r="C39" s="1011" t="s">
        <v>1140</v>
      </c>
      <c r="D39" s="887" t="s">
        <v>62</v>
      </c>
      <c r="E39" s="888" t="s">
        <v>182</v>
      </c>
      <c r="F39" s="135" t="s">
        <v>1141</v>
      </c>
      <c r="G39" s="128"/>
      <c r="H39" s="138" t="s">
        <v>3272</v>
      </c>
      <c r="I39" s="136" t="s">
        <v>1143</v>
      </c>
      <c r="J39" s="128" t="s">
        <v>206</v>
      </c>
      <c r="K39" s="142" t="s">
        <v>1144</v>
      </c>
      <c r="L39" s="136" t="str">
        <f>VLOOKUP(K39,CódigosRetorno!$A$2:$B$2003,2,FALSE)</f>
        <v>La dirección completa y detallada del domicilio fiscal del emisor no cumple con el formato establecido</v>
      </c>
      <c r="M39" s="145" t="s">
        <v>9</v>
      </c>
    </row>
    <row r="40" spans="2:13" ht="60" x14ac:dyDescent="0.35">
      <c r="B40" s="882"/>
      <c r="C40" s="1012"/>
      <c r="D40" s="888"/>
      <c r="E40" s="888"/>
      <c r="F40" s="135" t="s">
        <v>1145</v>
      </c>
      <c r="G40" s="128"/>
      <c r="H40" s="138" t="s">
        <v>3273</v>
      </c>
      <c r="I40" s="136" t="s">
        <v>1147</v>
      </c>
      <c r="J40" s="128" t="s">
        <v>206</v>
      </c>
      <c r="K40" s="142" t="s">
        <v>1148</v>
      </c>
      <c r="L40" s="136" t="str">
        <f>VLOOKUP(K40,CódigosRetorno!$A$2:$B$2003,2,FALSE)</f>
        <v>La urbanización del domicilio fiscal del emisor no cumple con el formato establecido</v>
      </c>
      <c r="M40" s="145" t="s">
        <v>9</v>
      </c>
    </row>
    <row r="41" spans="2:13" ht="60" x14ac:dyDescent="0.35">
      <c r="B41" s="882"/>
      <c r="C41" s="1012"/>
      <c r="D41" s="888"/>
      <c r="E41" s="888"/>
      <c r="F41" s="135" t="s">
        <v>226</v>
      </c>
      <c r="G41" s="128"/>
      <c r="H41" s="138" t="s">
        <v>3274</v>
      </c>
      <c r="I41" s="136" t="s">
        <v>1160</v>
      </c>
      <c r="J41" s="128" t="s">
        <v>206</v>
      </c>
      <c r="K41" s="142" t="s">
        <v>1151</v>
      </c>
      <c r="L41" s="136" t="str">
        <f>VLOOKUP(K41,CódigosRetorno!$A$2:$B$2003,2,FALSE)</f>
        <v>La provincia del domicilio fiscal del emisor no cumple con el formato establecido</v>
      </c>
      <c r="M41" s="145" t="s">
        <v>9</v>
      </c>
    </row>
    <row r="42" spans="2:13" ht="48" x14ac:dyDescent="0.35">
      <c r="B42" s="882"/>
      <c r="C42" s="1012"/>
      <c r="D42" s="888"/>
      <c r="E42" s="888"/>
      <c r="F42" s="135" t="s">
        <v>214</v>
      </c>
      <c r="G42" s="128" t="s">
        <v>3275</v>
      </c>
      <c r="H42" s="138" t="s">
        <v>3276</v>
      </c>
      <c r="I42" s="136" t="s">
        <v>3277</v>
      </c>
      <c r="J42" s="128" t="s">
        <v>206</v>
      </c>
      <c r="K42" s="142" t="s">
        <v>1153</v>
      </c>
      <c r="L42" s="136" t="str">
        <f>VLOOKUP(K42,CódigosRetorno!$A$2:$B$2003,2,FALSE)</f>
        <v>El codigo de ubigeo del domicilio fiscal del emisor no es válido</v>
      </c>
      <c r="M42" s="135" t="s">
        <v>1154</v>
      </c>
    </row>
    <row r="43" spans="2:13" ht="24" x14ac:dyDescent="0.35">
      <c r="B43" s="882"/>
      <c r="C43" s="1012"/>
      <c r="D43" s="888"/>
      <c r="E43" s="888"/>
      <c r="F43" s="872"/>
      <c r="G43" s="135" t="s">
        <v>1155</v>
      </c>
      <c r="H43" s="143" t="s">
        <v>1059</v>
      </c>
      <c r="I43" s="136" t="s">
        <v>1156</v>
      </c>
      <c r="J43" s="128" t="s">
        <v>206</v>
      </c>
      <c r="K43" s="142" t="s">
        <v>1061</v>
      </c>
      <c r="L43" s="136" t="str">
        <f>VLOOKUP(K43,CódigosRetorno!$A$2:$B$2003,2,FALSE)</f>
        <v>El dato ingresado como atributo @schemeAgencyName es incorrecto.</v>
      </c>
      <c r="M43" s="135" t="s">
        <v>9</v>
      </c>
    </row>
    <row r="44" spans="2:13" ht="24" x14ac:dyDescent="0.35">
      <c r="B44" s="882"/>
      <c r="C44" s="1012"/>
      <c r="D44" s="888"/>
      <c r="E44" s="888"/>
      <c r="F44" s="872"/>
      <c r="G44" s="135" t="s">
        <v>1157</v>
      </c>
      <c r="H44" s="143" t="s">
        <v>1127</v>
      </c>
      <c r="I44" s="136" t="s">
        <v>1158</v>
      </c>
      <c r="J44" s="128" t="s">
        <v>206</v>
      </c>
      <c r="K44" s="142" t="s">
        <v>1129</v>
      </c>
      <c r="L44" s="136" t="str">
        <f>VLOOKUP(K44,CódigosRetorno!$A$2:$B$2003,2,FALSE)</f>
        <v>El dato ingresado como atributo @schemeName es incorrecto.</v>
      </c>
      <c r="M44" s="145" t="s">
        <v>9</v>
      </c>
    </row>
    <row r="45" spans="2:13" ht="60" x14ac:dyDescent="0.35">
      <c r="B45" s="882"/>
      <c r="C45" s="1012"/>
      <c r="D45" s="888"/>
      <c r="E45" s="888"/>
      <c r="F45" s="135" t="s">
        <v>226</v>
      </c>
      <c r="G45" s="128"/>
      <c r="H45" s="138" t="s">
        <v>3278</v>
      </c>
      <c r="I45" s="136" t="s">
        <v>1160</v>
      </c>
      <c r="J45" s="128" t="s">
        <v>206</v>
      </c>
      <c r="K45" s="142" t="s">
        <v>1161</v>
      </c>
      <c r="L45" s="136" t="str">
        <f>VLOOKUP(K45,CódigosRetorno!$A$2:$B$2003,2,FALSE)</f>
        <v>El departamento del domicilio fiscal del emisor no cumple con el formato establecido</v>
      </c>
      <c r="M45" s="145" t="s">
        <v>9</v>
      </c>
    </row>
    <row r="46" spans="2:13" ht="60" x14ac:dyDescent="0.35">
      <c r="B46" s="882"/>
      <c r="C46" s="1012"/>
      <c r="D46" s="888"/>
      <c r="E46" s="888"/>
      <c r="F46" s="135" t="s">
        <v>226</v>
      </c>
      <c r="G46" s="128"/>
      <c r="H46" s="138" t="s">
        <v>3279</v>
      </c>
      <c r="I46" s="136" t="s">
        <v>1160</v>
      </c>
      <c r="J46" s="128" t="s">
        <v>206</v>
      </c>
      <c r="K46" s="142" t="s">
        <v>1163</v>
      </c>
      <c r="L46" s="136" t="str">
        <f>VLOOKUP(K46,CódigosRetorno!$A$2:$B$2003,2,FALSE)</f>
        <v>El distrito del domicilio fiscal del emisor no cumple con el formato establecido</v>
      </c>
      <c r="M46" s="145" t="s">
        <v>9</v>
      </c>
    </row>
    <row r="47" spans="2:13" ht="48" x14ac:dyDescent="0.35">
      <c r="B47" s="882"/>
      <c r="C47" s="1012"/>
      <c r="D47" s="888"/>
      <c r="E47" s="888"/>
      <c r="F47" s="135" t="s">
        <v>328</v>
      </c>
      <c r="G47" s="128" t="s">
        <v>3280</v>
      </c>
      <c r="H47" s="138" t="s">
        <v>3281</v>
      </c>
      <c r="I47" s="136" t="s">
        <v>1165</v>
      </c>
      <c r="J47" s="128" t="s">
        <v>206</v>
      </c>
      <c r="K47" s="142" t="s">
        <v>1166</v>
      </c>
      <c r="L47" s="136" t="str">
        <f>VLOOKUP(K47,CódigosRetorno!$A$2:$B$2003,2,FALSE)</f>
        <v>El codigo de pais debe ser PE</v>
      </c>
      <c r="M47" s="135" t="s">
        <v>1167</v>
      </c>
    </row>
    <row r="48" spans="2:13" ht="24" x14ac:dyDescent="0.35">
      <c r="B48" s="882"/>
      <c r="C48" s="1012"/>
      <c r="D48" s="888"/>
      <c r="E48" s="888"/>
      <c r="F48" s="872"/>
      <c r="G48" s="145" t="s">
        <v>1168</v>
      </c>
      <c r="H48" s="138" t="s">
        <v>1097</v>
      </c>
      <c r="I48" s="136" t="s">
        <v>1169</v>
      </c>
      <c r="J48" s="128" t="s">
        <v>206</v>
      </c>
      <c r="K48" s="142" t="s">
        <v>1099</v>
      </c>
      <c r="L48" s="136" t="str">
        <f>VLOOKUP(K48,CódigosRetorno!$A$2:$B$2003,2,FALSE)</f>
        <v>El dato ingresado como atributo @listID es incorrecto.</v>
      </c>
      <c r="M48" s="135" t="s">
        <v>9</v>
      </c>
    </row>
    <row r="49" spans="2:13" ht="48" x14ac:dyDescent="0.35">
      <c r="B49" s="882"/>
      <c r="C49" s="1012"/>
      <c r="D49" s="888"/>
      <c r="E49" s="888"/>
      <c r="F49" s="872"/>
      <c r="G49" s="145" t="s">
        <v>1170</v>
      </c>
      <c r="H49" s="138" t="s">
        <v>1079</v>
      </c>
      <c r="I49" s="136" t="s">
        <v>1103</v>
      </c>
      <c r="J49" s="128" t="s">
        <v>206</v>
      </c>
      <c r="K49" s="142" t="s">
        <v>1080</v>
      </c>
      <c r="L49" s="136" t="str">
        <f>VLOOKUP(K49,CódigosRetorno!$A$2:$B$2003,2,FALSE)</f>
        <v>El dato ingresado como atributo @listAgencyName es incorrecto.</v>
      </c>
      <c r="M49" s="145" t="s">
        <v>9</v>
      </c>
    </row>
    <row r="50" spans="2:13" ht="24" x14ac:dyDescent="0.35">
      <c r="B50" s="882"/>
      <c r="C50" s="1012"/>
      <c r="D50" s="888"/>
      <c r="E50" s="888"/>
      <c r="F50" s="872"/>
      <c r="G50" s="135" t="s">
        <v>1171</v>
      </c>
      <c r="H50" s="138" t="s">
        <v>1082</v>
      </c>
      <c r="I50" s="136" t="s">
        <v>1172</v>
      </c>
      <c r="J50" s="142" t="s">
        <v>206</v>
      </c>
      <c r="K50" s="144" t="s">
        <v>1084</v>
      </c>
      <c r="L50" s="136" t="str">
        <f>VLOOKUP(K50,CódigosRetorno!$A$2:$B$2003,2,FALSE)</f>
        <v>El dato ingresado como atributo @listName es incorrecto.</v>
      </c>
      <c r="M50" s="145" t="s">
        <v>9</v>
      </c>
    </row>
    <row r="51" spans="2:13" ht="36" x14ac:dyDescent="0.35">
      <c r="B51" s="870">
        <f>B39+1</f>
        <v>13</v>
      </c>
      <c r="C51" s="867" t="s">
        <v>626</v>
      </c>
      <c r="D51" s="888" t="s">
        <v>62</v>
      </c>
      <c r="E51" s="886" t="s">
        <v>142</v>
      </c>
      <c r="F51" s="873" t="s">
        <v>187</v>
      </c>
      <c r="G51" s="886" t="s">
        <v>1108</v>
      </c>
      <c r="H51" s="868" t="s">
        <v>3282</v>
      </c>
      <c r="I51" s="136" t="s">
        <v>3283</v>
      </c>
      <c r="J51" s="142" t="s">
        <v>6</v>
      </c>
      <c r="K51" s="144" t="s">
        <v>1111</v>
      </c>
      <c r="L51" s="136" t="str">
        <f>VLOOKUP(K51,CódigosRetorno!$A$2:$B$2003,2,FALSE)</f>
        <v>El XML contiene mas de un tag como elemento de numero de documento del emisor</v>
      </c>
      <c r="M51" s="135" t="s">
        <v>9</v>
      </c>
    </row>
    <row r="52" spans="2:13" ht="24" x14ac:dyDescent="0.35">
      <c r="B52" s="914"/>
      <c r="C52" s="867"/>
      <c r="D52" s="888"/>
      <c r="E52" s="887"/>
      <c r="F52" s="882"/>
      <c r="G52" s="887"/>
      <c r="H52" s="883"/>
      <c r="I52" s="136" t="s">
        <v>189</v>
      </c>
      <c r="J52" s="142" t="s">
        <v>6</v>
      </c>
      <c r="K52" s="144" t="s">
        <v>190</v>
      </c>
      <c r="L52" s="136" t="str">
        <f>VLOOKUP(K52,CódigosRetorno!$A$2:$B$2003,2,FALSE)</f>
        <v>Número de RUC del nombre del archivo no coincide con el consignado en el contenido del archivo XML</v>
      </c>
      <c r="M52" s="135" t="s">
        <v>9</v>
      </c>
    </row>
    <row r="53" spans="2:13" ht="24" x14ac:dyDescent="0.35">
      <c r="B53" s="914"/>
      <c r="C53" s="867"/>
      <c r="D53" s="888"/>
      <c r="E53" s="887"/>
      <c r="F53" s="882"/>
      <c r="G53" s="887"/>
      <c r="H53" s="883"/>
      <c r="I53" s="136" t="s">
        <v>1112</v>
      </c>
      <c r="J53" s="142" t="s">
        <v>6</v>
      </c>
      <c r="K53" s="144" t="s">
        <v>1113</v>
      </c>
      <c r="L53" s="136" t="str">
        <f>VLOOKUP(K53,CódigosRetorno!$A$2:$B$2003,2,FALSE)</f>
        <v>El contribuyente no esta activo</v>
      </c>
      <c r="M53" s="135" t="s">
        <v>256</v>
      </c>
    </row>
    <row r="54" spans="2:13" ht="24" x14ac:dyDescent="0.35">
      <c r="B54" s="914"/>
      <c r="C54" s="867"/>
      <c r="D54" s="888"/>
      <c r="E54" s="887"/>
      <c r="F54" s="882"/>
      <c r="G54" s="887"/>
      <c r="H54" s="883"/>
      <c r="I54" s="136" t="s">
        <v>629</v>
      </c>
      <c r="J54" s="142" t="s">
        <v>6</v>
      </c>
      <c r="K54" s="144" t="s">
        <v>630</v>
      </c>
      <c r="L54" s="136" t="str">
        <f>VLOOKUP(K54,CódigosRetorno!$A$2:$B$2003,2,FALSE)</f>
        <v>El contribuyente no esta habido</v>
      </c>
      <c r="M54" s="135" t="s">
        <v>256</v>
      </c>
    </row>
    <row r="55" spans="2:13" ht="36" x14ac:dyDescent="0.35">
      <c r="B55" s="914"/>
      <c r="C55" s="867"/>
      <c r="D55" s="888"/>
      <c r="E55" s="887"/>
      <c r="F55" s="882"/>
      <c r="G55" s="887"/>
      <c r="H55" s="883"/>
      <c r="I55" s="136" t="s">
        <v>3284</v>
      </c>
      <c r="J55" s="142" t="s">
        <v>6</v>
      </c>
      <c r="K55" s="144" t="s">
        <v>3285</v>
      </c>
      <c r="L55" s="136" t="str">
        <f>VLOOKUP(K55,CódigosRetorno!$A$2:$B$2003,2,FALSE)</f>
        <v>Emisor no se encuentra afecto a Renta de tercera categoría</v>
      </c>
      <c r="M55" s="135" t="s">
        <v>9</v>
      </c>
    </row>
    <row r="56" spans="2:13" ht="48" x14ac:dyDescent="0.35">
      <c r="B56" s="914"/>
      <c r="C56" s="867"/>
      <c r="D56" s="888"/>
      <c r="E56" s="887"/>
      <c r="F56" s="874"/>
      <c r="G56" s="890"/>
      <c r="H56" s="869"/>
      <c r="I56" s="825" t="s">
        <v>9084</v>
      </c>
      <c r="J56" s="826" t="s">
        <v>6</v>
      </c>
      <c r="K56" s="827" t="s">
        <v>9082</v>
      </c>
      <c r="L56" s="828" t="str">
        <f>VLOOKUP(K56,CódigosRetorno!$A$2:$B$2003,2,FALSE)</f>
        <v>El emisor electrónico es un Sujeto sin capacidad operativa (SSCO)</v>
      </c>
      <c r="M56" s="826" t="s">
        <v>1621</v>
      </c>
    </row>
    <row r="57" spans="2:13" ht="24" x14ac:dyDescent="0.35">
      <c r="B57" s="914"/>
      <c r="C57" s="867"/>
      <c r="D57" s="888"/>
      <c r="E57" s="887"/>
      <c r="F57" s="873" t="s">
        <v>1120</v>
      </c>
      <c r="G57" s="886" t="s">
        <v>1121</v>
      </c>
      <c r="H57" s="868" t="s">
        <v>3286</v>
      </c>
      <c r="I57" s="136" t="s">
        <v>1123</v>
      </c>
      <c r="J57" s="142" t="s">
        <v>6</v>
      </c>
      <c r="K57" s="144" t="s">
        <v>1124</v>
      </c>
      <c r="L57" s="136" t="str">
        <f>VLOOKUP(K57,CódigosRetorno!$A$2:$B$2003,2,FALSE)</f>
        <v>El XML no contiene el tag o no existe informacion en tipo de documento del emisor.</v>
      </c>
      <c r="M57" s="135" t="s">
        <v>9</v>
      </c>
    </row>
    <row r="58" spans="2:13" x14ac:dyDescent="0.35">
      <c r="B58" s="914"/>
      <c r="C58" s="867"/>
      <c r="D58" s="888"/>
      <c r="E58" s="890"/>
      <c r="F58" s="874"/>
      <c r="G58" s="890"/>
      <c r="H58" s="869"/>
      <c r="I58" s="136" t="s">
        <v>3287</v>
      </c>
      <c r="J58" s="142" t="s">
        <v>6</v>
      </c>
      <c r="K58" s="144" t="s">
        <v>1125</v>
      </c>
      <c r="L58" s="136" t="str">
        <f>VLOOKUP(K58,CódigosRetorno!$A$2:$B$2003,2,FALSE)</f>
        <v>El dato ingresado no cumple con el estandar</v>
      </c>
      <c r="M58" s="135" t="s">
        <v>9</v>
      </c>
    </row>
    <row r="59" spans="2:13" ht="24" x14ac:dyDescent="0.35">
      <c r="B59" s="914"/>
      <c r="C59" s="867"/>
      <c r="D59" s="888"/>
      <c r="E59" s="888" t="s">
        <v>182</v>
      </c>
      <c r="F59" s="873"/>
      <c r="G59" s="145" t="s">
        <v>1126</v>
      </c>
      <c r="H59" s="353" t="s">
        <v>1127</v>
      </c>
      <c r="I59" s="136" t="s">
        <v>1128</v>
      </c>
      <c r="J59" s="128" t="s">
        <v>206</v>
      </c>
      <c r="K59" s="142" t="s">
        <v>1129</v>
      </c>
      <c r="L59" s="136" t="str">
        <f>VLOOKUP(K59,CódigosRetorno!$A$2:$B$2003,2,FALSE)</f>
        <v>El dato ingresado como atributo @schemeName es incorrecto.</v>
      </c>
      <c r="M59" s="135" t="s">
        <v>9</v>
      </c>
    </row>
    <row r="60" spans="2:13" ht="24" x14ac:dyDescent="0.35">
      <c r="B60" s="914"/>
      <c r="C60" s="867"/>
      <c r="D60" s="888"/>
      <c r="E60" s="888"/>
      <c r="F60" s="882"/>
      <c r="G60" s="145" t="s">
        <v>1058</v>
      </c>
      <c r="H60" s="353" t="s">
        <v>1059</v>
      </c>
      <c r="I60" s="136" t="s">
        <v>1060</v>
      </c>
      <c r="J60" s="128" t="s">
        <v>206</v>
      </c>
      <c r="K60" s="142" t="s">
        <v>1061</v>
      </c>
      <c r="L60" s="136" t="str">
        <f>VLOOKUP(K60,CódigosRetorno!$A$2:$B$2003,2,FALSE)</f>
        <v>El dato ingresado como atributo @schemeAgencyName es incorrecto.</v>
      </c>
      <c r="M60" s="135" t="s">
        <v>9</v>
      </c>
    </row>
    <row r="61" spans="2:13" ht="36" x14ac:dyDescent="0.35">
      <c r="B61" s="871"/>
      <c r="C61" s="867"/>
      <c r="D61" s="888"/>
      <c r="E61" s="888"/>
      <c r="F61" s="874"/>
      <c r="G61" s="145" t="s">
        <v>1130</v>
      </c>
      <c r="H61" s="353" t="s">
        <v>1131</v>
      </c>
      <c r="I61" s="136" t="s">
        <v>1132</v>
      </c>
      <c r="J61" s="142" t="s">
        <v>206</v>
      </c>
      <c r="K61" s="144" t="s">
        <v>1133</v>
      </c>
      <c r="L61" s="136" t="str">
        <f>VLOOKUP(K61,CódigosRetorno!$A$2:$B$2003,2,FALSE)</f>
        <v>El dato ingresado como atributo @schemeURI es incorrecto.</v>
      </c>
      <c r="M61" s="135" t="s">
        <v>9</v>
      </c>
    </row>
    <row r="62" spans="2:13" x14ac:dyDescent="0.35">
      <c r="B62" s="583" t="s">
        <v>3288</v>
      </c>
      <c r="C62" s="583"/>
      <c r="D62" s="584"/>
      <c r="E62" s="585"/>
      <c r="F62" s="585"/>
      <c r="G62" s="586"/>
      <c r="H62" s="587"/>
      <c r="I62" s="588"/>
      <c r="J62" s="588"/>
      <c r="K62" s="588" t="s">
        <v>9</v>
      </c>
      <c r="L62" s="587" t="str">
        <f>VLOOKUP(K62,CódigosRetorno!$A$2:$B$2003,2,FALSE)</f>
        <v>-</v>
      </c>
      <c r="M62" s="588"/>
    </row>
    <row r="63" spans="2:13" ht="36" x14ac:dyDescent="0.35">
      <c r="B63" s="870">
        <f>B51+1</f>
        <v>14</v>
      </c>
      <c r="C63" s="884" t="s">
        <v>3289</v>
      </c>
      <c r="D63" s="886" t="s">
        <v>62</v>
      </c>
      <c r="E63" s="886" t="s">
        <v>142</v>
      </c>
      <c r="F63" s="873" t="s">
        <v>298</v>
      </c>
      <c r="G63" s="886"/>
      <c r="H63" s="868" t="s">
        <v>3290</v>
      </c>
      <c r="I63" s="136" t="s">
        <v>3291</v>
      </c>
      <c r="J63" s="142" t="s">
        <v>6</v>
      </c>
      <c r="K63" s="144" t="s">
        <v>1215</v>
      </c>
      <c r="L63" s="136" t="str">
        <f>VLOOKUP(K63,CódigosRetorno!$A$2:$B$2003,2,FALSE)</f>
        <v>El XML contiene mas de un tag como elemento de numero de documento del receptor.</v>
      </c>
      <c r="M63" s="135" t="s">
        <v>9</v>
      </c>
    </row>
    <row r="64" spans="2:13" ht="36" x14ac:dyDescent="0.35">
      <c r="B64" s="914"/>
      <c r="C64" s="893"/>
      <c r="D64" s="887"/>
      <c r="E64" s="887"/>
      <c r="F64" s="882"/>
      <c r="G64" s="887"/>
      <c r="H64" s="883"/>
      <c r="I64" s="136" t="s">
        <v>65</v>
      </c>
      <c r="J64" s="142" t="s">
        <v>6</v>
      </c>
      <c r="K64" s="144" t="s">
        <v>866</v>
      </c>
      <c r="L64" s="136" t="str">
        <f>VLOOKUP(K64,CódigosRetorno!$A$2:$B$2003,2,FALSE)</f>
        <v>El XML no contiene el tag o no existe informacion del número de documento de identidad del receptor del documento</v>
      </c>
      <c r="M64" s="135" t="s">
        <v>9</v>
      </c>
    </row>
    <row r="65" spans="2:13" ht="24" x14ac:dyDescent="0.35">
      <c r="B65" s="914"/>
      <c r="C65" s="893"/>
      <c r="D65" s="887"/>
      <c r="E65" s="887"/>
      <c r="F65" s="882"/>
      <c r="G65" s="887"/>
      <c r="H65" s="883"/>
      <c r="I65" s="136" t="s">
        <v>3292</v>
      </c>
      <c r="J65" s="142" t="s">
        <v>6</v>
      </c>
      <c r="K65" s="144" t="s">
        <v>3293</v>
      </c>
      <c r="L65" s="136" t="str">
        <f>VLOOKUP(K65,CódigosRetorno!$A$2:$B$2003,2,FALSE)</f>
        <v>Número de DNI no existe</v>
      </c>
      <c r="M65" s="135" t="s">
        <v>256</v>
      </c>
    </row>
    <row r="66" spans="2:13" ht="36" x14ac:dyDescent="0.35">
      <c r="B66" s="914"/>
      <c r="C66" s="893"/>
      <c r="D66" s="887"/>
      <c r="E66" s="887"/>
      <c r="F66" s="882"/>
      <c r="G66" s="887"/>
      <c r="H66" s="883"/>
      <c r="I66" s="136" t="s">
        <v>3294</v>
      </c>
      <c r="J66" s="142" t="s">
        <v>6</v>
      </c>
      <c r="K66" s="144" t="s">
        <v>3295</v>
      </c>
      <c r="L66" s="136" t="str">
        <f>VLOOKUP(K66,CódigosRetorno!$A$2:$B$2003,2,FALSE)</f>
        <v>Número de DNI corresponde a una persona fallecida a la fecha de emision</v>
      </c>
      <c r="M66" s="135" t="s">
        <v>256</v>
      </c>
    </row>
    <row r="67" spans="2:13" ht="36" x14ac:dyDescent="0.35">
      <c r="B67" s="914"/>
      <c r="C67" s="893"/>
      <c r="D67" s="887"/>
      <c r="E67" s="887"/>
      <c r="F67" s="882"/>
      <c r="G67" s="887"/>
      <c r="H67" s="883"/>
      <c r="I67" s="136" t="s">
        <v>3296</v>
      </c>
      <c r="J67" s="142" t="s">
        <v>6</v>
      </c>
      <c r="K67" s="144" t="s">
        <v>3297</v>
      </c>
      <c r="L67" s="136" t="str">
        <f>VLOOKUP(K67,CódigosRetorno!$A$2:$B$2003,2,FALSE)</f>
        <v>Número de DNI corresponde a una persona menor de edad</v>
      </c>
      <c r="M67" s="135" t="s">
        <v>256</v>
      </c>
    </row>
    <row r="68" spans="2:13" ht="36" x14ac:dyDescent="0.35">
      <c r="B68" s="914"/>
      <c r="C68" s="893"/>
      <c r="D68" s="887"/>
      <c r="E68" s="887"/>
      <c r="F68" s="882"/>
      <c r="G68" s="887"/>
      <c r="H68" s="883"/>
      <c r="I68" s="136" t="s">
        <v>3298</v>
      </c>
      <c r="J68" s="142" t="s">
        <v>6</v>
      </c>
      <c r="K68" s="144" t="s">
        <v>3299</v>
      </c>
      <c r="L68" s="136" t="str">
        <f>VLOOKUP(K68,CódigosRetorno!$A$2:$B$2003,2,FALSE)</f>
        <v>Número de DNI tiene un Numero de RUC asignado activo</v>
      </c>
      <c r="M68" s="135"/>
    </row>
    <row r="69" spans="2:13" ht="60" x14ac:dyDescent="0.35">
      <c r="B69" s="914"/>
      <c r="C69" s="893"/>
      <c r="D69" s="887"/>
      <c r="E69" s="887"/>
      <c r="F69" s="882"/>
      <c r="G69" s="887"/>
      <c r="H69" s="883"/>
      <c r="I69" s="136" t="s">
        <v>3300</v>
      </c>
      <c r="J69" s="142" t="s">
        <v>6</v>
      </c>
      <c r="K69" s="144" t="s">
        <v>1224</v>
      </c>
      <c r="L69" s="136" t="str">
        <f>VLOOKUP(K69,CódigosRetorno!$A$2:$B$2003,2,FALSE)</f>
        <v>El dato ingresado como numero de documento de identidad del receptor no cumple con el formato establecido</v>
      </c>
      <c r="M69" s="145" t="s">
        <v>9</v>
      </c>
    </row>
    <row r="70" spans="2:13" ht="24" x14ac:dyDescent="0.35">
      <c r="B70" s="914"/>
      <c r="C70" s="893"/>
      <c r="D70" s="887"/>
      <c r="E70" s="887"/>
      <c r="F70" s="873" t="s">
        <v>1227</v>
      </c>
      <c r="G70" s="886" t="s">
        <v>3301</v>
      </c>
      <c r="H70" s="868" t="s">
        <v>3302</v>
      </c>
      <c r="I70" s="136" t="s">
        <v>1229</v>
      </c>
      <c r="J70" s="142" t="s">
        <v>6</v>
      </c>
      <c r="K70" s="144" t="s">
        <v>872</v>
      </c>
      <c r="L70" s="136" t="str">
        <f>VLOOKUP(K70,CódigosRetorno!$A$2:$B$2003,2,FALSE)</f>
        <v>El XML no contiene el tag o no existe informacion del tipo de documento de identidad del receptor del documento</v>
      </c>
      <c r="M70" s="145" t="s">
        <v>9</v>
      </c>
    </row>
    <row r="71" spans="2:13" ht="24" x14ac:dyDescent="0.35">
      <c r="B71" s="914"/>
      <c r="C71" s="893"/>
      <c r="D71" s="887"/>
      <c r="E71" s="890"/>
      <c r="F71" s="874"/>
      <c r="G71" s="890"/>
      <c r="H71" s="869"/>
      <c r="I71" s="136" t="s">
        <v>3303</v>
      </c>
      <c r="J71" s="142" t="s">
        <v>6</v>
      </c>
      <c r="K71" s="144" t="s">
        <v>1231</v>
      </c>
      <c r="L71" s="136" t="str">
        <f>VLOOKUP(K71,CódigosRetorno!$A$2:$B$2003,2,FALSE)</f>
        <v>El dato ingresado en el tipo de documento de identidad del receptor no esta permitido.</v>
      </c>
      <c r="M71" s="135" t="s">
        <v>467</v>
      </c>
    </row>
    <row r="72" spans="2:13" ht="24" x14ac:dyDescent="0.35">
      <c r="B72" s="914"/>
      <c r="C72" s="893"/>
      <c r="D72" s="887"/>
      <c r="E72" s="886" t="s">
        <v>182</v>
      </c>
      <c r="F72" s="872"/>
      <c r="G72" s="145" t="s">
        <v>1126</v>
      </c>
      <c r="H72" s="138" t="s">
        <v>1127</v>
      </c>
      <c r="I72" s="136" t="s">
        <v>1128</v>
      </c>
      <c r="J72" s="128" t="s">
        <v>206</v>
      </c>
      <c r="K72" s="142" t="s">
        <v>1129</v>
      </c>
      <c r="L72" s="136" t="str">
        <f>VLOOKUP(K72,CódigosRetorno!$A$2:$B$2003,2,FALSE)</f>
        <v>El dato ingresado como atributo @schemeName es incorrecto.</v>
      </c>
      <c r="M72" s="145" t="s">
        <v>9</v>
      </c>
    </row>
    <row r="73" spans="2:13" ht="24" x14ac:dyDescent="0.35">
      <c r="B73" s="914"/>
      <c r="C73" s="893"/>
      <c r="D73" s="887"/>
      <c r="E73" s="887"/>
      <c r="F73" s="872"/>
      <c r="G73" s="145" t="s">
        <v>1058</v>
      </c>
      <c r="H73" s="138" t="s">
        <v>1059</v>
      </c>
      <c r="I73" s="136" t="s">
        <v>1060</v>
      </c>
      <c r="J73" s="128" t="s">
        <v>206</v>
      </c>
      <c r="K73" s="142" t="s">
        <v>1061</v>
      </c>
      <c r="L73" s="136" t="str">
        <f>VLOOKUP(K73,CódigosRetorno!$A$2:$B$2003,2,FALSE)</f>
        <v>El dato ingresado como atributo @schemeAgencyName es incorrecto.</v>
      </c>
      <c r="M73" s="145" t="s">
        <v>9</v>
      </c>
    </row>
    <row r="74" spans="2:13" ht="36" x14ac:dyDescent="0.35">
      <c r="B74" s="871"/>
      <c r="C74" s="885"/>
      <c r="D74" s="890"/>
      <c r="E74" s="890"/>
      <c r="F74" s="872"/>
      <c r="G74" s="145" t="s">
        <v>1130</v>
      </c>
      <c r="H74" s="138" t="s">
        <v>1131</v>
      </c>
      <c r="I74" s="136" t="s">
        <v>1132</v>
      </c>
      <c r="J74" s="142" t="s">
        <v>206</v>
      </c>
      <c r="K74" s="144" t="s">
        <v>1133</v>
      </c>
      <c r="L74" s="136" t="str">
        <f>VLOOKUP(K74,CódigosRetorno!$A$2:$B$2003,2,FALSE)</f>
        <v>El dato ingresado como atributo @schemeURI es incorrecto.</v>
      </c>
      <c r="M74" s="145" t="s">
        <v>9</v>
      </c>
    </row>
    <row r="75" spans="2:13" ht="24" x14ac:dyDescent="0.35">
      <c r="B75" s="873">
        <f>B63+1</f>
        <v>15</v>
      </c>
      <c r="C75" s="884" t="s">
        <v>3304</v>
      </c>
      <c r="D75" s="886" t="s">
        <v>62</v>
      </c>
      <c r="E75" s="886" t="s">
        <v>142</v>
      </c>
      <c r="F75" s="873" t="s">
        <v>203</v>
      </c>
      <c r="G75" s="886"/>
      <c r="H75" s="868" t="s">
        <v>3305</v>
      </c>
      <c r="I75" s="136" t="s">
        <v>602</v>
      </c>
      <c r="J75" s="142" t="s">
        <v>6</v>
      </c>
      <c r="K75" s="144" t="s">
        <v>1238</v>
      </c>
      <c r="L75" s="136" t="str">
        <f>VLOOKUP(K75,CódigosRetorno!$A$2:$B$2003,2,FALSE)</f>
        <v>El XML no contiene el tag o no existe informacion de RegistrationName del receptor del documento</v>
      </c>
      <c r="M75" s="135" t="s">
        <v>9</v>
      </c>
    </row>
    <row r="76" spans="2:13" ht="48" x14ac:dyDescent="0.35">
      <c r="B76" s="874"/>
      <c r="C76" s="885"/>
      <c r="D76" s="890"/>
      <c r="E76" s="890"/>
      <c r="F76" s="874"/>
      <c r="G76" s="890"/>
      <c r="H76" s="869"/>
      <c r="I76" s="136" t="s">
        <v>1139</v>
      </c>
      <c r="J76" s="142" t="s">
        <v>6</v>
      </c>
      <c r="K76" s="144" t="s">
        <v>1240</v>
      </c>
      <c r="L76" s="136" t="str">
        <f>VLOOKUP(K76,CódigosRetorno!$A$2:$B$2003,2,FALSE)</f>
        <v>RegistrationName -  El dato ingresado no cumple con el estandar</v>
      </c>
      <c r="M76" s="135" t="s">
        <v>9</v>
      </c>
    </row>
    <row r="77" spans="2:13" ht="24" x14ac:dyDescent="0.35">
      <c r="B77" s="873">
        <f>B75+1</f>
        <v>16</v>
      </c>
      <c r="C77" s="884" t="s">
        <v>3306</v>
      </c>
      <c r="D77" s="888" t="s">
        <v>62</v>
      </c>
      <c r="E77" s="888" t="s">
        <v>142</v>
      </c>
      <c r="F77" s="873" t="s">
        <v>295</v>
      </c>
      <c r="G77" s="886"/>
      <c r="H77" s="868" t="s">
        <v>3307</v>
      </c>
      <c r="I77" s="136" t="s">
        <v>602</v>
      </c>
      <c r="J77" s="142" t="s">
        <v>6</v>
      </c>
      <c r="K77" s="144" t="s">
        <v>3308</v>
      </c>
      <c r="L77" s="136" t="str">
        <f>VLOOKUP(K77,CódigosRetorno!$A$2:$B$2003,2,FALSE)</f>
        <v>El XML no contiene el tag o no existe informacion de la dirección completa y detallada en domicilio del vendedor</v>
      </c>
      <c r="M77" s="135" t="s">
        <v>9</v>
      </c>
    </row>
    <row r="78" spans="2:13" ht="60" x14ac:dyDescent="0.35">
      <c r="B78" s="882"/>
      <c r="C78" s="893"/>
      <c r="D78" s="888"/>
      <c r="E78" s="888"/>
      <c r="F78" s="882"/>
      <c r="G78" s="887"/>
      <c r="H78" s="883"/>
      <c r="I78" s="136" t="s">
        <v>3309</v>
      </c>
      <c r="J78" s="128" t="s">
        <v>6</v>
      </c>
      <c r="K78" s="144" t="s">
        <v>3310</v>
      </c>
      <c r="L78" s="136" t="str">
        <f>VLOOKUP(K78,CódigosRetorno!$A$2:$B$2003,2,FALSE)</f>
        <v>La dirección completa y detallada del domicilio del vendedor no cumple con el formato establecido</v>
      </c>
      <c r="M78" s="145" t="s">
        <v>9</v>
      </c>
    </row>
    <row r="79" spans="2:13" ht="48" x14ac:dyDescent="0.35">
      <c r="B79" s="882"/>
      <c r="C79" s="893"/>
      <c r="D79" s="888"/>
      <c r="E79" s="888"/>
      <c r="F79" s="874"/>
      <c r="G79" s="890"/>
      <c r="H79" s="869"/>
      <c r="I79" s="136" t="s">
        <v>3311</v>
      </c>
      <c r="J79" s="128" t="s">
        <v>6</v>
      </c>
      <c r="K79" s="144" t="s">
        <v>3310</v>
      </c>
      <c r="L79" s="136" t="str">
        <f>VLOOKUP(K79,CódigosRetorno!$A$2:$B$2003,2,FALSE)</f>
        <v>La dirección completa y detallada del domicilio del vendedor no cumple con el formato establecido</v>
      </c>
      <c r="M79" s="145" t="s">
        <v>9</v>
      </c>
    </row>
    <row r="80" spans="2:13" ht="60" x14ac:dyDescent="0.35">
      <c r="B80" s="882"/>
      <c r="C80" s="893"/>
      <c r="D80" s="888"/>
      <c r="E80" s="888"/>
      <c r="F80" s="135" t="s">
        <v>1145</v>
      </c>
      <c r="G80" s="128"/>
      <c r="H80" s="138" t="s">
        <v>3312</v>
      </c>
      <c r="I80" s="136" t="s">
        <v>1178</v>
      </c>
      <c r="J80" s="128" t="s">
        <v>206</v>
      </c>
      <c r="K80" s="142" t="s">
        <v>3313</v>
      </c>
      <c r="L80" s="136" t="str">
        <f>VLOOKUP(K80,CódigosRetorno!$A$2:$B$2003,2,FALSE)</f>
        <v>La urbanización del domicilio del vendedor no cumple con el formato establecido</v>
      </c>
      <c r="M80" s="145" t="s">
        <v>9</v>
      </c>
    </row>
    <row r="81" spans="2:13" ht="60" x14ac:dyDescent="0.35">
      <c r="B81" s="882"/>
      <c r="C81" s="893"/>
      <c r="D81" s="888"/>
      <c r="E81" s="888"/>
      <c r="F81" s="135" t="s">
        <v>226</v>
      </c>
      <c r="G81" s="128"/>
      <c r="H81" s="138" t="s">
        <v>3314</v>
      </c>
      <c r="I81" s="136" t="s">
        <v>1150</v>
      </c>
      <c r="J81" s="128" t="s">
        <v>206</v>
      </c>
      <c r="K81" s="142" t="s">
        <v>3315</v>
      </c>
      <c r="L81" s="136" t="str">
        <f>VLOOKUP(K81,CódigosRetorno!$A$2:$B$2003,2,FALSE)</f>
        <v>La provincia del domicilio del vendedor no cumple con el formato establecido</v>
      </c>
      <c r="M81" s="145" t="s">
        <v>9</v>
      </c>
    </row>
    <row r="82" spans="2:13" ht="24" x14ac:dyDescent="0.35">
      <c r="B82" s="882"/>
      <c r="C82" s="893"/>
      <c r="D82" s="888"/>
      <c r="E82" s="888"/>
      <c r="F82" s="873" t="s">
        <v>214</v>
      </c>
      <c r="G82" s="886" t="s">
        <v>3275</v>
      </c>
      <c r="H82" s="868" t="s">
        <v>3316</v>
      </c>
      <c r="I82" s="136" t="s">
        <v>602</v>
      </c>
      <c r="J82" s="142" t="s">
        <v>6</v>
      </c>
      <c r="K82" s="144" t="s">
        <v>3317</v>
      </c>
      <c r="L82" s="136" t="str">
        <f>VLOOKUP(K82,CódigosRetorno!$A$2:$B$2003,2,FALSE)</f>
        <v>El XML no contiene el tag o no existe información del ubigeo del domicilio del vendedor</v>
      </c>
      <c r="M82" s="135" t="s">
        <v>9</v>
      </c>
    </row>
    <row r="83" spans="2:13" ht="24" x14ac:dyDescent="0.35">
      <c r="B83" s="882"/>
      <c r="C83" s="893"/>
      <c r="D83" s="888"/>
      <c r="E83" s="888"/>
      <c r="F83" s="882"/>
      <c r="G83" s="890"/>
      <c r="H83" s="869"/>
      <c r="I83" s="136" t="s">
        <v>217</v>
      </c>
      <c r="J83" s="128" t="s">
        <v>206</v>
      </c>
      <c r="K83" s="142" t="s">
        <v>3318</v>
      </c>
      <c r="L83" s="136" t="str">
        <f>VLOOKUP(K83,CódigosRetorno!$A$2:$B$2003,2,FALSE)</f>
        <v>El codigo de ubigeo del domicilio del vendedor no es válido</v>
      </c>
      <c r="M83" s="135" t="s">
        <v>1154</v>
      </c>
    </row>
    <row r="84" spans="2:13" ht="24" x14ac:dyDescent="0.35">
      <c r="B84" s="882"/>
      <c r="C84" s="893"/>
      <c r="D84" s="888"/>
      <c r="E84" s="888"/>
      <c r="F84" s="882"/>
      <c r="G84" s="135" t="s">
        <v>1155</v>
      </c>
      <c r="H84" s="143" t="s">
        <v>1059</v>
      </c>
      <c r="I84" s="136" t="s">
        <v>1156</v>
      </c>
      <c r="J84" s="128" t="s">
        <v>206</v>
      </c>
      <c r="K84" s="142" t="s">
        <v>1061</v>
      </c>
      <c r="L84" s="136" t="str">
        <f>VLOOKUP(K84,CódigosRetorno!$A$2:$B$2003,2,FALSE)</f>
        <v>El dato ingresado como atributo @schemeAgencyName es incorrecto.</v>
      </c>
      <c r="M84" s="135" t="s">
        <v>9</v>
      </c>
    </row>
    <row r="85" spans="2:13" ht="24" x14ac:dyDescent="0.35">
      <c r="B85" s="882"/>
      <c r="C85" s="893"/>
      <c r="D85" s="888"/>
      <c r="E85" s="888"/>
      <c r="F85" s="874"/>
      <c r="G85" s="135" t="s">
        <v>1157</v>
      </c>
      <c r="H85" s="143" t="s">
        <v>1127</v>
      </c>
      <c r="I85" s="136" t="s">
        <v>1158</v>
      </c>
      <c r="J85" s="128" t="s">
        <v>206</v>
      </c>
      <c r="K85" s="142" t="s">
        <v>1129</v>
      </c>
      <c r="L85" s="136" t="str">
        <f>VLOOKUP(K85,CódigosRetorno!$A$2:$B$2003,2,FALSE)</f>
        <v>El dato ingresado como atributo @schemeName es incorrecto.</v>
      </c>
      <c r="M85" s="145" t="s">
        <v>9</v>
      </c>
    </row>
    <row r="86" spans="2:13" ht="60" x14ac:dyDescent="0.35">
      <c r="B86" s="882"/>
      <c r="C86" s="893"/>
      <c r="D86" s="888"/>
      <c r="E86" s="888"/>
      <c r="F86" s="135" t="s">
        <v>226</v>
      </c>
      <c r="G86" s="128"/>
      <c r="H86" s="138" t="s">
        <v>3319</v>
      </c>
      <c r="I86" s="136" t="s">
        <v>1150</v>
      </c>
      <c r="J86" s="128" t="s">
        <v>206</v>
      </c>
      <c r="K86" s="142" t="s">
        <v>3320</v>
      </c>
      <c r="L86" s="136" t="str">
        <f>VLOOKUP(K86,CódigosRetorno!$A$2:$B$2003,2,FALSE)</f>
        <v>El departamento del domicilio del vendedor no cumple con el formato establecido</v>
      </c>
      <c r="M86" s="145" t="s">
        <v>9</v>
      </c>
    </row>
    <row r="87" spans="2:13" ht="60" x14ac:dyDescent="0.35">
      <c r="B87" s="882"/>
      <c r="C87" s="893"/>
      <c r="D87" s="888"/>
      <c r="E87" s="888"/>
      <c r="F87" s="135" t="s">
        <v>226</v>
      </c>
      <c r="G87" s="128"/>
      <c r="H87" s="138" t="s">
        <v>3321</v>
      </c>
      <c r="I87" s="136" t="s">
        <v>1150</v>
      </c>
      <c r="J87" s="128" t="s">
        <v>206</v>
      </c>
      <c r="K87" s="142" t="s">
        <v>3322</v>
      </c>
      <c r="L87" s="136" t="str">
        <f>VLOOKUP(K87,CódigosRetorno!$A$2:$B$2003,2,FALSE)</f>
        <v>El distrito del domicilio del vendedor no cumple con el formato establecido</v>
      </c>
      <c r="M87" s="145" t="s">
        <v>9</v>
      </c>
    </row>
    <row r="88" spans="2:13" ht="48" x14ac:dyDescent="0.35">
      <c r="B88" s="882"/>
      <c r="C88" s="893"/>
      <c r="D88" s="888"/>
      <c r="E88" s="888"/>
      <c r="F88" s="135" t="s">
        <v>328</v>
      </c>
      <c r="G88" s="128" t="s">
        <v>3280</v>
      </c>
      <c r="H88" s="138" t="s">
        <v>3323</v>
      </c>
      <c r="I88" s="136" t="s">
        <v>1165</v>
      </c>
      <c r="J88" s="128" t="s">
        <v>206</v>
      </c>
      <c r="K88" s="142" t="s">
        <v>1166</v>
      </c>
      <c r="L88" s="136" t="str">
        <f>VLOOKUP(K88,CódigosRetorno!$A$2:$B$2003,2,FALSE)</f>
        <v>El codigo de pais debe ser PE</v>
      </c>
      <c r="M88" s="135" t="s">
        <v>1167</v>
      </c>
    </row>
    <row r="89" spans="2:13" ht="24" x14ac:dyDescent="0.35">
      <c r="B89" s="882"/>
      <c r="C89" s="893"/>
      <c r="D89" s="888"/>
      <c r="E89" s="888"/>
      <c r="F89" s="872"/>
      <c r="G89" s="145" t="s">
        <v>1168</v>
      </c>
      <c r="H89" s="138" t="s">
        <v>1097</v>
      </c>
      <c r="I89" s="136" t="s">
        <v>1169</v>
      </c>
      <c r="J89" s="128" t="s">
        <v>206</v>
      </c>
      <c r="K89" s="142" t="s">
        <v>1099</v>
      </c>
      <c r="L89" s="136" t="str">
        <f>VLOOKUP(K89,CódigosRetorno!$A$2:$B$2003,2,FALSE)</f>
        <v>El dato ingresado como atributo @listID es incorrecto.</v>
      </c>
      <c r="M89" s="135" t="s">
        <v>9</v>
      </c>
    </row>
    <row r="90" spans="2:13" ht="48" x14ac:dyDescent="0.35">
      <c r="B90" s="882"/>
      <c r="C90" s="893"/>
      <c r="D90" s="888"/>
      <c r="E90" s="888"/>
      <c r="F90" s="872"/>
      <c r="G90" s="145" t="s">
        <v>1170</v>
      </c>
      <c r="H90" s="138" t="s">
        <v>1079</v>
      </c>
      <c r="I90" s="136" t="s">
        <v>1103</v>
      </c>
      <c r="J90" s="128" t="s">
        <v>206</v>
      </c>
      <c r="K90" s="142" t="s">
        <v>1080</v>
      </c>
      <c r="L90" s="136" t="str">
        <f>VLOOKUP(K90,CódigosRetorno!$A$2:$B$2003,2,FALSE)</f>
        <v>El dato ingresado como atributo @listAgencyName es incorrecto.</v>
      </c>
      <c r="M90" s="145" t="s">
        <v>9</v>
      </c>
    </row>
    <row r="91" spans="2:13" ht="24" x14ac:dyDescent="0.35">
      <c r="B91" s="874"/>
      <c r="C91" s="885"/>
      <c r="D91" s="888"/>
      <c r="E91" s="888"/>
      <c r="F91" s="872"/>
      <c r="G91" s="135" t="s">
        <v>1171</v>
      </c>
      <c r="H91" s="138" t="s">
        <v>1082</v>
      </c>
      <c r="I91" s="136" t="s">
        <v>1172</v>
      </c>
      <c r="J91" s="142" t="s">
        <v>206</v>
      </c>
      <c r="K91" s="144" t="s">
        <v>1084</v>
      </c>
      <c r="L91" s="136" t="str">
        <f>VLOOKUP(K91,CódigosRetorno!$A$2:$B$2003,2,FALSE)</f>
        <v>El dato ingresado como atributo @listName es incorrecto.</v>
      </c>
      <c r="M91" s="145" t="s">
        <v>9</v>
      </c>
    </row>
    <row r="92" spans="2:13" x14ac:dyDescent="0.35">
      <c r="B92" s="873">
        <f>B77+1</f>
        <v>17</v>
      </c>
      <c r="C92" s="884" t="s">
        <v>3324</v>
      </c>
      <c r="D92" s="886" t="s">
        <v>62</v>
      </c>
      <c r="E92" s="886" t="s">
        <v>142</v>
      </c>
      <c r="F92" s="873" t="s">
        <v>328</v>
      </c>
      <c r="G92" s="886" t="s">
        <v>3325</v>
      </c>
      <c r="H92" s="868" t="s">
        <v>3326</v>
      </c>
      <c r="I92" s="136" t="s">
        <v>602</v>
      </c>
      <c r="J92" s="128" t="s">
        <v>6</v>
      </c>
      <c r="K92" s="144" t="s">
        <v>3327</v>
      </c>
      <c r="L92" s="136" t="str">
        <f>VLOOKUP(K92,CódigosRetorno!$A$2:$B$2003,2,FALSE)</f>
        <v>Debe consignar el tipo de domicilio del vendedor</v>
      </c>
      <c r="M92" s="145" t="s">
        <v>9</v>
      </c>
    </row>
    <row r="93" spans="2:13" ht="24" x14ac:dyDescent="0.35">
      <c r="B93" s="874"/>
      <c r="C93" s="885"/>
      <c r="D93" s="890"/>
      <c r="E93" s="890"/>
      <c r="F93" s="874"/>
      <c r="G93" s="890"/>
      <c r="H93" s="869"/>
      <c r="I93" s="138" t="s">
        <v>466</v>
      </c>
      <c r="J93" s="142" t="s">
        <v>6</v>
      </c>
      <c r="K93" s="144" t="s">
        <v>3328</v>
      </c>
      <c r="L93" s="136" t="str">
        <f>VLOOKUP(K93,CódigosRetorno!$A$2:$B$2003,2,FALSE)</f>
        <v>El dato ingresado en el tipo de domicilio del vendedor no corresponde al valor esperado</v>
      </c>
      <c r="M93" s="135" t="s">
        <v>3329</v>
      </c>
    </row>
    <row r="94" spans="2:13" ht="36" x14ac:dyDescent="0.35">
      <c r="B94" s="873">
        <f>B92+1</f>
        <v>18</v>
      </c>
      <c r="C94" s="884" t="s">
        <v>3330</v>
      </c>
      <c r="D94" s="888" t="s">
        <v>62</v>
      </c>
      <c r="E94" s="888" t="s">
        <v>142</v>
      </c>
      <c r="F94" s="873" t="s">
        <v>295</v>
      </c>
      <c r="G94" s="886"/>
      <c r="H94" s="883" t="s">
        <v>3331</v>
      </c>
      <c r="I94" s="136" t="s">
        <v>602</v>
      </c>
      <c r="J94" s="142" t="s">
        <v>6</v>
      </c>
      <c r="K94" s="144" t="s">
        <v>3332</v>
      </c>
      <c r="L94" s="136" t="str">
        <f>VLOOKUP(K94,CódigosRetorno!$A$2:$B$2003,2,FALSE)</f>
        <v>El XML no contiene el tag o no existe informacion de la dirección completa y detallada del lugar donde se realiza la operación</v>
      </c>
      <c r="M94" s="135" t="s">
        <v>9</v>
      </c>
    </row>
    <row r="95" spans="2:13" ht="84" x14ac:dyDescent="0.35">
      <c r="B95" s="882"/>
      <c r="C95" s="893"/>
      <c r="D95" s="888"/>
      <c r="E95" s="888"/>
      <c r="F95" s="882"/>
      <c r="G95" s="887"/>
      <c r="H95" s="883"/>
      <c r="I95" s="136" t="s">
        <v>3333</v>
      </c>
      <c r="J95" s="128" t="s">
        <v>6</v>
      </c>
      <c r="K95" s="142" t="s">
        <v>772</v>
      </c>
      <c r="L95" s="136" t="str">
        <f>VLOOKUP(K95,CódigosRetorno!$A$2:$B$2003,2,FALSE)</f>
        <v>El valor ingresado como direccion completa y detallada no cumple con el estandar.</v>
      </c>
      <c r="M95" s="145" t="s">
        <v>9</v>
      </c>
    </row>
    <row r="96" spans="2:13" ht="48" x14ac:dyDescent="0.35">
      <c r="B96" s="882"/>
      <c r="C96" s="893"/>
      <c r="D96" s="888"/>
      <c r="E96" s="888"/>
      <c r="F96" s="874"/>
      <c r="G96" s="890"/>
      <c r="H96" s="869"/>
      <c r="I96" s="136" t="s">
        <v>3311</v>
      </c>
      <c r="J96" s="128" t="s">
        <v>6</v>
      </c>
      <c r="K96" s="142" t="s">
        <v>772</v>
      </c>
      <c r="L96" s="136" t="str">
        <f>VLOOKUP(K96,CódigosRetorno!$A$2:$B$2003,2,FALSE)</f>
        <v>El valor ingresado como direccion completa y detallada no cumple con el estandar.</v>
      </c>
      <c r="M96" s="145" t="s">
        <v>9</v>
      </c>
    </row>
    <row r="97" spans="2:13" ht="60" x14ac:dyDescent="0.35">
      <c r="B97" s="882"/>
      <c r="C97" s="893"/>
      <c r="D97" s="888"/>
      <c r="E97" s="888"/>
      <c r="F97" s="135" t="s">
        <v>1145</v>
      </c>
      <c r="G97" s="128"/>
      <c r="H97" s="138" t="s">
        <v>3334</v>
      </c>
      <c r="I97" s="136" t="s">
        <v>1178</v>
      </c>
      <c r="J97" s="128" t="s">
        <v>206</v>
      </c>
      <c r="K97" s="142" t="s">
        <v>1179</v>
      </c>
      <c r="L97" s="136" t="str">
        <f>VLOOKUP(K97,CódigosRetorno!$A$2:$B$2003,2,FALSE)</f>
        <v>El dato ingresado como urbanización no cumple con el formato establecido</v>
      </c>
      <c r="M97" s="145" t="s">
        <v>9</v>
      </c>
    </row>
    <row r="98" spans="2:13" ht="60" x14ac:dyDescent="0.35">
      <c r="B98" s="882"/>
      <c r="C98" s="893"/>
      <c r="D98" s="888"/>
      <c r="E98" s="888"/>
      <c r="F98" s="135" t="s">
        <v>226</v>
      </c>
      <c r="G98" s="128"/>
      <c r="H98" s="138" t="s">
        <v>3335</v>
      </c>
      <c r="I98" s="136" t="s">
        <v>1150</v>
      </c>
      <c r="J98" s="128" t="s">
        <v>206</v>
      </c>
      <c r="K98" s="142" t="s">
        <v>1181</v>
      </c>
      <c r="L98" s="136" t="str">
        <f>VLOOKUP(K98,CódigosRetorno!$A$2:$B$2003,2,FALSE)</f>
        <v>El dato ingresado como provincia no cumple con el formato establecido</v>
      </c>
      <c r="M98" s="145" t="s">
        <v>9</v>
      </c>
    </row>
    <row r="99" spans="2:13" ht="24" x14ac:dyDescent="0.35">
      <c r="B99" s="882"/>
      <c r="C99" s="893"/>
      <c r="D99" s="888"/>
      <c r="E99" s="888"/>
      <c r="F99" s="873" t="s">
        <v>214</v>
      </c>
      <c r="G99" s="886" t="s">
        <v>3275</v>
      </c>
      <c r="H99" s="868" t="s">
        <v>3336</v>
      </c>
      <c r="I99" s="136" t="s">
        <v>602</v>
      </c>
      <c r="J99" s="142" t="s">
        <v>6</v>
      </c>
      <c r="K99" s="144" t="s">
        <v>3337</v>
      </c>
      <c r="L99" s="136" t="str">
        <f>VLOOKUP(K99,CódigosRetorno!$A$2:$B$2003,2,FALSE)</f>
        <v>El XML no contiene el tag o no existe información del ubigeo del lugar donde se realiza la operación</v>
      </c>
      <c r="M99" s="135" t="s">
        <v>9</v>
      </c>
    </row>
    <row r="100" spans="2:13" ht="24" x14ac:dyDescent="0.35">
      <c r="B100" s="882"/>
      <c r="C100" s="893"/>
      <c r="D100" s="888"/>
      <c r="E100" s="888"/>
      <c r="F100" s="874"/>
      <c r="G100" s="890"/>
      <c r="H100" s="869"/>
      <c r="I100" s="136" t="s">
        <v>217</v>
      </c>
      <c r="J100" s="128" t="s">
        <v>6</v>
      </c>
      <c r="K100" s="144" t="s">
        <v>218</v>
      </c>
      <c r="L100" s="136" t="str">
        <f>VLOOKUP(K100,CódigosRetorno!$A$2:$B$2003,2,FALSE)</f>
        <v>Debe corresponder a algún valor válido establecido en el catálogo 13</v>
      </c>
      <c r="M100" s="135" t="s">
        <v>1154</v>
      </c>
    </row>
    <row r="101" spans="2:13" ht="24" x14ac:dyDescent="0.35">
      <c r="B101" s="882"/>
      <c r="C101" s="893"/>
      <c r="D101" s="888"/>
      <c r="E101" s="888"/>
      <c r="F101" s="872"/>
      <c r="G101" s="135" t="s">
        <v>1155</v>
      </c>
      <c r="H101" s="143" t="s">
        <v>1059</v>
      </c>
      <c r="I101" s="136" t="s">
        <v>1156</v>
      </c>
      <c r="J101" s="128" t="s">
        <v>206</v>
      </c>
      <c r="K101" s="142" t="s">
        <v>1061</v>
      </c>
      <c r="L101" s="136" t="str">
        <f>VLOOKUP(K101,CódigosRetorno!$A$2:$B$2003,2,FALSE)</f>
        <v>El dato ingresado como atributo @schemeAgencyName es incorrecto.</v>
      </c>
      <c r="M101" s="135" t="s">
        <v>9</v>
      </c>
    </row>
    <row r="102" spans="2:13" ht="24" x14ac:dyDescent="0.35">
      <c r="B102" s="882"/>
      <c r="C102" s="893"/>
      <c r="D102" s="888"/>
      <c r="E102" s="888"/>
      <c r="F102" s="872"/>
      <c r="G102" s="135" t="s">
        <v>1157</v>
      </c>
      <c r="H102" s="143" t="s">
        <v>1127</v>
      </c>
      <c r="I102" s="136" t="s">
        <v>1158</v>
      </c>
      <c r="J102" s="128" t="s">
        <v>206</v>
      </c>
      <c r="K102" s="142" t="s">
        <v>1129</v>
      </c>
      <c r="L102" s="136" t="str">
        <f>VLOOKUP(K102,CódigosRetorno!$A$2:$B$2003,2,FALSE)</f>
        <v>El dato ingresado como atributo @schemeName es incorrecto.</v>
      </c>
      <c r="M102" s="145" t="s">
        <v>9</v>
      </c>
    </row>
    <row r="103" spans="2:13" ht="60" x14ac:dyDescent="0.35">
      <c r="B103" s="882"/>
      <c r="C103" s="893"/>
      <c r="D103" s="888"/>
      <c r="E103" s="888"/>
      <c r="F103" s="135" t="s">
        <v>226</v>
      </c>
      <c r="G103" s="128"/>
      <c r="H103" s="138" t="s">
        <v>3338</v>
      </c>
      <c r="I103" s="136" t="s">
        <v>1150</v>
      </c>
      <c r="J103" s="128" t="s">
        <v>206</v>
      </c>
      <c r="K103" s="142" t="s">
        <v>1185</v>
      </c>
      <c r="L103" s="136" t="str">
        <f>VLOOKUP(K103,CódigosRetorno!$A$2:$B$2003,2,FALSE)</f>
        <v>El dato ingresado como departamento no cumple con el formato establecido</v>
      </c>
      <c r="M103" s="145" t="s">
        <v>9</v>
      </c>
    </row>
    <row r="104" spans="2:13" ht="60" x14ac:dyDescent="0.35">
      <c r="B104" s="882"/>
      <c r="C104" s="893"/>
      <c r="D104" s="888"/>
      <c r="E104" s="888"/>
      <c r="F104" s="135" t="s">
        <v>226</v>
      </c>
      <c r="G104" s="128"/>
      <c r="H104" s="138" t="s">
        <v>3339</v>
      </c>
      <c r="I104" s="136" t="s">
        <v>1150</v>
      </c>
      <c r="J104" s="128" t="s">
        <v>206</v>
      </c>
      <c r="K104" s="142" t="s">
        <v>1187</v>
      </c>
      <c r="L104" s="136" t="str">
        <f>VLOOKUP(K104,CódigosRetorno!$A$2:$B$2003,2,FALSE)</f>
        <v>El dato ingresado como distrito no cumple con el formato establecido</v>
      </c>
      <c r="M104" s="145" t="s">
        <v>9</v>
      </c>
    </row>
    <row r="105" spans="2:13" ht="36" x14ac:dyDescent="0.35">
      <c r="B105" s="882"/>
      <c r="C105" s="893"/>
      <c r="D105" s="888"/>
      <c r="E105" s="888"/>
      <c r="F105" s="135" t="s">
        <v>328</v>
      </c>
      <c r="G105" s="128" t="s">
        <v>3280</v>
      </c>
      <c r="H105" s="138" t="s">
        <v>3340</v>
      </c>
      <c r="I105" s="136" t="s">
        <v>1165</v>
      </c>
      <c r="J105" s="128" t="s">
        <v>206</v>
      </c>
      <c r="K105" s="142" t="s">
        <v>1166</v>
      </c>
      <c r="L105" s="136" t="str">
        <f>VLOOKUP(K105,CódigosRetorno!$A$2:$B$2003,2,FALSE)</f>
        <v>El codigo de pais debe ser PE</v>
      </c>
      <c r="M105" s="135" t="s">
        <v>1167</v>
      </c>
    </row>
    <row r="106" spans="2:13" ht="24" x14ac:dyDescent="0.35">
      <c r="B106" s="882"/>
      <c r="C106" s="893"/>
      <c r="D106" s="888"/>
      <c r="E106" s="888"/>
      <c r="F106" s="872"/>
      <c r="G106" s="145" t="s">
        <v>1168</v>
      </c>
      <c r="H106" s="138" t="s">
        <v>1097</v>
      </c>
      <c r="I106" s="136" t="s">
        <v>1169</v>
      </c>
      <c r="J106" s="128" t="s">
        <v>206</v>
      </c>
      <c r="K106" s="142" t="s">
        <v>1099</v>
      </c>
      <c r="L106" s="136" t="str">
        <f>VLOOKUP(K106,CódigosRetorno!$A$2:$B$2003,2,FALSE)</f>
        <v>El dato ingresado como atributo @listID es incorrecto.</v>
      </c>
      <c r="M106" s="135" t="s">
        <v>9</v>
      </c>
    </row>
    <row r="107" spans="2:13" ht="48" x14ac:dyDescent="0.35">
      <c r="B107" s="882"/>
      <c r="C107" s="893"/>
      <c r="D107" s="888"/>
      <c r="E107" s="888"/>
      <c r="F107" s="872"/>
      <c r="G107" s="145" t="s">
        <v>1170</v>
      </c>
      <c r="H107" s="138" t="s">
        <v>1079</v>
      </c>
      <c r="I107" s="136" t="s">
        <v>1103</v>
      </c>
      <c r="J107" s="128" t="s">
        <v>206</v>
      </c>
      <c r="K107" s="142" t="s">
        <v>1080</v>
      </c>
      <c r="L107" s="136" t="str">
        <f>VLOOKUP(K107,CódigosRetorno!$A$2:$B$2003,2,FALSE)</f>
        <v>El dato ingresado como atributo @listAgencyName es incorrecto.</v>
      </c>
      <c r="M107" s="145" t="s">
        <v>9</v>
      </c>
    </row>
    <row r="108" spans="2:13" ht="24" x14ac:dyDescent="0.35">
      <c r="B108" s="874"/>
      <c r="C108" s="893"/>
      <c r="D108" s="886"/>
      <c r="E108" s="886"/>
      <c r="F108" s="873"/>
      <c r="G108" s="129" t="s">
        <v>1171</v>
      </c>
      <c r="H108" s="137" t="s">
        <v>1082</v>
      </c>
      <c r="I108" s="132" t="s">
        <v>1172</v>
      </c>
      <c r="J108" s="142" t="s">
        <v>206</v>
      </c>
      <c r="K108" s="144" t="s">
        <v>1084</v>
      </c>
      <c r="L108" s="136" t="str">
        <f>VLOOKUP(K108,CódigosRetorno!$A$2:$B$2003,2,FALSE)</f>
        <v>El dato ingresado como atributo @listName es incorrecto.</v>
      </c>
      <c r="M108" s="145" t="s">
        <v>9</v>
      </c>
    </row>
    <row r="109" spans="2:13" ht="24" x14ac:dyDescent="0.35">
      <c r="B109" s="873">
        <f>B94+1</f>
        <v>19</v>
      </c>
      <c r="C109" s="884" t="s">
        <v>3341</v>
      </c>
      <c r="D109" s="886" t="s">
        <v>62</v>
      </c>
      <c r="E109" s="886" t="s">
        <v>142</v>
      </c>
      <c r="F109" s="873" t="s">
        <v>328</v>
      </c>
      <c r="G109" s="886" t="s">
        <v>3325</v>
      </c>
      <c r="H109" s="905" t="s">
        <v>3342</v>
      </c>
      <c r="I109" s="136" t="s">
        <v>602</v>
      </c>
      <c r="J109" s="128" t="s">
        <v>6</v>
      </c>
      <c r="K109" s="144" t="s">
        <v>3343</v>
      </c>
      <c r="L109" s="136" t="str">
        <f>VLOOKUP(K109,CódigosRetorno!$A$2:$B$2003,2,FALSE)</f>
        <v>Debe consignar el tipo de ubicación del lugar donde se realiza la operación</v>
      </c>
      <c r="M109" s="145" t="s">
        <v>9</v>
      </c>
    </row>
    <row r="110" spans="2:13" ht="24" x14ac:dyDescent="0.35">
      <c r="B110" s="874"/>
      <c r="C110" s="885"/>
      <c r="D110" s="890"/>
      <c r="E110" s="890"/>
      <c r="F110" s="874"/>
      <c r="G110" s="890"/>
      <c r="H110" s="905"/>
      <c r="I110" s="138" t="s">
        <v>1092</v>
      </c>
      <c r="J110" s="142" t="s">
        <v>6</v>
      </c>
      <c r="K110" s="144" t="s">
        <v>3344</v>
      </c>
      <c r="L110" s="136" t="str">
        <f>VLOOKUP(K110,CódigosRetorno!$A$2:$B$2003,2,FALSE)</f>
        <v>El dato ingresado en el tipo de ubicación del lugar donde se realiza la operación no corresponde al valor esperado</v>
      </c>
      <c r="M110" s="135" t="s">
        <v>3329</v>
      </c>
    </row>
    <row r="111" spans="2:13" x14ac:dyDescent="0.35">
      <c r="B111" s="563" t="s">
        <v>3345</v>
      </c>
      <c r="C111" s="589"/>
      <c r="D111" s="590"/>
      <c r="E111" s="591"/>
      <c r="F111" s="591"/>
      <c r="G111" s="592"/>
      <c r="H111" s="593"/>
      <c r="I111" s="594"/>
      <c r="J111" s="594"/>
      <c r="K111" s="594" t="s">
        <v>9</v>
      </c>
      <c r="L111" s="593" t="str">
        <f>VLOOKUP(K111,CódigosRetorno!$A$2:$B$2003,2,FALSE)</f>
        <v>-</v>
      </c>
      <c r="M111" s="594"/>
    </row>
    <row r="112" spans="2:13" ht="24" x14ac:dyDescent="0.35">
      <c r="B112" s="873">
        <f>B109+1</f>
        <v>20</v>
      </c>
      <c r="C112" s="884" t="s">
        <v>3346</v>
      </c>
      <c r="D112" s="886" t="s">
        <v>327</v>
      </c>
      <c r="E112" s="886" t="s">
        <v>142</v>
      </c>
      <c r="F112" s="873" t="s">
        <v>978</v>
      </c>
      <c r="G112" s="886" t="s">
        <v>773</v>
      </c>
      <c r="H112" s="868" t="s">
        <v>3347</v>
      </c>
      <c r="I112" s="136" t="s">
        <v>1285</v>
      </c>
      <c r="J112" s="142" t="s">
        <v>6</v>
      </c>
      <c r="K112" s="77" t="s">
        <v>774</v>
      </c>
      <c r="L112" s="136" t="str">
        <f>VLOOKUP(K112,CódigosRetorno!$A$2:$B$2003,2,FALSE)</f>
        <v>El Numero de orden del item no cumple con el formato establecido</v>
      </c>
      <c r="M112" s="135" t="s">
        <v>9</v>
      </c>
    </row>
    <row r="113" spans="2:13" ht="24" x14ac:dyDescent="0.35">
      <c r="B113" s="874"/>
      <c r="C113" s="885"/>
      <c r="D113" s="890"/>
      <c r="E113" s="890"/>
      <c r="F113" s="874"/>
      <c r="G113" s="890"/>
      <c r="H113" s="869"/>
      <c r="I113" s="143" t="s">
        <v>1286</v>
      </c>
      <c r="J113" s="142" t="s">
        <v>6</v>
      </c>
      <c r="K113" s="144" t="s">
        <v>652</v>
      </c>
      <c r="L113" s="136" t="str">
        <f>VLOOKUP(K113,CódigosRetorno!$A$2:$B$2003,2,FALSE)</f>
        <v>El número de ítem no puede estar duplicado.</v>
      </c>
      <c r="M113" s="135" t="s">
        <v>9</v>
      </c>
    </row>
    <row r="114" spans="2:13" ht="24" x14ac:dyDescent="0.35">
      <c r="B114" s="873">
        <f>B112+1</f>
        <v>21</v>
      </c>
      <c r="C114" s="884" t="s">
        <v>1301</v>
      </c>
      <c r="D114" s="886" t="s">
        <v>327</v>
      </c>
      <c r="E114" s="886" t="s">
        <v>142</v>
      </c>
      <c r="F114" s="873" t="s">
        <v>775</v>
      </c>
      <c r="G114" s="886" t="s">
        <v>776</v>
      </c>
      <c r="H114" s="868" t="s">
        <v>3348</v>
      </c>
      <c r="I114" s="136" t="s">
        <v>1303</v>
      </c>
      <c r="J114" s="142" t="s">
        <v>6</v>
      </c>
      <c r="K114" s="144" t="s">
        <v>1304</v>
      </c>
      <c r="L114" s="136" t="str">
        <f>VLOOKUP(K114,CódigosRetorno!$A$2:$B$2003,2,FALSE)</f>
        <v>El XML no contiene el tag InvoicedQuantity en el detalle de los Items o es cero (0)</v>
      </c>
      <c r="M114" s="135" t="s">
        <v>9</v>
      </c>
    </row>
    <row r="115" spans="2:13" ht="24" x14ac:dyDescent="0.35">
      <c r="B115" s="874"/>
      <c r="C115" s="885"/>
      <c r="D115" s="890"/>
      <c r="E115" s="890"/>
      <c r="F115" s="874"/>
      <c r="G115" s="890"/>
      <c r="H115" s="869"/>
      <c r="I115" s="136" t="s">
        <v>778</v>
      </c>
      <c r="J115" s="142" t="s">
        <v>6</v>
      </c>
      <c r="K115" s="144" t="s">
        <v>1305</v>
      </c>
      <c r="L115" s="136" t="str">
        <f>VLOOKUP(K115,CódigosRetorno!$A$2:$B$2003,2,FALSE)</f>
        <v>InvoicedQuantity El dato ingresado no cumple con el estandar</v>
      </c>
      <c r="M115" s="135" t="s">
        <v>9</v>
      </c>
    </row>
    <row r="116" spans="2:13" x14ac:dyDescent="0.35">
      <c r="B116" s="873">
        <f>B114+1</f>
        <v>22</v>
      </c>
      <c r="C116" s="884" t="s">
        <v>1287</v>
      </c>
      <c r="D116" s="886" t="s">
        <v>327</v>
      </c>
      <c r="E116" s="886" t="s">
        <v>142</v>
      </c>
      <c r="F116" s="873" t="s">
        <v>1288</v>
      </c>
      <c r="G116" s="886" t="s">
        <v>3349</v>
      </c>
      <c r="H116" s="868" t="s">
        <v>3350</v>
      </c>
      <c r="I116" s="136" t="s">
        <v>1123</v>
      </c>
      <c r="J116" s="128" t="s">
        <v>6</v>
      </c>
      <c r="K116" s="142" t="s">
        <v>1291</v>
      </c>
      <c r="L116" s="136" t="str">
        <f>VLOOKUP(K116,CódigosRetorno!$A$2:$B$2003,2,FALSE)</f>
        <v>Es obligatorio indicar la unidad de medida del ítem</v>
      </c>
      <c r="M116" s="145" t="s">
        <v>9</v>
      </c>
    </row>
    <row r="117" spans="2:13" ht="24" x14ac:dyDescent="0.35">
      <c r="B117" s="882"/>
      <c r="C117" s="893"/>
      <c r="D117" s="887"/>
      <c r="E117" s="887"/>
      <c r="F117" s="874"/>
      <c r="G117" s="890"/>
      <c r="H117" s="869"/>
      <c r="I117" s="136" t="s">
        <v>1292</v>
      </c>
      <c r="J117" s="128" t="s">
        <v>6</v>
      </c>
      <c r="K117" s="142" t="s">
        <v>1293</v>
      </c>
      <c r="L117" s="136" t="str">
        <f>VLOOKUP(K117,CódigosRetorno!$A$2:$B$2003,2,FALSE)</f>
        <v>El dato ingresado como unidad de medida no corresponde al valor esperado</v>
      </c>
      <c r="M117" s="135" t="s">
        <v>1298</v>
      </c>
    </row>
    <row r="118" spans="2:13" ht="24" x14ac:dyDescent="0.35">
      <c r="B118" s="882"/>
      <c r="C118" s="893"/>
      <c r="D118" s="887"/>
      <c r="E118" s="887"/>
      <c r="F118" s="873"/>
      <c r="G118" s="135" t="s">
        <v>1294</v>
      </c>
      <c r="H118" s="138" t="s">
        <v>1295</v>
      </c>
      <c r="I118" s="136" t="s">
        <v>1296</v>
      </c>
      <c r="J118" s="128" t="s">
        <v>206</v>
      </c>
      <c r="K118" s="142" t="s">
        <v>1297</v>
      </c>
      <c r="L118" s="136" t="str">
        <f>VLOOKUP(K118,CódigosRetorno!$A$2:$B$2003,2,FALSE)</f>
        <v>El dato ingresado como atributo @unitCodeListID es incorrecto.</v>
      </c>
      <c r="M118" s="135" t="s">
        <v>1298</v>
      </c>
    </row>
    <row r="119" spans="2:13" ht="48" x14ac:dyDescent="0.35">
      <c r="B119" s="874"/>
      <c r="C119" s="885"/>
      <c r="D119" s="890"/>
      <c r="E119" s="890"/>
      <c r="F119" s="874"/>
      <c r="G119" s="145" t="s">
        <v>1170</v>
      </c>
      <c r="H119" s="138" t="s">
        <v>1299</v>
      </c>
      <c r="I119" s="136" t="s">
        <v>1103</v>
      </c>
      <c r="J119" s="142" t="s">
        <v>206</v>
      </c>
      <c r="K119" s="144" t="s">
        <v>1300</v>
      </c>
      <c r="L119" s="136" t="str">
        <f>VLOOKUP(K119,CódigosRetorno!$A$2:$B$2003,2,FALSE)</f>
        <v>El dato ingresado como atributo @unitCodeListAgencyName es incorrecto.</v>
      </c>
      <c r="M119" s="145" t="s">
        <v>9</v>
      </c>
    </row>
    <row r="120" spans="2:13" ht="24" x14ac:dyDescent="0.35">
      <c r="B120" s="873">
        <f>B116+1</f>
        <v>23</v>
      </c>
      <c r="C120" s="884" t="s">
        <v>3351</v>
      </c>
      <c r="D120" s="886" t="s">
        <v>327</v>
      </c>
      <c r="E120" s="886" t="s">
        <v>142</v>
      </c>
      <c r="F120" s="873" t="s">
        <v>1356</v>
      </c>
      <c r="G120" s="886"/>
      <c r="H120" s="868" t="s">
        <v>3352</v>
      </c>
      <c r="I120" s="136" t="s">
        <v>198</v>
      </c>
      <c r="J120" s="142" t="s">
        <v>6</v>
      </c>
      <c r="K120" s="144" t="s">
        <v>1358</v>
      </c>
      <c r="L120" s="136" t="str">
        <f>VLOOKUP(K120,CódigosRetorno!$A$2:$B$2003,2,FALSE)</f>
        <v>El XML no contiene el tag cac:Item/cbc:Description en el detalle de los Items</v>
      </c>
      <c r="M120" s="135" t="s">
        <v>9</v>
      </c>
    </row>
    <row r="121" spans="2:13" ht="48" x14ac:dyDescent="0.35">
      <c r="B121" s="874"/>
      <c r="C121" s="885"/>
      <c r="D121" s="890"/>
      <c r="E121" s="890"/>
      <c r="F121" s="874"/>
      <c r="G121" s="890"/>
      <c r="H121" s="869"/>
      <c r="I121" s="136" t="s">
        <v>1359</v>
      </c>
      <c r="J121" s="142" t="s">
        <v>6</v>
      </c>
      <c r="K121" s="144" t="s">
        <v>1360</v>
      </c>
      <c r="L121" s="136" t="str">
        <f>VLOOKUP(K121,CódigosRetorno!$A$2:$B$2003,2,FALSE)</f>
        <v>El XML no contiene el tag o no existe informacion de cac:Item/cbc:Description del item</v>
      </c>
      <c r="M121" s="135" t="s">
        <v>9</v>
      </c>
    </row>
    <row r="122" spans="2:13" ht="60" x14ac:dyDescent="0.35">
      <c r="B122" s="131">
        <f>B120+1</f>
        <v>24</v>
      </c>
      <c r="C122" s="136" t="s">
        <v>1306</v>
      </c>
      <c r="D122" s="128" t="s">
        <v>327</v>
      </c>
      <c r="E122" s="128" t="s">
        <v>182</v>
      </c>
      <c r="F122" s="135" t="s">
        <v>226</v>
      </c>
      <c r="G122" s="128"/>
      <c r="H122" s="138" t="s">
        <v>3353</v>
      </c>
      <c r="I122" s="136" t="s">
        <v>1308</v>
      </c>
      <c r="J122" s="128" t="s">
        <v>206</v>
      </c>
      <c r="K122" s="142" t="s">
        <v>1309</v>
      </c>
      <c r="L122" s="136" t="str">
        <f>VLOOKUP(K122,CódigosRetorno!$A$2:$B$2003,2,FALSE)</f>
        <v>El dato ingresado como codigo de producto no cumple con el formato establecido.</v>
      </c>
      <c r="M122" s="135" t="s">
        <v>9</v>
      </c>
    </row>
    <row r="123" spans="2:13" ht="24" x14ac:dyDescent="0.35">
      <c r="B123" s="873">
        <f>B122+1</f>
        <v>25</v>
      </c>
      <c r="C123" s="884" t="s">
        <v>2483</v>
      </c>
      <c r="D123" s="886" t="s">
        <v>327</v>
      </c>
      <c r="E123" s="886" t="s">
        <v>182</v>
      </c>
      <c r="F123" s="873" t="s">
        <v>669</v>
      </c>
      <c r="G123" s="886" t="s">
        <v>3354</v>
      </c>
      <c r="H123" s="868" t="s">
        <v>3355</v>
      </c>
      <c r="I123" s="136" t="s">
        <v>3356</v>
      </c>
      <c r="J123" s="128" t="s">
        <v>206</v>
      </c>
      <c r="K123" s="144" t="s">
        <v>1316</v>
      </c>
      <c r="L123" s="136" t="str">
        <f>VLOOKUP(K123,CódigosRetorno!$A$2:$B$2003,2,FALSE)</f>
        <v>El Código producto de SUNAT no es válido</v>
      </c>
      <c r="M123" s="135" t="s">
        <v>1317</v>
      </c>
    </row>
    <row r="124" spans="2:13" ht="36" x14ac:dyDescent="0.35">
      <c r="B124" s="882"/>
      <c r="C124" s="893"/>
      <c r="D124" s="887"/>
      <c r="E124" s="887"/>
      <c r="F124" s="882"/>
      <c r="G124" s="887"/>
      <c r="H124" s="883"/>
      <c r="I124" s="136" t="s">
        <v>1318</v>
      </c>
      <c r="J124" s="128" t="s">
        <v>206</v>
      </c>
      <c r="K124" s="142" t="s">
        <v>1319</v>
      </c>
      <c r="L124" s="136" t="str">
        <f>VLOOKUP(K124,CódigosRetorno!$A$2:$B$2003,2,FALSE)</f>
        <v>El Codigo de producto SUNAT debe especificarse como minimo al tercer nivel jerarquico (a nivel de clase del codigo UNSPSC)</v>
      </c>
      <c r="M124" s="135" t="s">
        <v>1317</v>
      </c>
    </row>
    <row r="125" spans="2:13" ht="24" x14ac:dyDescent="0.35">
      <c r="B125" s="882"/>
      <c r="C125" s="893"/>
      <c r="D125" s="887"/>
      <c r="E125" s="887"/>
      <c r="F125" s="873"/>
      <c r="G125" s="135" t="s">
        <v>1322</v>
      </c>
      <c r="H125" s="138" t="s">
        <v>1097</v>
      </c>
      <c r="I125" s="136" t="s">
        <v>1323</v>
      </c>
      <c r="J125" s="128" t="s">
        <v>206</v>
      </c>
      <c r="K125" s="142" t="s">
        <v>1099</v>
      </c>
      <c r="L125" s="136" t="str">
        <f>VLOOKUP(K125,CódigosRetorno!$A$2:$B$2003,2,FALSE)</f>
        <v>El dato ingresado como atributo @listID es incorrecto.</v>
      </c>
      <c r="M125" s="145" t="s">
        <v>9</v>
      </c>
    </row>
    <row r="126" spans="2:13" ht="24" x14ac:dyDescent="0.35">
      <c r="B126" s="882"/>
      <c r="C126" s="893"/>
      <c r="D126" s="887"/>
      <c r="E126" s="887"/>
      <c r="F126" s="882"/>
      <c r="G126" s="135" t="s">
        <v>1324</v>
      </c>
      <c r="H126" s="138" t="s">
        <v>1079</v>
      </c>
      <c r="I126" s="136" t="s">
        <v>1325</v>
      </c>
      <c r="J126" s="128" t="s">
        <v>206</v>
      </c>
      <c r="K126" s="142" t="s">
        <v>1080</v>
      </c>
      <c r="L126" s="136" t="str">
        <f>VLOOKUP(K126,CódigosRetorno!$A$2:$B$2003,2,FALSE)</f>
        <v>El dato ingresado como atributo @listAgencyName es incorrecto.</v>
      </c>
      <c r="M126" s="145" t="s">
        <v>9</v>
      </c>
    </row>
    <row r="127" spans="2:13" ht="24" x14ac:dyDescent="0.35">
      <c r="B127" s="874"/>
      <c r="C127" s="885"/>
      <c r="D127" s="890"/>
      <c r="E127" s="890"/>
      <c r="F127" s="874"/>
      <c r="G127" s="135" t="s">
        <v>1326</v>
      </c>
      <c r="H127" s="138" t="s">
        <v>1082</v>
      </c>
      <c r="I127" s="136" t="s">
        <v>1327</v>
      </c>
      <c r="J127" s="142" t="s">
        <v>206</v>
      </c>
      <c r="K127" s="144" t="s">
        <v>1084</v>
      </c>
      <c r="L127" s="136" t="str">
        <f>VLOOKUP(K127,CódigosRetorno!$A$2:$B$2003,2,FALSE)</f>
        <v>El dato ingresado como atributo @listName es incorrecto.</v>
      </c>
      <c r="M127" s="145" t="s">
        <v>9</v>
      </c>
    </row>
    <row r="128" spans="2:13" ht="24" x14ac:dyDescent="0.35">
      <c r="B128" s="873">
        <f>B123+1</f>
        <v>26</v>
      </c>
      <c r="C128" s="884" t="s">
        <v>1361</v>
      </c>
      <c r="D128" s="886" t="s">
        <v>327</v>
      </c>
      <c r="E128" s="886" t="s">
        <v>142</v>
      </c>
      <c r="F128" s="872" t="s">
        <v>775</v>
      </c>
      <c r="G128" s="888" t="s">
        <v>776</v>
      </c>
      <c r="H128" s="905" t="s">
        <v>3357</v>
      </c>
      <c r="I128" s="136" t="s">
        <v>65</v>
      </c>
      <c r="J128" s="142" t="s">
        <v>6</v>
      </c>
      <c r="K128" s="144" t="s">
        <v>1363</v>
      </c>
      <c r="L128" s="136" t="str">
        <f>VLOOKUP(K128,CódigosRetorno!$A$2:$B$2003,2,FALSE)</f>
        <v>El XML no contiene el tag cac:Price/cbc:PriceAmount en el detalle de los Items</v>
      </c>
      <c r="M128" s="135" t="s">
        <v>9</v>
      </c>
    </row>
    <row r="129" spans="2:13" ht="48" x14ac:dyDescent="0.35">
      <c r="B129" s="882"/>
      <c r="C129" s="893"/>
      <c r="D129" s="887"/>
      <c r="E129" s="887"/>
      <c r="F129" s="872"/>
      <c r="G129" s="888"/>
      <c r="H129" s="905"/>
      <c r="I129" s="828" t="s">
        <v>9096</v>
      </c>
      <c r="J129" s="827" t="s">
        <v>6</v>
      </c>
      <c r="K129" s="836" t="s">
        <v>1365</v>
      </c>
      <c r="L129" s="136" t="str">
        <f>VLOOKUP(K129,CódigosRetorno!$A$2:$B$2003,2,FALSE)</f>
        <v>El dato ingresado en PriceAmount del Valor de venta unitario por item no cumple con el formato establecido</v>
      </c>
      <c r="M129" s="135" t="s">
        <v>9</v>
      </c>
    </row>
    <row r="130" spans="2:13" ht="48" x14ac:dyDescent="0.35">
      <c r="B130" s="882"/>
      <c r="C130" s="893"/>
      <c r="D130" s="887"/>
      <c r="E130" s="887"/>
      <c r="F130" s="872"/>
      <c r="G130" s="888"/>
      <c r="H130" s="905"/>
      <c r="I130" s="138" t="s">
        <v>3358</v>
      </c>
      <c r="J130" s="142" t="s">
        <v>6</v>
      </c>
      <c r="K130" s="144" t="s">
        <v>1367</v>
      </c>
      <c r="L130" s="136" t="str">
        <f>VLOOKUP(K130,CódigosRetorno!$A$2:$B$2003,2,FALSE)</f>
        <v>Operacion gratuita, solo debe consignar un monto referencial</v>
      </c>
      <c r="M130" s="135" t="s">
        <v>9</v>
      </c>
    </row>
    <row r="131" spans="2:13" ht="24" x14ac:dyDescent="0.35">
      <c r="B131" s="874"/>
      <c r="C131" s="885"/>
      <c r="D131" s="890"/>
      <c r="E131" s="890"/>
      <c r="F131" s="135" t="s">
        <v>143</v>
      </c>
      <c r="G131" s="128" t="s">
        <v>3262</v>
      </c>
      <c r="H131" s="143" t="s">
        <v>1368</v>
      </c>
      <c r="I131" s="138" t="s">
        <v>1369</v>
      </c>
      <c r="J131" s="142" t="s">
        <v>6</v>
      </c>
      <c r="K131" s="144" t="s">
        <v>3359</v>
      </c>
      <c r="L131" s="136" t="str">
        <f>VLOOKUP(K131,CódigosRetorno!$A$2:$B$2003,2,FALSE)</f>
        <v>La moneda debe ser la misma en todo el documento</v>
      </c>
      <c r="M131" s="135" t="s">
        <v>1094</v>
      </c>
    </row>
    <row r="132" spans="2:13" x14ac:dyDescent="0.35">
      <c r="B132" s="870">
        <f>B128+1</f>
        <v>27</v>
      </c>
      <c r="C132" s="884" t="s">
        <v>3360</v>
      </c>
      <c r="D132" s="886" t="s">
        <v>327</v>
      </c>
      <c r="E132" s="886" t="s">
        <v>142</v>
      </c>
      <c r="F132" s="873" t="s">
        <v>775</v>
      </c>
      <c r="G132" s="886" t="s">
        <v>776</v>
      </c>
      <c r="H132" s="868" t="s">
        <v>3361</v>
      </c>
      <c r="I132" s="136" t="s">
        <v>65</v>
      </c>
      <c r="J132" s="128" t="s">
        <v>6</v>
      </c>
      <c r="K132" s="144" t="s">
        <v>1372</v>
      </c>
      <c r="L132" s="136" t="str">
        <f>VLOOKUP(K132,CódigosRetorno!$A$2:$B$2003,2,FALSE)</f>
        <v>Debe existir el tag cac:AlternativeConditionPrice</v>
      </c>
      <c r="M132" s="135" t="s">
        <v>9</v>
      </c>
    </row>
    <row r="133" spans="2:13" ht="24" x14ac:dyDescent="0.35">
      <c r="B133" s="914"/>
      <c r="C133" s="893"/>
      <c r="D133" s="887"/>
      <c r="E133" s="887"/>
      <c r="F133" s="882"/>
      <c r="G133" s="887"/>
      <c r="H133" s="883"/>
      <c r="I133" s="136" t="s">
        <v>1364</v>
      </c>
      <c r="J133" s="142" t="s">
        <v>6</v>
      </c>
      <c r="K133" s="144" t="s">
        <v>1373</v>
      </c>
      <c r="L133" s="136" t="str">
        <f>VLOOKUP(K133,CódigosRetorno!$A$2:$B$2003,2,FALSE)</f>
        <v>El dato ingresado en PriceAmount del Precio de venta unitario por item no cumple con el formato establecido</v>
      </c>
      <c r="M133" s="135" t="s">
        <v>9</v>
      </c>
    </row>
    <row r="134" spans="2:13" ht="84" x14ac:dyDescent="0.35">
      <c r="B134" s="914"/>
      <c r="C134" s="893"/>
      <c r="D134" s="887"/>
      <c r="E134" s="887"/>
      <c r="F134" s="882"/>
      <c r="G134" s="887"/>
      <c r="H134" s="883"/>
      <c r="I134" s="136" t="s">
        <v>3362</v>
      </c>
      <c r="J134" s="142" t="s">
        <v>206</v>
      </c>
      <c r="K134" s="142" t="s">
        <v>2486</v>
      </c>
      <c r="L134" s="136" t="str">
        <f>VLOOKUP(K134,CódigosRetorno!$A$2:$B$2003,2,FALSE)</f>
        <v>El precio unitario de la operación que está informando difiere de los cálculos realizados en base a la información remitida</v>
      </c>
      <c r="M134" s="199" t="s">
        <v>9</v>
      </c>
    </row>
    <row r="135" spans="2:13" ht="72" x14ac:dyDescent="0.35">
      <c r="B135" s="914"/>
      <c r="C135" s="893"/>
      <c r="D135" s="887"/>
      <c r="E135" s="887"/>
      <c r="F135" s="882"/>
      <c r="G135" s="887"/>
      <c r="H135" s="883"/>
      <c r="I135" s="136" t="s">
        <v>3363</v>
      </c>
      <c r="J135" s="142" t="s">
        <v>6</v>
      </c>
      <c r="K135" s="144" t="s">
        <v>1388</v>
      </c>
      <c r="L135" s="136" t="str">
        <f>VLOOKUP(K135,CódigosRetorno!$A$2:$B$2003,2,FALSE)</f>
        <v>Si existe 'Valor referencial unitario en operac. no onerosas' con monto mayor a cero, la operacion debe ser gratuita (codigo de tributo 9996)</v>
      </c>
      <c r="M135" s="135" t="s">
        <v>9</v>
      </c>
    </row>
    <row r="136" spans="2:13" ht="60" x14ac:dyDescent="0.35">
      <c r="B136" s="914"/>
      <c r="C136" s="893"/>
      <c r="D136" s="887"/>
      <c r="E136" s="887"/>
      <c r="F136" s="882"/>
      <c r="G136" s="890"/>
      <c r="H136" s="869"/>
      <c r="I136" s="136" t="s">
        <v>3364</v>
      </c>
      <c r="J136" s="142" t="s">
        <v>6</v>
      </c>
      <c r="K136" s="144" t="s">
        <v>1390</v>
      </c>
      <c r="L136" s="136" t="str">
        <f>VLOOKUP(K136,CódigosRetorno!$A$2:$B$2003,2,FALSE)</f>
        <v>El código de precio '02' es sólo para operaciones gratuitas</v>
      </c>
      <c r="M136" s="135" t="s">
        <v>9</v>
      </c>
    </row>
    <row r="137" spans="2:13" ht="24" x14ac:dyDescent="0.35">
      <c r="B137" s="914"/>
      <c r="C137" s="893"/>
      <c r="D137" s="887"/>
      <c r="E137" s="887"/>
      <c r="F137" s="874"/>
      <c r="G137" s="128" t="s">
        <v>306</v>
      </c>
      <c r="H137" s="143" t="s">
        <v>1368</v>
      </c>
      <c r="I137" s="138" t="s">
        <v>1369</v>
      </c>
      <c r="J137" s="142" t="s">
        <v>6</v>
      </c>
      <c r="K137" s="144" t="s">
        <v>3359</v>
      </c>
      <c r="L137" s="136" t="str">
        <f>VLOOKUP(K137,CódigosRetorno!$A$2:$B$2003,2,FALSE)</f>
        <v>La moneda debe ser la misma en todo el documento</v>
      </c>
      <c r="M137" s="135" t="s">
        <v>1094</v>
      </c>
    </row>
    <row r="138" spans="2:13" ht="24" x14ac:dyDescent="0.35">
      <c r="B138" s="914"/>
      <c r="C138" s="893"/>
      <c r="D138" s="887"/>
      <c r="E138" s="887"/>
      <c r="F138" s="873" t="s">
        <v>328</v>
      </c>
      <c r="G138" s="886" t="s">
        <v>3365</v>
      </c>
      <c r="H138" s="868" t="s">
        <v>3366</v>
      </c>
      <c r="I138" s="136" t="s">
        <v>466</v>
      </c>
      <c r="J138" s="142" t="s">
        <v>6</v>
      </c>
      <c r="K138" s="144" t="s">
        <v>1378</v>
      </c>
      <c r="L138" s="136" t="str">
        <f>VLOOKUP(K138,CódigosRetorno!$A$2:$B$2003,2,FALSE)</f>
        <v>Se ha consignado un valor invalido en el campo cbc:PriceTypeCode</v>
      </c>
      <c r="M138" s="145" t="s">
        <v>9</v>
      </c>
    </row>
    <row r="139" spans="2:13" ht="36" x14ac:dyDescent="0.35">
      <c r="B139" s="914"/>
      <c r="C139" s="893"/>
      <c r="D139" s="887"/>
      <c r="E139" s="890"/>
      <c r="F139" s="874"/>
      <c r="G139" s="890"/>
      <c r="H139" s="869"/>
      <c r="I139" s="143" t="s">
        <v>1380</v>
      </c>
      <c r="J139" s="142" t="s">
        <v>6</v>
      </c>
      <c r="K139" s="144" t="s">
        <v>1381</v>
      </c>
      <c r="L139" s="136" t="str">
        <f>VLOOKUP(K139,CódigosRetorno!$A$2:$B$2003,2,FALSE)</f>
        <v>Existe mas de un tag cac:AlternativeConditionPrice con el mismo cbc:PriceTypeCode</v>
      </c>
      <c r="M139" s="135" t="s">
        <v>1379</v>
      </c>
    </row>
    <row r="140" spans="2:13" ht="24" x14ac:dyDescent="0.35">
      <c r="B140" s="914"/>
      <c r="C140" s="893"/>
      <c r="D140" s="887"/>
      <c r="E140" s="886" t="s">
        <v>182</v>
      </c>
      <c r="F140" s="873"/>
      <c r="G140" s="145" t="s">
        <v>1382</v>
      </c>
      <c r="H140" s="143" t="s">
        <v>1082</v>
      </c>
      <c r="I140" s="136" t="s">
        <v>1383</v>
      </c>
      <c r="J140" s="142" t="s">
        <v>206</v>
      </c>
      <c r="K140" s="144" t="s">
        <v>1084</v>
      </c>
      <c r="L140" s="136" t="str">
        <f>VLOOKUP(K140,CódigosRetorno!$A$2:$B$2003,2,FALSE)</f>
        <v>El dato ingresado como atributo @listName es incorrecto.</v>
      </c>
      <c r="M140" s="145" t="s">
        <v>9</v>
      </c>
    </row>
    <row r="141" spans="2:13" ht="24" x14ac:dyDescent="0.35">
      <c r="B141" s="914"/>
      <c r="C141" s="893"/>
      <c r="D141" s="887"/>
      <c r="E141" s="887"/>
      <c r="F141" s="882"/>
      <c r="G141" s="145" t="s">
        <v>1058</v>
      </c>
      <c r="H141" s="143" t="s">
        <v>1079</v>
      </c>
      <c r="I141" s="136" t="s">
        <v>1060</v>
      </c>
      <c r="J141" s="128" t="s">
        <v>206</v>
      </c>
      <c r="K141" s="142" t="s">
        <v>1080</v>
      </c>
      <c r="L141" s="136" t="str">
        <f>VLOOKUP(K141,CódigosRetorno!$A$2:$B$2003,2,FALSE)</f>
        <v>El dato ingresado como atributo @listAgencyName es incorrecto.</v>
      </c>
      <c r="M141" s="145" t="s">
        <v>9</v>
      </c>
    </row>
    <row r="142" spans="2:13" ht="36" x14ac:dyDescent="0.35">
      <c r="B142" s="871"/>
      <c r="C142" s="885"/>
      <c r="D142" s="890"/>
      <c r="E142" s="890"/>
      <c r="F142" s="874"/>
      <c r="G142" s="145" t="s">
        <v>1384</v>
      </c>
      <c r="H142" s="143" t="s">
        <v>1086</v>
      </c>
      <c r="I142" s="136" t="s">
        <v>1385</v>
      </c>
      <c r="J142" s="142" t="s">
        <v>206</v>
      </c>
      <c r="K142" s="144" t="s">
        <v>1088</v>
      </c>
      <c r="L142" s="136" t="str">
        <f>VLOOKUP(K142,CódigosRetorno!$A$2:$B$2003,2,FALSE)</f>
        <v>El dato ingresado como atributo @listURI es incorrecto.</v>
      </c>
      <c r="M142" s="145" t="s">
        <v>9</v>
      </c>
    </row>
    <row r="143" spans="2:13" ht="24" x14ac:dyDescent="0.35">
      <c r="B143" s="872">
        <f>B132+1</f>
        <v>28</v>
      </c>
      <c r="C143" s="867" t="s">
        <v>3367</v>
      </c>
      <c r="D143" s="873" t="s">
        <v>327</v>
      </c>
      <c r="E143" s="888" t="s">
        <v>142</v>
      </c>
      <c r="F143" s="873" t="s">
        <v>298</v>
      </c>
      <c r="G143" s="886" t="s">
        <v>299</v>
      </c>
      <c r="H143" s="868" t="s">
        <v>3368</v>
      </c>
      <c r="I143" s="136" t="s">
        <v>1411</v>
      </c>
      <c r="J143" s="142" t="s">
        <v>6</v>
      </c>
      <c r="K143" s="144" t="s">
        <v>1513</v>
      </c>
      <c r="L143" s="136" t="str">
        <f>VLOOKUP(K143,CódigosRetorno!$A$2:$B$2003,2,FALSE)</f>
        <v>El dato ingresado en LineExtensionAmount del item no cumple con el formato establecido</v>
      </c>
      <c r="M143" s="135" t="s">
        <v>9</v>
      </c>
    </row>
    <row r="144" spans="2:13" ht="84" x14ac:dyDescent="0.35">
      <c r="B144" s="872"/>
      <c r="C144" s="867"/>
      <c r="D144" s="882"/>
      <c r="E144" s="888"/>
      <c r="F144" s="882"/>
      <c r="G144" s="887"/>
      <c r="H144" s="883"/>
      <c r="I144" s="136" t="s">
        <v>3369</v>
      </c>
      <c r="J144" s="142" t="s">
        <v>206</v>
      </c>
      <c r="K144" s="142" t="s">
        <v>2511</v>
      </c>
      <c r="L144" s="136" t="str">
        <f>VLOOKUP(MID(K144,1,4),CódigosRetorno!$A$2:$B$2003,2,FALSE)</f>
        <v>El valor de venta por ítem difiere de los importes consignados.</v>
      </c>
      <c r="M144" s="199" t="s">
        <v>9</v>
      </c>
    </row>
    <row r="145" spans="2:13" ht="60" x14ac:dyDescent="0.35">
      <c r="B145" s="872"/>
      <c r="C145" s="867"/>
      <c r="D145" s="882"/>
      <c r="E145" s="888"/>
      <c r="F145" s="882"/>
      <c r="G145" s="887"/>
      <c r="H145" s="883"/>
      <c r="I145" s="136" t="s">
        <v>3370</v>
      </c>
      <c r="J145" s="142" t="s">
        <v>206</v>
      </c>
      <c r="K145" s="142" t="s">
        <v>2511</v>
      </c>
      <c r="L145" s="136" t="str">
        <f>VLOOKUP(MID(K145,1,4),CódigosRetorno!$A$2:$B$2003,2,FALSE)</f>
        <v>El valor de venta por ítem difiere de los importes consignados.</v>
      </c>
      <c r="M145" s="199" t="s">
        <v>9</v>
      </c>
    </row>
    <row r="146" spans="2:13" ht="24" x14ac:dyDescent="0.35">
      <c r="B146" s="872"/>
      <c r="C146" s="867"/>
      <c r="D146" s="874"/>
      <c r="E146" s="888"/>
      <c r="F146" s="135" t="s">
        <v>143</v>
      </c>
      <c r="G146" s="128" t="s">
        <v>3262</v>
      </c>
      <c r="H146" s="143" t="s">
        <v>1368</v>
      </c>
      <c r="I146" s="138" t="s">
        <v>1391</v>
      </c>
      <c r="J146" s="142" t="s">
        <v>6</v>
      </c>
      <c r="K146" s="144" t="s">
        <v>3359</v>
      </c>
      <c r="L146" s="136" t="str">
        <f>VLOOKUP(K146,CódigosRetorno!$A$2:$B$2003,2,FALSE)</f>
        <v>La moneda debe ser la misma en todo el documento</v>
      </c>
      <c r="M146" s="135" t="s">
        <v>9</v>
      </c>
    </row>
    <row r="147" spans="2:13" x14ac:dyDescent="0.35">
      <c r="B147" s="563" t="s">
        <v>3371</v>
      </c>
      <c r="C147" s="595"/>
      <c r="D147" s="595"/>
      <c r="E147" s="596"/>
      <c r="F147" s="596"/>
      <c r="G147" s="596"/>
      <c r="H147" s="597"/>
      <c r="I147" s="598"/>
      <c r="J147" s="598"/>
      <c r="K147" s="599" t="s">
        <v>9</v>
      </c>
      <c r="L147" s="597" t="str">
        <f>VLOOKUP(K147,CódigosRetorno!$A$2:$B$2003,2,FALSE)</f>
        <v>-</v>
      </c>
      <c r="M147" s="598"/>
    </row>
    <row r="148" spans="2:13" ht="36" x14ac:dyDescent="0.35">
      <c r="B148" s="915">
        <f>B143+1</f>
        <v>29</v>
      </c>
      <c r="C148" s="884" t="s">
        <v>3372</v>
      </c>
      <c r="D148" s="870" t="s">
        <v>327</v>
      </c>
      <c r="E148" s="870" t="s">
        <v>182</v>
      </c>
      <c r="F148" s="142" t="s">
        <v>221</v>
      </c>
      <c r="G148" s="135" t="s">
        <v>3373</v>
      </c>
      <c r="H148" s="136" t="s">
        <v>3374</v>
      </c>
      <c r="I148" s="136" t="s">
        <v>1344</v>
      </c>
      <c r="J148" s="128" t="s">
        <v>206</v>
      </c>
      <c r="K148" s="142" t="s">
        <v>1345</v>
      </c>
      <c r="L148" s="136" t="str">
        <f>VLOOKUP(K148,CódigosRetorno!$A$2:$B$2003,2,FALSE)</f>
        <v>No existe información en el nombre del concepto.</v>
      </c>
      <c r="M148" s="145" t="s">
        <v>9</v>
      </c>
    </row>
    <row r="149" spans="2:13" ht="24" x14ac:dyDescent="0.35">
      <c r="B149" s="915"/>
      <c r="C149" s="893"/>
      <c r="D149" s="914"/>
      <c r="E149" s="914"/>
      <c r="F149" s="924" t="s">
        <v>659</v>
      </c>
      <c r="G149" s="886" t="s">
        <v>3373</v>
      </c>
      <c r="H149" s="868" t="s">
        <v>3375</v>
      </c>
      <c r="I149" s="136" t="s">
        <v>3376</v>
      </c>
      <c r="J149" s="128" t="s">
        <v>6</v>
      </c>
      <c r="K149" s="142" t="s">
        <v>3377</v>
      </c>
      <c r="L149" s="136" t="str">
        <f>VLOOKUP(K149,CódigosRetorno!$A$2:$B$2003,2,FALSE)</f>
        <v>El XML no contiene el tag de Comercializacion del oro: Codigo unico de concesion minera</v>
      </c>
      <c r="M149" s="145" t="s">
        <v>9</v>
      </c>
    </row>
    <row r="150" spans="2:13" ht="24" x14ac:dyDescent="0.35">
      <c r="B150" s="915"/>
      <c r="C150" s="893"/>
      <c r="D150" s="914"/>
      <c r="E150" s="914"/>
      <c r="F150" s="925"/>
      <c r="G150" s="887"/>
      <c r="H150" s="883"/>
      <c r="I150" s="136" t="s">
        <v>3378</v>
      </c>
      <c r="J150" s="128" t="s">
        <v>6</v>
      </c>
      <c r="K150" s="142" t="s">
        <v>3379</v>
      </c>
      <c r="L150" s="136" t="str">
        <f>VLOOKUP(K150,CódigosRetorno!$A$2:$B$2003,2,FALSE)</f>
        <v>El XML no contiene el tag de Comercializacion del oro: Ley mineral</v>
      </c>
      <c r="M150" s="145" t="s">
        <v>9</v>
      </c>
    </row>
    <row r="151" spans="2:13" ht="24" x14ac:dyDescent="0.35">
      <c r="B151" s="915"/>
      <c r="C151" s="893"/>
      <c r="D151" s="914"/>
      <c r="E151" s="914"/>
      <c r="F151" s="925"/>
      <c r="G151" s="887"/>
      <c r="H151" s="883"/>
      <c r="I151" s="136" t="s">
        <v>3380</v>
      </c>
      <c r="J151" s="128" t="s">
        <v>6</v>
      </c>
      <c r="K151" s="142" t="s">
        <v>3381</v>
      </c>
      <c r="L151" s="136" t="str">
        <f>VLOOKUP(K151,CódigosRetorno!$A$2:$B$2003,2,FALSE)</f>
        <v>El XML no contiene el tag de Comercializacion del oro: Naturaleza del mineral</v>
      </c>
      <c r="M151" s="145" t="s">
        <v>9</v>
      </c>
    </row>
    <row r="152" spans="2:13" ht="24" x14ac:dyDescent="0.35">
      <c r="B152" s="915"/>
      <c r="C152" s="893"/>
      <c r="D152" s="914"/>
      <c r="E152" s="914"/>
      <c r="F152" s="926"/>
      <c r="G152" s="890"/>
      <c r="H152" s="869"/>
      <c r="I152" s="136" t="s">
        <v>3382</v>
      </c>
      <c r="J152" s="128" t="s">
        <v>6</v>
      </c>
      <c r="K152" s="142" t="s">
        <v>3383</v>
      </c>
      <c r="L152" s="136" t="str">
        <f>VLOOKUP(K152,CódigosRetorno!$A$2:$B$2003,2,FALSE)</f>
        <v>El XML no contiene el tag de Comercializacion del oro: Nombre del derecho minero</v>
      </c>
      <c r="M152" s="145" t="s">
        <v>9</v>
      </c>
    </row>
    <row r="153" spans="2:13" ht="24" x14ac:dyDescent="0.35">
      <c r="B153" s="915"/>
      <c r="C153" s="893"/>
      <c r="D153" s="914"/>
      <c r="E153" s="914"/>
      <c r="F153" s="923"/>
      <c r="G153" s="135" t="s">
        <v>1348</v>
      </c>
      <c r="H153" s="136" t="s">
        <v>1082</v>
      </c>
      <c r="I153" s="136" t="s">
        <v>1349</v>
      </c>
      <c r="J153" s="142" t="s">
        <v>206</v>
      </c>
      <c r="K153" s="144" t="s">
        <v>1084</v>
      </c>
      <c r="L153" s="136" t="str">
        <f>VLOOKUP(K153,CódigosRetorno!$A$2:$B$2003,2,FALSE)</f>
        <v>El dato ingresado como atributo @listName es incorrecto.</v>
      </c>
      <c r="M153" s="145" t="s">
        <v>9</v>
      </c>
    </row>
    <row r="154" spans="2:13" ht="24" x14ac:dyDescent="0.35">
      <c r="B154" s="915"/>
      <c r="C154" s="893"/>
      <c r="D154" s="914"/>
      <c r="E154" s="914"/>
      <c r="F154" s="923"/>
      <c r="G154" s="135" t="s">
        <v>1058</v>
      </c>
      <c r="H154" s="136" t="s">
        <v>1079</v>
      </c>
      <c r="I154" s="136" t="s">
        <v>1060</v>
      </c>
      <c r="J154" s="128" t="s">
        <v>206</v>
      </c>
      <c r="K154" s="142" t="s">
        <v>1080</v>
      </c>
      <c r="L154" s="136" t="str">
        <f>VLOOKUP(K154,CódigosRetorno!$A$2:$B$2003,2,FALSE)</f>
        <v>El dato ingresado como atributo @listAgencyName es incorrecto.</v>
      </c>
      <c r="M154" s="145" t="s">
        <v>9</v>
      </c>
    </row>
    <row r="155" spans="2:13" ht="36" x14ac:dyDescent="0.35">
      <c r="B155" s="915"/>
      <c r="C155" s="893"/>
      <c r="D155" s="914"/>
      <c r="E155" s="914"/>
      <c r="F155" s="924"/>
      <c r="G155" s="202" t="s">
        <v>1350</v>
      </c>
      <c r="H155" s="359" t="s">
        <v>1086</v>
      </c>
      <c r="I155" s="136" t="s">
        <v>1351</v>
      </c>
      <c r="J155" s="142" t="s">
        <v>206</v>
      </c>
      <c r="K155" s="144" t="s">
        <v>1088</v>
      </c>
      <c r="L155" s="136" t="str">
        <f>VLOOKUP(K155,CódigosRetorno!$A$2:$B$2003,2,FALSE)</f>
        <v>El dato ingresado como atributo @listURI es incorrecto.</v>
      </c>
      <c r="M155" s="145" t="s">
        <v>9</v>
      </c>
    </row>
    <row r="156" spans="2:13" ht="36" x14ac:dyDescent="0.35">
      <c r="B156" s="915"/>
      <c r="C156" s="893"/>
      <c r="D156" s="914"/>
      <c r="E156" s="1013"/>
      <c r="F156" s="873" t="s">
        <v>710</v>
      </c>
      <c r="G156" s="873"/>
      <c r="H156" s="868" t="s">
        <v>3384</v>
      </c>
      <c r="I156" s="193" t="s">
        <v>3385</v>
      </c>
      <c r="J156" s="128" t="s">
        <v>6</v>
      </c>
      <c r="K156" s="142" t="s">
        <v>1354</v>
      </c>
      <c r="L156" s="136" t="str">
        <f>VLOOKUP(K156,CódigosRetorno!$A$2:$B$2003,2,FALSE)</f>
        <v>El XML no contiene tag o no existe información del valor del concepto por linea.</v>
      </c>
      <c r="M156" s="145" t="s">
        <v>9</v>
      </c>
    </row>
    <row r="157" spans="2:13" x14ac:dyDescent="0.35">
      <c r="B157" s="915"/>
      <c r="C157" s="893"/>
      <c r="D157" s="914"/>
      <c r="E157" s="1013"/>
      <c r="F157" s="882"/>
      <c r="G157" s="882"/>
      <c r="H157" s="883"/>
      <c r="I157" s="193" t="s">
        <v>1876</v>
      </c>
      <c r="J157" s="128" t="s">
        <v>9</v>
      </c>
      <c r="K157" s="142" t="s">
        <v>9</v>
      </c>
      <c r="L157" s="136" t="str">
        <f>VLOOKUP(K157,CódigosRetorno!$A$2:$B$2003,2,FALSE)</f>
        <v>-</v>
      </c>
      <c r="M157" s="145"/>
    </row>
    <row r="158" spans="2:13" ht="36" x14ac:dyDescent="0.35">
      <c r="B158" s="915"/>
      <c r="C158" s="893"/>
      <c r="D158" s="914"/>
      <c r="E158" s="1013"/>
      <c r="F158" s="461" t="s">
        <v>1462</v>
      </c>
      <c r="G158" s="130" t="s">
        <v>3386</v>
      </c>
      <c r="H158" s="203" t="s">
        <v>3387</v>
      </c>
      <c r="I158" s="193" t="s">
        <v>3388</v>
      </c>
      <c r="J158" s="142" t="s">
        <v>206</v>
      </c>
      <c r="K158" s="144" t="s">
        <v>1885</v>
      </c>
      <c r="L158" s="136" t="str">
        <f>VLOOKUP(K158,CódigosRetorno!$A$2:$B$2003,2,FALSE)</f>
        <v>El dato ingresado como valor del concepto de la linea no cumple con el formato establecido.</v>
      </c>
      <c r="M158" s="145" t="s">
        <v>9</v>
      </c>
    </row>
    <row r="159" spans="2:13" ht="36" x14ac:dyDescent="0.35">
      <c r="B159" s="915"/>
      <c r="C159" s="893"/>
      <c r="D159" s="914"/>
      <c r="E159" s="1013"/>
      <c r="F159" s="461" t="s">
        <v>1227</v>
      </c>
      <c r="G159" s="130" t="s">
        <v>195</v>
      </c>
      <c r="H159" s="203" t="s">
        <v>3389</v>
      </c>
      <c r="I159" s="193" t="s">
        <v>1876</v>
      </c>
      <c r="J159" s="142" t="s">
        <v>9</v>
      </c>
      <c r="K159" s="144" t="s">
        <v>9</v>
      </c>
      <c r="L159" s="136" t="str">
        <f>VLOOKUP(K159,CódigosRetorno!$A$2:$B$2003,2,FALSE)</f>
        <v>-</v>
      </c>
      <c r="M159" s="414"/>
    </row>
    <row r="160" spans="2:13" ht="36" x14ac:dyDescent="0.35">
      <c r="B160" s="915"/>
      <c r="C160" s="885"/>
      <c r="D160" s="871"/>
      <c r="E160" s="1014"/>
      <c r="F160" s="462" t="s">
        <v>221</v>
      </c>
      <c r="G160" s="131"/>
      <c r="H160" s="204" t="s">
        <v>3390</v>
      </c>
      <c r="I160" s="193" t="s">
        <v>1876</v>
      </c>
      <c r="J160" s="142" t="s">
        <v>9</v>
      </c>
      <c r="K160" s="144" t="s">
        <v>9</v>
      </c>
      <c r="L160" s="136" t="str">
        <f>VLOOKUP(K160,CódigosRetorno!$A$2:$B$2003,2,FALSE)</f>
        <v>-</v>
      </c>
      <c r="M160" s="414"/>
    </row>
    <row r="161" spans="2:13" x14ac:dyDescent="0.35">
      <c r="B161" s="873">
        <f>B148+1</f>
        <v>30</v>
      </c>
      <c r="C161" s="884" t="s">
        <v>1393</v>
      </c>
      <c r="D161" s="864" t="s">
        <v>327</v>
      </c>
      <c r="E161" s="886" t="s">
        <v>142</v>
      </c>
      <c r="F161" s="882" t="s">
        <v>298</v>
      </c>
      <c r="G161" s="887" t="s">
        <v>299</v>
      </c>
      <c r="H161" s="883" t="s">
        <v>3391</v>
      </c>
      <c r="I161" s="136" t="s">
        <v>1395</v>
      </c>
      <c r="J161" s="128" t="s">
        <v>6</v>
      </c>
      <c r="K161" s="142" t="s">
        <v>1396</v>
      </c>
      <c r="L161" s="136" t="str">
        <f>VLOOKUP(K161,CódigosRetorno!$A$2:$B$2003,2,FALSE)</f>
        <v>El xml no contiene el tag de impuesto por linea (TaxtTotal).</v>
      </c>
      <c r="M161" s="145" t="s">
        <v>9</v>
      </c>
    </row>
    <row r="162" spans="2:13" ht="36" x14ac:dyDescent="0.35">
      <c r="B162" s="882"/>
      <c r="C162" s="893"/>
      <c r="D162" s="866"/>
      <c r="E162" s="887"/>
      <c r="F162" s="882"/>
      <c r="G162" s="887"/>
      <c r="H162" s="883"/>
      <c r="I162" s="136" t="s">
        <v>1397</v>
      </c>
      <c r="J162" s="128" t="s">
        <v>6</v>
      </c>
      <c r="K162" s="142" t="s">
        <v>1398</v>
      </c>
      <c r="L162" s="136" t="str">
        <f>VLOOKUP(K162,CódigosRetorno!$A$2:$B$2003,2,FALSE)</f>
        <v>El dato ingresado en el monto total de impuestos por línea no cumple con el formato establecido</v>
      </c>
      <c r="M162" s="145" t="s">
        <v>9</v>
      </c>
    </row>
    <row r="163" spans="2:13" ht="48" x14ac:dyDescent="0.35">
      <c r="B163" s="882"/>
      <c r="C163" s="893"/>
      <c r="D163" s="866"/>
      <c r="E163" s="887"/>
      <c r="F163" s="882"/>
      <c r="G163" s="887"/>
      <c r="H163" s="883"/>
      <c r="I163" s="136" t="s">
        <v>3392</v>
      </c>
      <c r="J163" s="128" t="s">
        <v>206</v>
      </c>
      <c r="K163" s="142" t="s">
        <v>2490</v>
      </c>
      <c r="L163" s="136" t="str">
        <f>VLOOKUP(K163,CódigosRetorno!$A$2:$B$2003,2,FALSE)</f>
        <v>El importe total de impuestos por línea no coincide con la sumatoria de los impuestos por línea.</v>
      </c>
      <c r="M163" s="145" t="s">
        <v>9</v>
      </c>
    </row>
    <row r="164" spans="2:13" x14ac:dyDescent="0.35">
      <c r="B164" s="882"/>
      <c r="C164" s="893"/>
      <c r="D164" s="866"/>
      <c r="E164" s="887"/>
      <c r="F164" s="874"/>
      <c r="G164" s="890"/>
      <c r="H164" s="869"/>
      <c r="I164" s="92" t="s">
        <v>1401</v>
      </c>
      <c r="J164" s="128" t="s">
        <v>6</v>
      </c>
      <c r="K164" s="78" t="s">
        <v>1402</v>
      </c>
      <c r="L164" s="136" t="str">
        <f>VLOOKUP(K164,CódigosRetorno!$A$2:$B$2003,2,FALSE)</f>
        <v>El tag cac:TaxTotal no debe repetirse a nivel de Item</v>
      </c>
      <c r="M164" s="80" t="s">
        <v>9</v>
      </c>
    </row>
    <row r="165" spans="2:13" ht="24" x14ac:dyDescent="0.35">
      <c r="B165" s="874"/>
      <c r="C165" s="885"/>
      <c r="D165" s="865"/>
      <c r="E165" s="890"/>
      <c r="F165" s="135" t="s">
        <v>143</v>
      </c>
      <c r="G165" s="135" t="s">
        <v>3262</v>
      </c>
      <c r="H165" s="143" t="s">
        <v>1368</v>
      </c>
      <c r="I165" s="138" t="s">
        <v>1391</v>
      </c>
      <c r="J165" s="142" t="s">
        <v>6</v>
      </c>
      <c r="K165" s="144" t="s">
        <v>3359</v>
      </c>
      <c r="L165" s="136" t="str">
        <f>VLOOKUP(K165,CódigosRetorno!$A$2:$B$2003,2,FALSE)</f>
        <v>La moneda debe ser la misma en todo el documento</v>
      </c>
      <c r="M165" s="135" t="s">
        <v>1094</v>
      </c>
    </row>
    <row r="166" spans="2:13" ht="36" x14ac:dyDescent="0.35">
      <c r="B166" s="873">
        <f>B161+1</f>
        <v>31</v>
      </c>
      <c r="C166" s="884" t="s">
        <v>3393</v>
      </c>
      <c r="D166" s="886" t="s">
        <v>327</v>
      </c>
      <c r="E166" s="886" t="s">
        <v>142</v>
      </c>
      <c r="F166" s="873" t="s">
        <v>298</v>
      </c>
      <c r="G166" s="886" t="s">
        <v>299</v>
      </c>
      <c r="H166" s="868" t="s">
        <v>3394</v>
      </c>
      <c r="I166" s="136" t="s">
        <v>1397</v>
      </c>
      <c r="J166" s="128" t="s">
        <v>6</v>
      </c>
      <c r="K166" s="144" t="s">
        <v>1405</v>
      </c>
      <c r="L166" s="136" t="str">
        <f>VLOOKUP(K166,CódigosRetorno!$A$2:$B$2003,2,FALSE)</f>
        <v>El dato ingresado en TaxableAmount de la linea no cumple con el formato establecido</v>
      </c>
      <c r="M166" s="135" t="s">
        <v>9</v>
      </c>
    </row>
    <row r="167" spans="2:13" ht="24" x14ac:dyDescent="0.35">
      <c r="B167" s="882"/>
      <c r="C167" s="893"/>
      <c r="D167" s="887"/>
      <c r="E167" s="887"/>
      <c r="F167" s="882"/>
      <c r="G167" s="887"/>
      <c r="H167" s="883"/>
      <c r="I167" s="136" t="s">
        <v>3395</v>
      </c>
      <c r="J167" s="142" t="s">
        <v>206</v>
      </c>
      <c r="K167" s="142" t="s">
        <v>2494</v>
      </c>
      <c r="L167" s="136" t="str">
        <f>VLOOKUP(MID(K167,1,4),CódigosRetorno!$A$2:$B$2003,2,FALSE)</f>
        <v>La base imponible a nivel de línea difiere de la información consignada en el comprobante</v>
      </c>
      <c r="M167" s="199" t="s">
        <v>9</v>
      </c>
    </row>
    <row r="168" spans="2:13" ht="24" x14ac:dyDescent="0.35">
      <c r="B168" s="882"/>
      <c r="C168" s="893"/>
      <c r="D168" s="887"/>
      <c r="E168" s="887"/>
      <c r="F168" s="135" t="s">
        <v>143</v>
      </c>
      <c r="G168" s="128" t="s">
        <v>306</v>
      </c>
      <c r="H168" s="143" t="s">
        <v>1409</v>
      </c>
      <c r="I168" s="138" t="s">
        <v>1391</v>
      </c>
      <c r="J168" s="142" t="s">
        <v>6</v>
      </c>
      <c r="K168" s="144" t="s">
        <v>3359</v>
      </c>
      <c r="L168" s="136" t="str">
        <f>VLOOKUP(K168,CódigosRetorno!$A$2:$B$2003,2,FALSE)</f>
        <v>La moneda debe ser la misma en todo el documento</v>
      </c>
      <c r="M168" s="135" t="s">
        <v>9</v>
      </c>
    </row>
    <row r="169" spans="2:13" ht="24" x14ac:dyDescent="0.35">
      <c r="B169" s="882"/>
      <c r="C169" s="893"/>
      <c r="D169" s="887"/>
      <c r="E169" s="887"/>
      <c r="F169" s="873" t="s">
        <v>298</v>
      </c>
      <c r="G169" s="886" t="s">
        <v>299</v>
      </c>
      <c r="H169" s="868" t="s">
        <v>3396</v>
      </c>
      <c r="I169" s="136" t="s">
        <v>1411</v>
      </c>
      <c r="J169" s="142" t="s">
        <v>6</v>
      </c>
      <c r="K169" s="144" t="s">
        <v>1412</v>
      </c>
      <c r="L169" s="136" t="str">
        <f>VLOOKUP(K169,CódigosRetorno!$A$2:$B$2003,2,FALSE)</f>
        <v>El dato ingresado en TaxAmount de la linea no cumple con el formato establecido</v>
      </c>
      <c r="M169" s="135" t="s">
        <v>9</v>
      </c>
    </row>
    <row r="170" spans="2:13" ht="36" x14ac:dyDescent="0.35">
      <c r="B170" s="882"/>
      <c r="C170" s="893"/>
      <c r="D170" s="887"/>
      <c r="E170" s="887"/>
      <c r="F170" s="882"/>
      <c r="G170" s="887"/>
      <c r="H170" s="883"/>
      <c r="I170" s="136" t="s">
        <v>3397</v>
      </c>
      <c r="J170" s="142" t="s">
        <v>6</v>
      </c>
      <c r="K170" s="144" t="s">
        <v>1414</v>
      </c>
      <c r="L170" s="136" t="str">
        <f>VLOOKUP(K170,CódigosRetorno!$A$2:$B$2003,2,FALSE)</f>
        <v>El monto de afectacion de IGV por linea debe ser igual a 0.00 para Exoneradas, Inafectas, Exportación, Gratuitas de exoneradas o Gratuitas de inafectas.</v>
      </c>
      <c r="M170" s="145" t="s">
        <v>9</v>
      </c>
    </row>
    <row r="171" spans="2:13" ht="60" x14ac:dyDescent="0.35">
      <c r="B171" s="882"/>
      <c r="C171" s="893"/>
      <c r="D171" s="887"/>
      <c r="E171" s="887"/>
      <c r="F171" s="882"/>
      <c r="G171" s="887"/>
      <c r="H171" s="883"/>
      <c r="I171" s="136" t="s">
        <v>3398</v>
      </c>
      <c r="J171" s="142" t="s">
        <v>6</v>
      </c>
      <c r="K171" s="144" t="s">
        <v>1416</v>
      </c>
      <c r="L171" s="136" t="str">
        <f>VLOOKUP(K171,CódigosRetorno!$A$2:$B$2003,2,FALSE)</f>
        <v>El monto de afectación de IGV por linea debe ser diferente a 0.00.</v>
      </c>
      <c r="M171" s="145" t="s">
        <v>9</v>
      </c>
    </row>
    <row r="172" spans="2:13" ht="48" x14ac:dyDescent="0.35">
      <c r="B172" s="882"/>
      <c r="C172" s="893"/>
      <c r="D172" s="887"/>
      <c r="E172" s="887"/>
      <c r="F172" s="882"/>
      <c r="G172" s="887"/>
      <c r="H172" s="883"/>
      <c r="I172" s="136" t="s">
        <v>3399</v>
      </c>
      <c r="J172" s="142" t="s">
        <v>6</v>
      </c>
      <c r="K172" s="144" t="s">
        <v>1414</v>
      </c>
      <c r="L172" s="136" t="str">
        <f>VLOOKUP(K172,CódigosRetorno!$A$2:$B$2003,2,FALSE)</f>
        <v>El monto de afectacion de IGV por linea debe ser igual a 0.00 para Exoneradas, Inafectas, Exportación, Gratuitas de exoneradas o Gratuitas de inafectas.</v>
      </c>
      <c r="M172" s="145" t="s">
        <v>9</v>
      </c>
    </row>
    <row r="173" spans="2:13" ht="48" x14ac:dyDescent="0.35">
      <c r="B173" s="882"/>
      <c r="C173" s="893"/>
      <c r="D173" s="887"/>
      <c r="E173" s="887"/>
      <c r="F173" s="882"/>
      <c r="G173" s="887"/>
      <c r="H173" s="883"/>
      <c r="I173" s="136" t="s">
        <v>3400</v>
      </c>
      <c r="J173" s="142" t="s">
        <v>6</v>
      </c>
      <c r="K173" s="144" t="s">
        <v>1416</v>
      </c>
      <c r="L173" s="136" t="str">
        <f>VLOOKUP(K173,CódigosRetorno!$A$2:$B$2003,2,FALSE)</f>
        <v>El monto de afectación de IGV por linea debe ser diferente a 0.00.</v>
      </c>
      <c r="M173" s="145" t="s">
        <v>9</v>
      </c>
    </row>
    <row r="174" spans="2:13" ht="48" x14ac:dyDescent="0.35">
      <c r="B174" s="882"/>
      <c r="C174" s="893"/>
      <c r="D174" s="887"/>
      <c r="E174" s="887"/>
      <c r="F174" s="882"/>
      <c r="G174" s="890"/>
      <c r="H174" s="869"/>
      <c r="I174" s="136" t="s">
        <v>3401</v>
      </c>
      <c r="J174" s="142" t="s">
        <v>6</v>
      </c>
      <c r="K174" s="144" t="s">
        <v>1420</v>
      </c>
      <c r="L174" s="136" t="str">
        <f>VLOOKUP(K174,CódigosRetorno!$A$2:$B$2003,2,FALSE)</f>
        <v>El producto del factor y monto base de la afectación del IGV/IVAP no corresponde al monto de afectacion de linea.</v>
      </c>
      <c r="M174" s="135" t="s">
        <v>9</v>
      </c>
    </row>
    <row r="175" spans="2:13" ht="24" x14ac:dyDescent="0.35">
      <c r="B175" s="882"/>
      <c r="C175" s="893"/>
      <c r="D175" s="887"/>
      <c r="E175" s="887"/>
      <c r="F175" s="874"/>
      <c r="G175" s="128" t="s">
        <v>306</v>
      </c>
      <c r="H175" s="143" t="s">
        <v>1368</v>
      </c>
      <c r="I175" s="138" t="s">
        <v>1391</v>
      </c>
      <c r="J175" s="142" t="s">
        <v>6</v>
      </c>
      <c r="K175" s="144" t="s">
        <v>3359</v>
      </c>
      <c r="L175" s="136" t="str">
        <f>VLOOKUP(K175,CódigosRetorno!$A$2:$B$2003,2,FALSE)</f>
        <v>La moneda debe ser la misma en todo el documento</v>
      </c>
      <c r="M175" s="135" t="s">
        <v>1094</v>
      </c>
    </row>
    <row r="176" spans="2:13" x14ac:dyDescent="0.35">
      <c r="B176" s="882"/>
      <c r="C176" s="893"/>
      <c r="D176" s="887"/>
      <c r="E176" s="887"/>
      <c r="F176" s="873" t="s">
        <v>1421</v>
      </c>
      <c r="G176" s="886" t="s">
        <v>1422</v>
      </c>
      <c r="H176" s="868" t="s">
        <v>3402</v>
      </c>
      <c r="I176" s="136" t="s">
        <v>65</v>
      </c>
      <c r="J176" s="142" t="s">
        <v>6</v>
      </c>
      <c r="K176" s="144" t="s">
        <v>1425</v>
      </c>
      <c r="L176" s="136" t="str">
        <f>VLOOKUP(K176,CódigosRetorno!$A$2:$B$2003,2,FALSE)</f>
        <v>El XML no contiene el tag de la tasa del tributo de la línea</v>
      </c>
      <c r="M176" s="145" t="s">
        <v>9</v>
      </c>
    </row>
    <row r="177" spans="2:13" ht="36" x14ac:dyDescent="0.35">
      <c r="B177" s="882"/>
      <c r="C177" s="893"/>
      <c r="D177" s="887"/>
      <c r="E177" s="887"/>
      <c r="F177" s="882"/>
      <c r="G177" s="887"/>
      <c r="H177" s="883"/>
      <c r="I177" s="136" t="s">
        <v>1426</v>
      </c>
      <c r="J177" s="142" t="s">
        <v>6</v>
      </c>
      <c r="K177" s="144" t="s">
        <v>1427</v>
      </c>
      <c r="L177" s="136" t="str">
        <f>VLOOKUP(K177,CódigosRetorno!$A$2:$B$2003,2,FALSE)</f>
        <v>El dato ingresado como factor de afectacion por linea no cumple con el formato establecido.</v>
      </c>
      <c r="M177" s="145" t="s">
        <v>9</v>
      </c>
    </row>
    <row r="178" spans="2:13" ht="48" x14ac:dyDescent="0.35">
      <c r="B178" s="882"/>
      <c r="C178" s="893"/>
      <c r="D178" s="887"/>
      <c r="E178" s="887"/>
      <c r="F178" s="882"/>
      <c r="G178" s="887"/>
      <c r="H178" s="883"/>
      <c r="I178" s="136" t="s">
        <v>3403</v>
      </c>
      <c r="J178" s="142" t="s">
        <v>6</v>
      </c>
      <c r="K178" s="144" t="s">
        <v>1429</v>
      </c>
      <c r="L178" s="136" t="str">
        <f>VLOOKUP(K178,CódigosRetorno!$A$2:$B$2003,2,FALSE)</f>
        <v>El factor de afectación de IGV por linea debe ser diferente a 0.00.</v>
      </c>
      <c r="M178" s="145" t="s">
        <v>9</v>
      </c>
    </row>
    <row r="179" spans="2:13" ht="36" x14ac:dyDescent="0.35">
      <c r="B179" s="882"/>
      <c r="C179" s="893"/>
      <c r="D179" s="887"/>
      <c r="E179" s="887"/>
      <c r="F179" s="874"/>
      <c r="G179" s="890"/>
      <c r="H179" s="869"/>
      <c r="I179" s="136" t="s">
        <v>3404</v>
      </c>
      <c r="J179" s="142" t="s">
        <v>6</v>
      </c>
      <c r="K179" s="144" t="s">
        <v>1429</v>
      </c>
      <c r="L179" s="136" t="str">
        <f>VLOOKUP(K179,CódigosRetorno!$A$2:$B$2003,2,FALSE)</f>
        <v>El factor de afectación de IGV por linea debe ser diferente a 0.00.</v>
      </c>
      <c r="M179" s="145" t="s">
        <v>9</v>
      </c>
    </row>
    <row r="180" spans="2:13" ht="36" x14ac:dyDescent="0.35">
      <c r="B180" s="882"/>
      <c r="C180" s="893"/>
      <c r="D180" s="887"/>
      <c r="E180" s="887"/>
      <c r="F180" s="873" t="s">
        <v>328</v>
      </c>
      <c r="G180" s="886" t="s">
        <v>3405</v>
      </c>
      <c r="H180" s="868" t="s">
        <v>3406</v>
      </c>
      <c r="I180" s="136" t="s">
        <v>3407</v>
      </c>
      <c r="J180" s="142" t="s">
        <v>6</v>
      </c>
      <c r="K180" s="144" t="s">
        <v>1434</v>
      </c>
      <c r="L180" s="136" t="str">
        <f>VLOOKUP(K180,CódigosRetorno!$A$2:$B$2003,2,FALSE)</f>
        <v>El XML no contiene el tag cbc:TaxExemptionReasonCode de Afectacion al IGV</v>
      </c>
      <c r="M180" s="145" t="s">
        <v>9</v>
      </c>
    </row>
    <row r="181" spans="2:13" ht="24" x14ac:dyDescent="0.35">
      <c r="B181" s="882"/>
      <c r="C181" s="893"/>
      <c r="D181" s="887"/>
      <c r="E181" s="887"/>
      <c r="F181" s="882"/>
      <c r="G181" s="887"/>
      <c r="H181" s="883"/>
      <c r="I181" s="136" t="s">
        <v>3408</v>
      </c>
      <c r="J181" s="142" t="s">
        <v>6</v>
      </c>
      <c r="K181" s="144" t="s">
        <v>1436</v>
      </c>
      <c r="L181" s="136" t="str">
        <f>VLOOKUP(K181,CódigosRetorno!$A$2:$B$2003,2,FALSE)</f>
        <v>Afectación de IGV no corresponde al código de tributo de la linea.</v>
      </c>
      <c r="M181" s="135" t="s">
        <v>9</v>
      </c>
    </row>
    <row r="182" spans="2:13" ht="48" x14ac:dyDescent="0.35">
      <c r="B182" s="882"/>
      <c r="C182" s="893"/>
      <c r="D182" s="887"/>
      <c r="E182" s="887"/>
      <c r="F182" s="882"/>
      <c r="G182" s="890"/>
      <c r="H182" s="869"/>
      <c r="I182" s="136" t="s">
        <v>3409</v>
      </c>
      <c r="J182" s="142" t="s">
        <v>6</v>
      </c>
      <c r="K182" s="144" t="s">
        <v>1438</v>
      </c>
      <c r="L182" s="136" t="str">
        <f>VLOOKUP(K182,CódigosRetorno!$A$2:$B$2003,2,FALSE)</f>
        <v>El tipo de afectacion del IGV es incorrecto</v>
      </c>
      <c r="M182" s="135" t="s">
        <v>1439</v>
      </c>
    </row>
    <row r="183" spans="2:13" ht="24" x14ac:dyDescent="0.35">
      <c r="B183" s="882"/>
      <c r="C183" s="893"/>
      <c r="D183" s="887"/>
      <c r="E183" s="887"/>
      <c r="F183" s="882"/>
      <c r="G183" s="145" t="s">
        <v>1058</v>
      </c>
      <c r="H183" s="143" t="s">
        <v>1079</v>
      </c>
      <c r="I183" s="136" t="s">
        <v>1060</v>
      </c>
      <c r="J183" s="142" t="s">
        <v>206</v>
      </c>
      <c r="K183" s="144" t="s">
        <v>1080</v>
      </c>
      <c r="L183" s="136" t="str">
        <f>VLOOKUP(K183,CódigosRetorno!$A$2:$B$2003,2,FALSE)</f>
        <v>El dato ingresado como atributo @listAgencyName es incorrecto.</v>
      </c>
      <c r="M183" s="145" t="s">
        <v>9</v>
      </c>
    </row>
    <row r="184" spans="2:13" ht="24" x14ac:dyDescent="0.35">
      <c r="B184" s="882"/>
      <c r="C184" s="893"/>
      <c r="D184" s="887"/>
      <c r="E184" s="887"/>
      <c r="F184" s="882"/>
      <c r="G184" s="145" t="s">
        <v>1444</v>
      </c>
      <c r="H184" s="143" t="s">
        <v>1082</v>
      </c>
      <c r="I184" s="136" t="s">
        <v>1445</v>
      </c>
      <c r="J184" s="128" t="s">
        <v>206</v>
      </c>
      <c r="K184" s="142" t="s">
        <v>1084</v>
      </c>
      <c r="L184" s="136" t="str">
        <f>VLOOKUP(K184,CódigosRetorno!$A$2:$B$2003,2,FALSE)</f>
        <v>El dato ingresado como atributo @listName es incorrecto.</v>
      </c>
      <c r="M184" s="145" t="s">
        <v>9</v>
      </c>
    </row>
    <row r="185" spans="2:13" ht="36" x14ac:dyDescent="0.35">
      <c r="B185" s="882"/>
      <c r="C185" s="893"/>
      <c r="D185" s="887"/>
      <c r="E185" s="887"/>
      <c r="F185" s="874"/>
      <c r="G185" s="135" t="s">
        <v>1446</v>
      </c>
      <c r="H185" s="143" t="s">
        <v>1086</v>
      </c>
      <c r="I185" s="136" t="s">
        <v>1447</v>
      </c>
      <c r="J185" s="142" t="s">
        <v>206</v>
      </c>
      <c r="K185" s="144" t="s">
        <v>1088</v>
      </c>
      <c r="L185" s="136" t="str">
        <f>VLOOKUP(K185,CódigosRetorno!$A$2:$B$2003,2,FALSE)</f>
        <v>El dato ingresado como atributo @listURI es incorrecto.</v>
      </c>
      <c r="M185" s="145" t="s">
        <v>9</v>
      </c>
    </row>
    <row r="186" spans="2:13" ht="24" x14ac:dyDescent="0.35">
      <c r="B186" s="882"/>
      <c r="C186" s="893"/>
      <c r="D186" s="887"/>
      <c r="E186" s="887"/>
      <c r="F186" s="873" t="s">
        <v>659</v>
      </c>
      <c r="G186" s="886" t="s">
        <v>3410</v>
      </c>
      <c r="H186" s="868" t="s">
        <v>3411</v>
      </c>
      <c r="I186" s="136" t="s">
        <v>602</v>
      </c>
      <c r="J186" s="142" t="s">
        <v>6</v>
      </c>
      <c r="K186" s="144" t="s">
        <v>1449</v>
      </c>
      <c r="L186" s="136" t="str">
        <f>VLOOKUP(K186,CódigosRetorno!$A$2:$B$2003,2,FALSE)</f>
        <v>El XML no contiene el tag cac:TaxCategory/cac:TaxScheme/cbc:ID del Item</v>
      </c>
      <c r="M186" s="145" t="s">
        <v>9</v>
      </c>
    </row>
    <row r="187" spans="2:13" ht="24" x14ac:dyDescent="0.35">
      <c r="B187" s="882"/>
      <c r="C187" s="893"/>
      <c r="D187" s="887"/>
      <c r="E187" s="887"/>
      <c r="F187" s="882"/>
      <c r="G187" s="887"/>
      <c r="H187" s="883"/>
      <c r="I187" s="136" t="s">
        <v>466</v>
      </c>
      <c r="J187" s="142" t="s">
        <v>6</v>
      </c>
      <c r="K187" s="144" t="s">
        <v>1450</v>
      </c>
      <c r="L187" s="136" t="str">
        <f>VLOOKUP(K187,CódigosRetorno!$A$2:$B$2003,2,FALSE)</f>
        <v>El codigo del tributo es invalido</v>
      </c>
      <c r="M187" s="135" t="s">
        <v>1451</v>
      </c>
    </row>
    <row r="188" spans="2:13" ht="24" x14ac:dyDescent="0.35">
      <c r="B188" s="882"/>
      <c r="C188" s="893"/>
      <c r="D188" s="887"/>
      <c r="E188" s="887"/>
      <c r="F188" s="882"/>
      <c r="G188" s="887"/>
      <c r="H188" s="883"/>
      <c r="I188" s="360" t="s">
        <v>1452</v>
      </c>
      <c r="J188" s="142" t="s">
        <v>6</v>
      </c>
      <c r="K188" s="144" t="s">
        <v>1453</v>
      </c>
      <c r="L188" s="136" t="str">
        <f>VLOOKUP(K188,CódigosRetorno!$A$2:$B$2003,2,FALSE)</f>
        <v>El código de tributo no debe repetirse a nivel de item</v>
      </c>
      <c r="M188" s="145" t="s">
        <v>9</v>
      </c>
    </row>
    <row r="189" spans="2:13" ht="48" x14ac:dyDescent="0.35">
      <c r="B189" s="882"/>
      <c r="C189" s="893"/>
      <c r="D189" s="887"/>
      <c r="E189" s="887"/>
      <c r="F189" s="882"/>
      <c r="G189" s="887"/>
      <c r="H189" s="883"/>
      <c r="I189" s="143" t="s">
        <v>3412</v>
      </c>
      <c r="J189" s="142" t="s">
        <v>6</v>
      </c>
      <c r="K189" s="144" t="s">
        <v>1455</v>
      </c>
      <c r="L189" s="136" t="str">
        <f>VLOOKUP(K189,CódigosRetorno!$A$2:$B$2003,2,FALSE)</f>
        <v>El XML debe contener al menos un tributo por linea de afectacion por IGV</v>
      </c>
      <c r="M189" s="145" t="s">
        <v>9</v>
      </c>
    </row>
    <row r="190" spans="2:13" ht="84" x14ac:dyDescent="0.35">
      <c r="B190" s="882"/>
      <c r="C190" s="893"/>
      <c r="D190" s="887"/>
      <c r="E190" s="887"/>
      <c r="F190" s="882"/>
      <c r="G190" s="890"/>
      <c r="H190" s="869"/>
      <c r="I190" s="138" t="s">
        <v>3413</v>
      </c>
      <c r="J190" s="142" t="s">
        <v>6</v>
      </c>
      <c r="K190" s="144" t="s">
        <v>1457</v>
      </c>
      <c r="L190" s="136" t="str">
        <f>VLOOKUP(K190,CódigosRetorno!$A$2:$B$2003,2,FALSE)</f>
        <v>La combinación de tributos no es permitida</v>
      </c>
      <c r="M190" s="145" t="s">
        <v>9</v>
      </c>
    </row>
    <row r="191" spans="2:13" ht="24" x14ac:dyDescent="0.35">
      <c r="B191" s="882"/>
      <c r="C191" s="893"/>
      <c r="D191" s="887"/>
      <c r="E191" s="887"/>
      <c r="F191" s="882"/>
      <c r="G191" s="135" t="s">
        <v>1458</v>
      </c>
      <c r="H191" s="138" t="s">
        <v>1127</v>
      </c>
      <c r="I191" s="136" t="s">
        <v>1459</v>
      </c>
      <c r="J191" s="128" t="s">
        <v>206</v>
      </c>
      <c r="K191" s="142" t="s">
        <v>1129</v>
      </c>
      <c r="L191" s="136" t="str">
        <f>VLOOKUP(K191,CódigosRetorno!$A$2:$B$2003,2,FALSE)</f>
        <v>El dato ingresado como atributo @schemeName es incorrecto.</v>
      </c>
      <c r="M191" s="145" t="s">
        <v>9</v>
      </c>
    </row>
    <row r="192" spans="2:13" ht="24" x14ac:dyDescent="0.35">
      <c r="B192" s="882"/>
      <c r="C192" s="893"/>
      <c r="D192" s="887"/>
      <c r="E192" s="887"/>
      <c r="F192" s="882"/>
      <c r="G192" s="135" t="s">
        <v>1058</v>
      </c>
      <c r="H192" s="138" t="s">
        <v>1059</v>
      </c>
      <c r="I192" s="136" t="s">
        <v>1060</v>
      </c>
      <c r="J192" s="128" t="s">
        <v>206</v>
      </c>
      <c r="K192" s="142" t="s">
        <v>1061</v>
      </c>
      <c r="L192" s="136" t="str">
        <f>VLOOKUP(K192,CódigosRetorno!$A$2:$B$2003,2,FALSE)</f>
        <v>El dato ingresado como atributo @schemeAgencyName es incorrecto.</v>
      </c>
      <c r="M192" s="145" t="s">
        <v>9</v>
      </c>
    </row>
    <row r="193" spans="2:13" ht="36" x14ac:dyDescent="0.35">
      <c r="B193" s="882"/>
      <c r="C193" s="893"/>
      <c r="D193" s="887"/>
      <c r="E193" s="887"/>
      <c r="F193" s="874"/>
      <c r="G193" s="145" t="s">
        <v>1460</v>
      </c>
      <c r="H193" s="143" t="s">
        <v>1131</v>
      </c>
      <c r="I193" s="136" t="s">
        <v>1461</v>
      </c>
      <c r="J193" s="142" t="s">
        <v>206</v>
      </c>
      <c r="K193" s="144" t="s">
        <v>1133</v>
      </c>
      <c r="L193" s="136" t="str">
        <f>VLOOKUP(K193,CódigosRetorno!$A$2:$B$2003,2,FALSE)</f>
        <v>El dato ingresado como atributo @schemeURI es incorrecto.</v>
      </c>
      <c r="M193" s="145" t="s">
        <v>9</v>
      </c>
    </row>
    <row r="194" spans="2:13" ht="24" x14ac:dyDescent="0.35">
      <c r="B194" s="882"/>
      <c r="C194" s="893"/>
      <c r="D194" s="887"/>
      <c r="E194" s="887"/>
      <c r="F194" s="873" t="s">
        <v>1462</v>
      </c>
      <c r="G194" s="886" t="s">
        <v>3410</v>
      </c>
      <c r="H194" s="868" t="s">
        <v>3414</v>
      </c>
      <c r="I194" s="136" t="s">
        <v>602</v>
      </c>
      <c r="J194" s="142" t="s">
        <v>6</v>
      </c>
      <c r="K194" s="144" t="s">
        <v>1464</v>
      </c>
      <c r="L194" s="136" t="str">
        <f>VLOOKUP(K194,CódigosRetorno!$A$2:$B$2003,2,FALSE)</f>
        <v>El XML no contiene el tag o no existe información del nombre de tributo de la línea</v>
      </c>
      <c r="M194" s="145" t="s">
        <v>9</v>
      </c>
    </row>
    <row r="195" spans="2:13" ht="24" x14ac:dyDescent="0.35">
      <c r="B195" s="882"/>
      <c r="C195" s="893"/>
      <c r="D195" s="887"/>
      <c r="E195" s="887"/>
      <c r="F195" s="874"/>
      <c r="G195" s="890"/>
      <c r="H195" s="869"/>
      <c r="I195" s="138" t="s">
        <v>1465</v>
      </c>
      <c r="J195" s="142" t="s">
        <v>6</v>
      </c>
      <c r="K195" s="144" t="s">
        <v>1015</v>
      </c>
      <c r="L195" s="136" t="str">
        <f>VLOOKUP(K195,CódigosRetorno!$A$2:$B$2003,2,FALSE)</f>
        <v>Nombre de tributo no corresponde al código de tributo de la linea.</v>
      </c>
      <c r="M195" s="135" t="s">
        <v>1451</v>
      </c>
    </row>
    <row r="196" spans="2:13" ht="48" x14ac:dyDescent="0.35">
      <c r="B196" s="874"/>
      <c r="C196" s="885"/>
      <c r="D196" s="890"/>
      <c r="E196" s="890"/>
      <c r="F196" s="129" t="s">
        <v>143</v>
      </c>
      <c r="G196" s="133" t="s">
        <v>3410</v>
      </c>
      <c r="H196" s="137" t="s">
        <v>3415</v>
      </c>
      <c r="I196" s="138" t="s">
        <v>1467</v>
      </c>
      <c r="J196" s="142" t="s">
        <v>6</v>
      </c>
      <c r="K196" s="142" t="s">
        <v>1468</v>
      </c>
      <c r="L196" s="136" t="str">
        <f>VLOOKUP(K196,CódigosRetorno!$A$2:$B$2003,2,FALSE)</f>
        <v>El Name o TaxTypeCode debe corresponder al codigo de tributo del item</v>
      </c>
      <c r="M196" s="135" t="s">
        <v>1451</v>
      </c>
    </row>
    <row r="197" spans="2:13" ht="36" x14ac:dyDescent="0.35">
      <c r="B197" s="873">
        <f>B166+1</f>
        <v>32</v>
      </c>
      <c r="C197" s="884" t="s">
        <v>3416</v>
      </c>
      <c r="D197" s="886" t="s">
        <v>327</v>
      </c>
      <c r="E197" s="886" t="s">
        <v>142</v>
      </c>
      <c r="F197" s="873" t="s">
        <v>298</v>
      </c>
      <c r="G197" s="886" t="s">
        <v>299</v>
      </c>
      <c r="H197" s="868" t="s">
        <v>3394</v>
      </c>
      <c r="I197" s="136" t="s">
        <v>1397</v>
      </c>
      <c r="J197" s="128" t="s">
        <v>6</v>
      </c>
      <c r="K197" s="144" t="s">
        <v>1405</v>
      </c>
      <c r="L197" s="136" t="str">
        <f>VLOOKUP(K197,CódigosRetorno!$A$2:$B$2003,2,FALSE)</f>
        <v>El dato ingresado en TaxableAmount de la linea no cumple con el formato establecido</v>
      </c>
      <c r="M197" s="135"/>
    </row>
    <row r="198" spans="2:13" ht="24" x14ac:dyDescent="0.35">
      <c r="B198" s="882"/>
      <c r="C198" s="893"/>
      <c r="D198" s="887"/>
      <c r="E198" s="887"/>
      <c r="F198" s="882"/>
      <c r="G198" s="887"/>
      <c r="H198" s="883"/>
      <c r="I198" s="136" t="s">
        <v>3395</v>
      </c>
      <c r="J198" s="142" t="s">
        <v>206</v>
      </c>
      <c r="K198" s="142" t="s">
        <v>2494</v>
      </c>
      <c r="L198" s="136" t="str">
        <f>VLOOKUP(MID(K198,1,4),CódigosRetorno!$A$2:$B$2003,2,FALSE)</f>
        <v>La base imponible a nivel de línea difiere de la información consignada en el comprobante</v>
      </c>
      <c r="M198" s="199" t="s">
        <v>9</v>
      </c>
    </row>
    <row r="199" spans="2:13" ht="24" x14ac:dyDescent="0.35">
      <c r="B199" s="882"/>
      <c r="C199" s="893"/>
      <c r="D199" s="887"/>
      <c r="E199" s="887"/>
      <c r="F199" s="135" t="s">
        <v>143</v>
      </c>
      <c r="G199" s="128" t="s">
        <v>306</v>
      </c>
      <c r="H199" s="143" t="s">
        <v>1368</v>
      </c>
      <c r="I199" s="138" t="s">
        <v>1391</v>
      </c>
      <c r="J199" s="142" t="s">
        <v>6</v>
      </c>
      <c r="K199" s="144" t="s">
        <v>3359</v>
      </c>
      <c r="L199" s="136" t="str">
        <f>VLOOKUP(K199,CódigosRetorno!$A$2:$B$2003,2,FALSE)</f>
        <v>La moneda debe ser la misma en todo el documento</v>
      </c>
      <c r="M199" s="135" t="s">
        <v>1094</v>
      </c>
    </row>
    <row r="200" spans="2:13" ht="24" x14ac:dyDescent="0.35">
      <c r="B200" s="882"/>
      <c r="C200" s="893"/>
      <c r="D200" s="887"/>
      <c r="E200" s="887"/>
      <c r="F200" s="873" t="s">
        <v>298</v>
      </c>
      <c r="G200" s="886" t="s">
        <v>299</v>
      </c>
      <c r="H200" s="868" t="s">
        <v>3417</v>
      </c>
      <c r="I200" s="136" t="s">
        <v>1411</v>
      </c>
      <c r="J200" s="142" t="s">
        <v>6</v>
      </c>
      <c r="K200" s="144" t="s">
        <v>1412</v>
      </c>
      <c r="L200" s="136" t="str">
        <f>VLOOKUP(K200,CódigosRetorno!$A$2:$B$2003,2,FALSE)</f>
        <v>El dato ingresado en TaxAmount de la linea no cumple con el formato establecido</v>
      </c>
      <c r="M200" s="145" t="s">
        <v>9</v>
      </c>
    </row>
    <row r="201" spans="2:13" ht="36" x14ac:dyDescent="0.35">
      <c r="B201" s="882"/>
      <c r="C201" s="893"/>
      <c r="D201" s="887"/>
      <c r="E201" s="887"/>
      <c r="F201" s="874"/>
      <c r="G201" s="890"/>
      <c r="H201" s="869"/>
      <c r="I201" s="136" t="s">
        <v>3418</v>
      </c>
      <c r="J201" s="142" t="s">
        <v>6</v>
      </c>
      <c r="K201" s="144" t="s">
        <v>3419</v>
      </c>
      <c r="L201" s="136" t="str">
        <f>VLOOKUP(K201,CódigosRetorno!$A$2:$B$2003,2,FALSE)</f>
        <v>El producto de la tasa por el monto base de la afectación de la retención de renta no corresponde al monto de afectacion de linea</v>
      </c>
      <c r="M201" s="135" t="s">
        <v>9</v>
      </c>
    </row>
    <row r="202" spans="2:13" ht="24" x14ac:dyDescent="0.35">
      <c r="B202" s="882"/>
      <c r="C202" s="893"/>
      <c r="D202" s="887"/>
      <c r="E202" s="887"/>
      <c r="F202" s="135" t="s">
        <v>143</v>
      </c>
      <c r="G202" s="128" t="s">
        <v>306</v>
      </c>
      <c r="H202" s="143" t="s">
        <v>1368</v>
      </c>
      <c r="I202" s="138" t="s">
        <v>1391</v>
      </c>
      <c r="J202" s="142" t="s">
        <v>6</v>
      </c>
      <c r="K202" s="144" t="s">
        <v>3359</v>
      </c>
      <c r="L202" s="136" t="str">
        <f>VLOOKUP(K202,CódigosRetorno!$A$2:$B$2003,2,FALSE)</f>
        <v>La moneda debe ser la misma en todo el documento</v>
      </c>
      <c r="M202" s="135" t="s">
        <v>1094</v>
      </c>
    </row>
    <row r="203" spans="2:13" x14ac:dyDescent="0.35">
      <c r="B203" s="882"/>
      <c r="C203" s="893"/>
      <c r="D203" s="887"/>
      <c r="E203" s="887"/>
      <c r="F203" s="873" t="s">
        <v>1421</v>
      </c>
      <c r="G203" s="886" t="s">
        <v>1422</v>
      </c>
      <c r="H203" s="868" t="s">
        <v>3420</v>
      </c>
      <c r="I203" s="136" t="s">
        <v>65</v>
      </c>
      <c r="J203" s="142" t="s">
        <v>6</v>
      </c>
      <c r="K203" s="144" t="s">
        <v>1425</v>
      </c>
      <c r="L203" s="136" t="str">
        <f>VLOOKUP(K203,CódigosRetorno!$A$2:$B$2003,2,FALSE)</f>
        <v>El XML no contiene el tag de la tasa del tributo de la línea</v>
      </c>
      <c r="M203" s="145" t="s">
        <v>9</v>
      </c>
    </row>
    <row r="204" spans="2:13" ht="48" x14ac:dyDescent="0.35">
      <c r="B204" s="882"/>
      <c r="C204" s="893"/>
      <c r="D204" s="887"/>
      <c r="E204" s="887"/>
      <c r="F204" s="882"/>
      <c r="G204" s="887"/>
      <c r="H204" s="883"/>
      <c r="I204" s="136" t="s">
        <v>3421</v>
      </c>
      <c r="J204" s="142" t="s">
        <v>206</v>
      </c>
      <c r="K204" s="144" t="s">
        <v>1509</v>
      </c>
      <c r="L204" s="136" t="str">
        <f>VLOOKUP(K204,CódigosRetorno!$A$2:$B$2003,2,FALSE)</f>
        <v>La tasa del tributo de la línea no corresponde al valor esperado</v>
      </c>
      <c r="M204" s="145" t="s">
        <v>9</v>
      </c>
    </row>
    <row r="205" spans="2:13" ht="36" x14ac:dyDescent="0.35">
      <c r="B205" s="882"/>
      <c r="C205" s="893"/>
      <c r="D205" s="887"/>
      <c r="E205" s="887"/>
      <c r="F205" s="874"/>
      <c r="G205" s="890"/>
      <c r="H205" s="869"/>
      <c r="I205" s="136" t="s">
        <v>1426</v>
      </c>
      <c r="J205" s="142" t="s">
        <v>6</v>
      </c>
      <c r="K205" s="144" t="s">
        <v>1427</v>
      </c>
      <c r="L205" s="136" t="str">
        <f>VLOOKUP(K205,CódigosRetorno!$A$2:$B$2003,2,FALSE)</f>
        <v>El dato ingresado como factor de afectacion por linea no cumple con el formato establecido.</v>
      </c>
      <c r="M205" s="145" t="s">
        <v>9</v>
      </c>
    </row>
    <row r="206" spans="2:13" ht="24" x14ac:dyDescent="0.35">
      <c r="B206" s="882"/>
      <c r="C206" s="893"/>
      <c r="D206" s="887"/>
      <c r="E206" s="887"/>
      <c r="F206" s="873" t="s">
        <v>659</v>
      </c>
      <c r="G206" s="886" t="s">
        <v>3410</v>
      </c>
      <c r="H206" s="868" t="s">
        <v>3422</v>
      </c>
      <c r="I206" s="136" t="s">
        <v>602</v>
      </c>
      <c r="J206" s="142" t="s">
        <v>6</v>
      </c>
      <c r="K206" s="144" t="s">
        <v>1449</v>
      </c>
      <c r="L206" s="136" t="str">
        <f>VLOOKUP(K206,CódigosRetorno!$A$2:$B$2003,2,FALSE)</f>
        <v>El XML no contiene el tag cac:TaxCategory/cac:TaxScheme/cbc:ID del Item</v>
      </c>
      <c r="M206" s="145" t="s">
        <v>9</v>
      </c>
    </row>
    <row r="207" spans="2:13" ht="24" x14ac:dyDescent="0.35">
      <c r="B207" s="882"/>
      <c r="C207" s="893"/>
      <c r="D207" s="887"/>
      <c r="E207" s="887"/>
      <c r="F207" s="882"/>
      <c r="G207" s="887"/>
      <c r="H207" s="883"/>
      <c r="I207" s="136" t="s">
        <v>466</v>
      </c>
      <c r="J207" s="142" t="s">
        <v>6</v>
      </c>
      <c r="K207" s="144" t="s">
        <v>1450</v>
      </c>
      <c r="L207" s="136" t="str">
        <f>VLOOKUP(K207,CódigosRetorno!$A$2:$B$2003,2,FALSE)</f>
        <v>El codigo del tributo es invalido</v>
      </c>
      <c r="M207" s="135" t="s">
        <v>1451</v>
      </c>
    </row>
    <row r="208" spans="2:13" ht="24" x14ac:dyDescent="0.35">
      <c r="B208" s="882"/>
      <c r="C208" s="893"/>
      <c r="D208" s="887"/>
      <c r="E208" s="887"/>
      <c r="F208" s="882"/>
      <c r="G208" s="890"/>
      <c r="H208" s="869"/>
      <c r="I208" s="360" t="s">
        <v>1452</v>
      </c>
      <c r="J208" s="142" t="s">
        <v>6</v>
      </c>
      <c r="K208" s="144" t="s">
        <v>1453</v>
      </c>
      <c r="L208" s="136" t="str">
        <f>VLOOKUP(K208,CódigosRetorno!$A$2:$B$2003,2,FALSE)</f>
        <v>El código de tributo no debe repetirse a nivel de item</v>
      </c>
      <c r="M208" s="145" t="s">
        <v>9</v>
      </c>
    </row>
    <row r="209" spans="2:13" ht="24" x14ac:dyDescent="0.35">
      <c r="B209" s="882"/>
      <c r="C209" s="893"/>
      <c r="D209" s="887"/>
      <c r="E209" s="887"/>
      <c r="F209" s="882"/>
      <c r="G209" s="135" t="s">
        <v>1458</v>
      </c>
      <c r="H209" s="138" t="s">
        <v>1127</v>
      </c>
      <c r="I209" s="136" t="s">
        <v>1459</v>
      </c>
      <c r="J209" s="128" t="s">
        <v>206</v>
      </c>
      <c r="K209" s="142" t="s">
        <v>1129</v>
      </c>
      <c r="L209" s="136" t="str">
        <f>VLOOKUP(K209,CódigosRetorno!$A$2:$B$2003,2,FALSE)</f>
        <v>El dato ingresado como atributo @schemeName es incorrecto.</v>
      </c>
      <c r="M209" s="145" t="s">
        <v>9</v>
      </c>
    </row>
    <row r="210" spans="2:13" ht="24" x14ac:dyDescent="0.35">
      <c r="B210" s="882"/>
      <c r="C210" s="893"/>
      <c r="D210" s="887"/>
      <c r="E210" s="887"/>
      <c r="F210" s="882"/>
      <c r="G210" s="135" t="s">
        <v>1058</v>
      </c>
      <c r="H210" s="138" t="s">
        <v>1059</v>
      </c>
      <c r="I210" s="136" t="s">
        <v>1060</v>
      </c>
      <c r="J210" s="128" t="s">
        <v>206</v>
      </c>
      <c r="K210" s="142" t="s">
        <v>1061</v>
      </c>
      <c r="L210" s="136" t="str">
        <f>VLOOKUP(K210,CódigosRetorno!$A$2:$B$2003,2,FALSE)</f>
        <v>El dato ingresado como atributo @schemeAgencyName es incorrecto.</v>
      </c>
      <c r="M210" s="145" t="s">
        <v>9</v>
      </c>
    </row>
    <row r="211" spans="2:13" ht="36" x14ac:dyDescent="0.35">
      <c r="B211" s="882"/>
      <c r="C211" s="893"/>
      <c r="D211" s="887"/>
      <c r="E211" s="887"/>
      <c r="F211" s="874"/>
      <c r="G211" s="135" t="s">
        <v>1487</v>
      </c>
      <c r="H211" s="143" t="s">
        <v>1131</v>
      </c>
      <c r="I211" s="136" t="s">
        <v>1461</v>
      </c>
      <c r="J211" s="142" t="s">
        <v>206</v>
      </c>
      <c r="K211" s="144" t="s">
        <v>1133</v>
      </c>
      <c r="L211" s="136" t="str">
        <f>VLOOKUP(K211,CódigosRetorno!$A$2:$B$2003,2,FALSE)</f>
        <v>El dato ingresado como atributo @schemeURI es incorrecto.</v>
      </c>
      <c r="M211" s="145" t="s">
        <v>9</v>
      </c>
    </row>
    <row r="212" spans="2:13" ht="24" x14ac:dyDescent="0.35">
      <c r="B212" s="882"/>
      <c r="C212" s="893"/>
      <c r="D212" s="887"/>
      <c r="E212" s="887"/>
      <c r="F212" s="873" t="s">
        <v>1462</v>
      </c>
      <c r="G212" s="886" t="s">
        <v>3410</v>
      </c>
      <c r="H212" s="868" t="s">
        <v>3414</v>
      </c>
      <c r="I212" s="136" t="s">
        <v>602</v>
      </c>
      <c r="J212" s="142" t="s">
        <v>6</v>
      </c>
      <c r="K212" s="144" t="s">
        <v>1464</v>
      </c>
      <c r="L212" s="136" t="str">
        <f>VLOOKUP(K212,CódigosRetorno!$A$2:$B$2003,2,FALSE)</f>
        <v>El XML no contiene el tag o no existe información del nombre de tributo de la línea</v>
      </c>
      <c r="M212" s="145" t="s">
        <v>9</v>
      </c>
    </row>
    <row r="213" spans="2:13" ht="24" x14ac:dyDescent="0.35">
      <c r="B213" s="882"/>
      <c r="C213" s="893"/>
      <c r="D213" s="887"/>
      <c r="E213" s="887"/>
      <c r="F213" s="874"/>
      <c r="G213" s="890"/>
      <c r="H213" s="869"/>
      <c r="I213" s="138" t="s">
        <v>1465</v>
      </c>
      <c r="J213" s="142" t="s">
        <v>6</v>
      </c>
      <c r="K213" s="144" t="s">
        <v>1015</v>
      </c>
      <c r="L213" s="136" t="str">
        <f>VLOOKUP(K213,CódigosRetorno!$A$2:$B$2003,2,FALSE)</f>
        <v>Nombre de tributo no corresponde al código de tributo de la linea.</v>
      </c>
      <c r="M213" s="135" t="s">
        <v>1451</v>
      </c>
    </row>
    <row r="214" spans="2:13" ht="48" x14ac:dyDescent="0.35">
      <c r="B214" s="874"/>
      <c r="C214" s="885"/>
      <c r="D214" s="890"/>
      <c r="E214" s="890"/>
      <c r="F214" s="135" t="s">
        <v>143</v>
      </c>
      <c r="G214" s="128" t="s">
        <v>3410</v>
      </c>
      <c r="H214" s="138" t="s">
        <v>3415</v>
      </c>
      <c r="I214" s="138" t="s">
        <v>1467</v>
      </c>
      <c r="J214" s="142" t="s">
        <v>6</v>
      </c>
      <c r="K214" s="142" t="s">
        <v>1468</v>
      </c>
      <c r="L214" s="136" t="str">
        <f>VLOOKUP(K214,CódigosRetorno!$A$2:$B$2003,2,FALSE)</f>
        <v>El Name o TaxTypeCode debe corresponder al codigo de tributo del item</v>
      </c>
      <c r="M214" s="135" t="s">
        <v>1451</v>
      </c>
    </row>
    <row r="215" spans="2:13" ht="36" x14ac:dyDescent="0.35">
      <c r="B215" s="873">
        <f>B197+1</f>
        <v>33</v>
      </c>
      <c r="C215" s="868" t="s">
        <v>3423</v>
      </c>
      <c r="D215" s="886" t="s">
        <v>327</v>
      </c>
      <c r="E215" s="886" t="s">
        <v>182</v>
      </c>
      <c r="F215" s="135" t="s">
        <v>298</v>
      </c>
      <c r="G215" s="128" t="s">
        <v>299</v>
      </c>
      <c r="H215" s="138" t="s">
        <v>3394</v>
      </c>
      <c r="I215" s="136" t="s">
        <v>1397</v>
      </c>
      <c r="J215" s="128" t="s">
        <v>6</v>
      </c>
      <c r="K215" s="144" t="s">
        <v>1405</v>
      </c>
      <c r="L215" s="136" t="str">
        <f>VLOOKUP(K215,CódigosRetorno!$A$2:$B$2003,2,FALSE)</f>
        <v>El dato ingresado en TaxableAmount de la linea no cumple con el formato establecido</v>
      </c>
      <c r="M215" s="135"/>
    </row>
    <row r="216" spans="2:13" ht="24" x14ac:dyDescent="0.35">
      <c r="B216" s="882"/>
      <c r="C216" s="883"/>
      <c r="D216" s="887"/>
      <c r="E216" s="887"/>
      <c r="F216" s="135" t="s">
        <v>143</v>
      </c>
      <c r="G216" s="128" t="s">
        <v>306</v>
      </c>
      <c r="H216" s="143" t="s">
        <v>1368</v>
      </c>
      <c r="I216" s="138" t="s">
        <v>1391</v>
      </c>
      <c r="J216" s="142" t="s">
        <v>6</v>
      </c>
      <c r="K216" s="144" t="s">
        <v>3359</v>
      </c>
      <c r="L216" s="136" t="str">
        <f>VLOOKUP(K216,CódigosRetorno!$A$2:$B$2003,2,FALSE)</f>
        <v>La moneda debe ser la misma en todo el documento</v>
      </c>
      <c r="M216" s="135" t="s">
        <v>1094</v>
      </c>
    </row>
    <row r="217" spans="2:13" ht="24" x14ac:dyDescent="0.35">
      <c r="B217" s="882"/>
      <c r="C217" s="883"/>
      <c r="D217" s="887"/>
      <c r="E217" s="887"/>
      <c r="F217" s="873" t="s">
        <v>298</v>
      </c>
      <c r="G217" s="886" t="s">
        <v>299</v>
      </c>
      <c r="H217" s="868" t="s">
        <v>3424</v>
      </c>
      <c r="I217" s="136" t="s">
        <v>1411</v>
      </c>
      <c r="J217" s="142" t="s">
        <v>6</v>
      </c>
      <c r="K217" s="144" t="s">
        <v>1412</v>
      </c>
      <c r="L217" s="136" t="str">
        <f>VLOOKUP(K217,CódigosRetorno!$A$2:$B$2003,2,FALSE)</f>
        <v>El dato ingresado en TaxAmount de la linea no cumple con el formato establecido</v>
      </c>
      <c r="M217" s="145" t="s">
        <v>9</v>
      </c>
    </row>
    <row r="218" spans="2:13" ht="48" x14ac:dyDescent="0.35">
      <c r="B218" s="882"/>
      <c r="C218" s="883"/>
      <c r="D218" s="887"/>
      <c r="E218" s="887"/>
      <c r="F218" s="874"/>
      <c r="G218" s="890"/>
      <c r="H218" s="869"/>
      <c r="I218" s="136" t="s">
        <v>1473</v>
      </c>
      <c r="J218" s="142" t="s">
        <v>6</v>
      </c>
      <c r="K218" s="144" t="s">
        <v>1474</v>
      </c>
      <c r="L218" s="136" t="str">
        <f>VLOOKUP(K218,CódigosRetorno!$A$2:$B$2003,2,FALSE)</f>
        <v>El producto del factor y monto base de la afectación de otros tributos no corresponde al monto de afectacion de linea.</v>
      </c>
      <c r="M218" s="145" t="s">
        <v>9</v>
      </c>
    </row>
    <row r="219" spans="2:13" ht="24" x14ac:dyDescent="0.35">
      <c r="B219" s="882"/>
      <c r="C219" s="883"/>
      <c r="D219" s="887"/>
      <c r="E219" s="887"/>
      <c r="F219" s="135" t="s">
        <v>143</v>
      </c>
      <c r="G219" s="128" t="s">
        <v>306</v>
      </c>
      <c r="H219" s="143" t="s">
        <v>1368</v>
      </c>
      <c r="I219" s="138" t="s">
        <v>1391</v>
      </c>
      <c r="J219" s="142" t="s">
        <v>6</v>
      </c>
      <c r="K219" s="144" t="s">
        <v>3359</v>
      </c>
      <c r="L219" s="136" t="str">
        <f>VLOOKUP(K219,CódigosRetorno!$A$2:$B$2003,2,FALSE)</f>
        <v>La moneda debe ser la misma en todo el documento</v>
      </c>
      <c r="M219" s="135" t="s">
        <v>1094</v>
      </c>
    </row>
    <row r="220" spans="2:13" x14ac:dyDescent="0.35">
      <c r="B220" s="882"/>
      <c r="C220" s="883"/>
      <c r="D220" s="887"/>
      <c r="E220" s="887"/>
      <c r="F220" s="873" t="s">
        <v>1421</v>
      </c>
      <c r="G220" s="886" t="s">
        <v>1422</v>
      </c>
      <c r="H220" s="868" t="s">
        <v>3420</v>
      </c>
      <c r="I220" s="136" t="s">
        <v>65</v>
      </c>
      <c r="J220" s="142" t="s">
        <v>6</v>
      </c>
      <c r="K220" s="144" t="s">
        <v>1425</v>
      </c>
      <c r="L220" s="136" t="str">
        <f>VLOOKUP(K220,CódigosRetorno!$A$2:$B$2003,2,FALSE)</f>
        <v>El XML no contiene el tag de la tasa del tributo de la línea</v>
      </c>
      <c r="M220" s="145" t="s">
        <v>9</v>
      </c>
    </row>
    <row r="221" spans="2:13" ht="36" x14ac:dyDescent="0.35">
      <c r="B221" s="882"/>
      <c r="C221" s="883"/>
      <c r="D221" s="887"/>
      <c r="E221" s="887"/>
      <c r="F221" s="874"/>
      <c r="G221" s="890"/>
      <c r="H221" s="869"/>
      <c r="I221" s="136" t="s">
        <v>1426</v>
      </c>
      <c r="J221" s="142" t="s">
        <v>6</v>
      </c>
      <c r="K221" s="144" t="s">
        <v>1427</v>
      </c>
      <c r="L221" s="136" t="str">
        <f>VLOOKUP(K221,CódigosRetorno!$A$2:$B$2003,2,FALSE)</f>
        <v>El dato ingresado como factor de afectacion por linea no cumple con el formato establecido.</v>
      </c>
      <c r="M221" s="145" t="s">
        <v>9</v>
      </c>
    </row>
    <row r="222" spans="2:13" ht="24" x14ac:dyDescent="0.35">
      <c r="B222" s="882"/>
      <c r="C222" s="883"/>
      <c r="D222" s="887"/>
      <c r="E222" s="887"/>
      <c r="F222" s="873" t="s">
        <v>659</v>
      </c>
      <c r="G222" s="886" t="s">
        <v>3410</v>
      </c>
      <c r="H222" s="868" t="s">
        <v>3422</v>
      </c>
      <c r="I222" s="136" t="s">
        <v>602</v>
      </c>
      <c r="J222" s="142" t="s">
        <v>6</v>
      </c>
      <c r="K222" s="144" t="s">
        <v>1449</v>
      </c>
      <c r="L222" s="136" t="str">
        <f>VLOOKUP(K222,CódigosRetorno!$A$2:$B$2003,2,FALSE)</f>
        <v>El XML no contiene el tag cac:TaxCategory/cac:TaxScheme/cbc:ID del Item</v>
      </c>
      <c r="M222" s="145" t="s">
        <v>9</v>
      </c>
    </row>
    <row r="223" spans="2:13" ht="24" x14ac:dyDescent="0.35">
      <c r="B223" s="882"/>
      <c r="C223" s="883"/>
      <c r="D223" s="887"/>
      <c r="E223" s="887"/>
      <c r="F223" s="882"/>
      <c r="G223" s="887"/>
      <c r="H223" s="883"/>
      <c r="I223" s="136" t="s">
        <v>466</v>
      </c>
      <c r="J223" s="142" t="s">
        <v>6</v>
      </c>
      <c r="K223" s="144" t="s">
        <v>1450</v>
      </c>
      <c r="L223" s="136" t="str">
        <f>VLOOKUP(K223,CódigosRetorno!$A$2:$B$2003,2,FALSE)</f>
        <v>El codigo del tributo es invalido</v>
      </c>
      <c r="M223" s="135" t="s">
        <v>1451</v>
      </c>
    </row>
    <row r="224" spans="2:13" ht="24" x14ac:dyDescent="0.35">
      <c r="B224" s="882"/>
      <c r="C224" s="883"/>
      <c r="D224" s="887"/>
      <c r="E224" s="887"/>
      <c r="F224" s="882"/>
      <c r="G224" s="890"/>
      <c r="H224" s="869"/>
      <c r="I224" s="360" t="s">
        <v>1452</v>
      </c>
      <c r="J224" s="142" t="s">
        <v>6</v>
      </c>
      <c r="K224" s="144" t="s">
        <v>1453</v>
      </c>
      <c r="L224" s="136" t="str">
        <f>VLOOKUP(K224,CódigosRetorno!$A$2:$B$2003,2,FALSE)</f>
        <v>El código de tributo no debe repetirse a nivel de item</v>
      </c>
      <c r="M224" s="145" t="s">
        <v>9</v>
      </c>
    </row>
    <row r="225" spans="2:13" ht="24" x14ac:dyDescent="0.35">
      <c r="B225" s="882"/>
      <c r="C225" s="883"/>
      <c r="D225" s="887"/>
      <c r="E225" s="887"/>
      <c r="F225" s="882"/>
      <c r="G225" s="135" t="s">
        <v>1458</v>
      </c>
      <c r="H225" s="138" t="s">
        <v>1127</v>
      </c>
      <c r="I225" s="136" t="s">
        <v>1459</v>
      </c>
      <c r="J225" s="128" t="s">
        <v>206</v>
      </c>
      <c r="K225" s="142" t="s">
        <v>1129</v>
      </c>
      <c r="L225" s="136" t="str">
        <f>VLOOKUP(K225,CódigosRetorno!$A$2:$B$2003,2,FALSE)</f>
        <v>El dato ingresado como atributo @schemeName es incorrecto.</v>
      </c>
      <c r="M225" s="145" t="s">
        <v>9</v>
      </c>
    </row>
    <row r="226" spans="2:13" ht="24" x14ac:dyDescent="0.35">
      <c r="B226" s="882"/>
      <c r="C226" s="883"/>
      <c r="D226" s="887"/>
      <c r="E226" s="887"/>
      <c r="F226" s="882"/>
      <c r="G226" s="135" t="s">
        <v>1058</v>
      </c>
      <c r="H226" s="138" t="s">
        <v>1059</v>
      </c>
      <c r="I226" s="136" t="s">
        <v>1060</v>
      </c>
      <c r="J226" s="128" t="s">
        <v>206</v>
      </c>
      <c r="K226" s="142" t="s">
        <v>1061</v>
      </c>
      <c r="L226" s="136" t="str">
        <f>VLOOKUP(K226,CódigosRetorno!$A$2:$B$2003,2,FALSE)</f>
        <v>El dato ingresado como atributo @schemeAgencyName es incorrecto.</v>
      </c>
      <c r="M226" s="145" t="s">
        <v>9</v>
      </c>
    </row>
    <row r="227" spans="2:13" ht="36" x14ac:dyDescent="0.35">
      <c r="B227" s="882"/>
      <c r="C227" s="883"/>
      <c r="D227" s="887"/>
      <c r="E227" s="887"/>
      <c r="F227" s="874"/>
      <c r="G227" s="135" t="s">
        <v>1487</v>
      </c>
      <c r="H227" s="143" t="s">
        <v>1131</v>
      </c>
      <c r="I227" s="136" t="s">
        <v>1461</v>
      </c>
      <c r="J227" s="142" t="s">
        <v>206</v>
      </c>
      <c r="K227" s="144" t="s">
        <v>1133</v>
      </c>
      <c r="L227" s="136" t="str">
        <f>VLOOKUP(K227,CódigosRetorno!$A$2:$B$2003,2,FALSE)</f>
        <v>El dato ingresado como atributo @schemeURI es incorrecto.</v>
      </c>
      <c r="M227" s="145" t="s">
        <v>9</v>
      </c>
    </row>
    <row r="228" spans="2:13" ht="24" x14ac:dyDescent="0.35">
      <c r="B228" s="882"/>
      <c r="C228" s="883"/>
      <c r="D228" s="887"/>
      <c r="E228" s="887"/>
      <c r="F228" s="873" t="s">
        <v>1462</v>
      </c>
      <c r="G228" s="886" t="s">
        <v>3410</v>
      </c>
      <c r="H228" s="868" t="s">
        <v>3414</v>
      </c>
      <c r="I228" s="136" t="s">
        <v>602</v>
      </c>
      <c r="J228" s="142" t="s">
        <v>6</v>
      </c>
      <c r="K228" s="144" t="s">
        <v>1464</v>
      </c>
      <c r="L228" s="136" t="str">
        <f>VLOOKUP(K228,CódigosRetorno!$A$2:$B$2003,2,FALSE)</f>
        <v>El XML no contiene el tag o no existe información del nombre de tributo de la línea</v>
      </c>
      <c r="M228" s="145" t="s">
        <v>9</v>
      </c>
    </row>
    <row r="229" spans="2:13" ht="24" x14ac:dyDescent="0.35">
      <c r="B229" s="882"/>
      <c r="C229" s="883"/>
      <c r="D229" s="887"/>
      <c r="E229" s="887"/>
      <c r="F229" s="874"/>
      <c r="G229" s="890"/>
      <c r="H229" s="869"/>
      <c r="I229" s="138" t="s">
        <v>1465</v>
      </c>
      <c r="J229" s="142" t="s">
        <v>6</v>
      </c>
      <c r="K229" s="144" t="s">
        <v>1015</v>
      </c>
      <c r="L229" s="136" t="str">
        <f>VLOOKUP(K229,CódigosRetorno!$A$2:$B$2003,2,FALSE)</f>
        <v>Nombre de tributo no corresponde al código de tributo de la linea.</v>
      </c>
      <c r="M229" s="135" t="s">
        <v>1451</v>
      </c>
    </row>
    <row r="230" spans="2:13" ht="48" x14ac:dyDescent="0.35">
      <c r="B230" s="874"/>
      <c r="C230" s="869"/>
      <c r="D230" s="890"/>
      <c r="E230" s="890"/>
      <c r="F230" s="135" t="s">
        <v>143</v>
      </c>
      <c r="G230" s="128" t="s">
        <v>3410</v>
      </c>
      <c r="H230" s="138" t="s">
        <v>3415</v>
      </c>
      <c r="I230" s="138" t="s">
        <v>1467</v>
      </c>
      <c r="J230" s="142" t="s">
        <v>6</v>
      </c>
      <c r="K230" s="142" t="s">
        <v>1468</v>
      </c>
      <c r="L230" s="136" t="str">
        <f>VLOOKUP(K230,CódigosRetorno!$A$2:$B$2003,2,FALSE)</f>
        <v>El Name o TaxTypeCode debe corresponder al codigo de tributo del item</v>
      </c>
      <c r="M230" s="135" t="s">
        <v>1451</v>
      </c>
    </row>
    <row r="231" spans="2:13" x14ac:dyDescent="0.35">
      <c r="B231" s="563" t="s">
        <v>3425</v>
      </c>
      <c r="C231" s="600"/>
      <c r="D231" s="601"/>
      <c r="E231" s="602"/>
      <c r="F231" s="602"/>
      <c r="G231" s="603"/>
      <c r="H231" s="604"/>
      <c r="I231" s="605"/>
      <c r="J231" s="605"/>
      <c r="K231" s="605" t="s">
        <v>9</v>
      </c>
      <c r="L231" s="604" t="str">
        <f>VLOOKUP(K231,CódigosRetorno!$A$2:$B$2003,2,FALSE)</f>
        <v>-</v>
      </c>
      <c r="M231" s="605"/>
    </row>
    <row r="232" spans="2:13" x14ac:dyDescent="0.35">
      <c r="B232" s="873">
        <f>B215+1</f>
        <v>34</v>
      </c>
      <c r="C232" s="884" t="s">
        <v>1545</v>
      </c>
      <c r="D232" s="886" t="s">
        <v>62</v>
      </c>
      <c r="E232" s="886" t="s">
        <v>142</v>
      </c>
      <c r="F232" s="873" t="s">
        <v>298</v>
      </c>
      <c r="G232" s="886" t="s">
        <v>1511</v>
      </c>
      <c r="H232" s="868" t="s">
        <v>3426</v>
      </c>
      <c r="I232" s="136" t="s">
        <v>3427</v>
      </c>
      <c r="J232" s="81" t="s">
        <v>6</v>
      </c>
      <c r="K232" s="82" t="s">
        <v>1548</v>
      </c>
      <c r="L232" s="136" t="str">
        <f>VLOOKUP(K232,CódigosRetorno!$A$2:$B$2003,2,FALSE)</f>
        <v>El Monto total de impuestos es obligatorio</v>
      </c>
      <c r="M232" s="135"/>
    </row>
    <row r="233" spans="2:13" ht="36" x14ac:dyDescent="0.35">
      <c r="B233" s="882"/>
      <c r="C233" s="893"/>
      <c r="D233" s="887"/>
      <c r="E233" s="887"/>
      <c r="F233" s="882"/>
      <c r="G233" s="887"/>
      <c r="H233" s="883"/>
      <c r="I233" s="136" t="s">
        <v>1397</v>
      </c>
      <c r="J233" s="128" t="s">
        <v>6</v>
      </c>
      <c r="K233" s="142" t="s">
        <v>1549</v>
      </c>
      <c r="L233" s="136" t="str">
        <f>VLOOKUP(K233,CódigosRetorno!$A$2:$B$2003,2,FALSE)</f>
        <v>El dato ingresado en el monto total de impuestos no cumple con el formato establecido</v>
      </c>
      <c r="M233" s="145" t="s">
        <v>9</v>
      </c>
    </row>
    <row r="234" spans="2:13" ht="36" x14ac:dyDescent="0.35">
      <c r="B234" s="882"/>
      <c r="C234" s="893"/>
      <c r="D234" s="887"/>
      <c r="E234" s="887"/>
      <c r="F234" s="882"/>
      <c r="G234" s="887"/>
      <c r="H234" s="883"/>
      <c r="I234" s="136" t="s">
        <v>3428</v>
      </c>
      <c r="J234" s="128" t="s">
        <v>206</v>
      </c>
      <c r="K234" s="142" t="s">
        <v>2514</v>
      </c>
      <c r="L234" s="136" t="str">
        <f>VLOOKUP(K234,CódigosRetorno!$A$2:$B$2003,2,FALSE)</f>
        <v>La sumatoria de impuestos globales no corresponde al monto total de impuestos.</v>
      </c>
      <c r="M234" s="145" t="s">
        <v>9</v>
      </c>
    </row>
    <row r="235" spans="2:13" x14ac:dyDescent="0.35">
      <c r="B235" s="882"/>
      <c r="C235" s="893"/>
      <c r="D235" s="887"/>
      <c r="E235" s="887"/>
      <c r="F235" s="882"/>
      <c r="G235" s="890"/>
      <c r="H235" s="869"/>
      <c r="I235" s="92" t="s">
        <v>1552</v>
      </c>
      <c r="J235" s="128" t="s">
        <v>6</v>
      </c>
      <c r="K235" s="142" t="s">
        <v>1553</v>
      </c>
      <c r="L235" s="136" t="str">
        <f>VLOOKUP(K235,CódigosRetorno!$A$2:$B$2003,2,FALSE)</f>
        <v>El tag cac:TaxTotal no debe repetirse a nivel de totales</v>
      </c>
      <c r="M235" s="145" t="s">
        <v>9</v>
      </c>
    </row>
    <row r="236" spans="2:13" ht="24" x14ac:dyDescent="0.35">
      <c r="B236" s="874"/>
      <c r="C236" s="885"/>
      <c r="D236" s="890"/>
      <c r="E236" s="890"/>
      <c r="F236" s="874"/>
      <c r="G236" s="135" t="s">
        <v>143</v>
      </c>
      <c r="H236" s="208" t="s">
        <v>306</v>
      </c>
      <c r="I236" s="138" t="s">
        <v>1391</v>
      </c>
      <c r="J236" s="142" t="s">
        <v>6</v>
      </c>
      <c r="K236" s="144" t="s">
        <v>3359</v>
      </c>
      <c r="L236" s="136" t="str">
        <f>VLOOKUP(K236,CódigosRetorno!$A$2:$B$2003,2,FALSE)</f>
        <v>La moneda debe ser la misma en todo el documento</v>
      </c>
      <c r="M236" s="135" t="s">
        <v>1094</v>
      </c>
    </row>
    <row r="237" spans="2:13" ht="24" x14ac:dyDescent="0.35">
      <c r="B237" s="873" t="s">
        <v>3429</v>
      </c>
      <c r="C237" s="868" t="s">
        <v>3430</v>
      </c>
      <c r="D237" s="886" t="s">
        <v>62</v>
      </c>
      <c r="E237" s="873" t="s">
        <v>142</v>
      </c>
      <c r="F237" s="873" t="s">
        <v>298</v>
      </c>
      <c r="G237" s="886" t="s">
        <v>1511</v>
      </c>
      <c r="H237" s="868" t="s">
        <v>3431</v>
      </c>
      <c r="I237" s="138" t="s">
        <v>65</v>
      </c>
      <c r="J237" s="142" t="s">
        <v>6</v>
      </c>
      <c r="K237" s="144" t="s">
        <v>1559</v>
      </c>
      <c r="L237" s="136" t="str">
        <f>VLOOKUP(K237,CódigosRetorno!$A$2:$B$2003,2,FALSE)</f>
        <v>El XML no contiene el tag o no existe información de total valor de venta globales</v>
      </c>
      <c r="M237" s="145" t="s">
        <v>9</v>
      </c>
    </row>
    <row r="238" spans="2:13" ht="24" x14ac:dyDescent="0.35">
      <c r="B238" s="882"/>
      <c r="C238" s="883"/>
      <c r="D238" s="887"/>
      <c r="E238" s="882"/>
      <c r="F238" s="882"/>
      <c r="G238" s="887"/>
      <c r="H238" s="883"/>
      <c r="I238" s="136" t="s">
        <v>1411</v>
      </c>
      <c r="J238" s="128" t="s">
        <v>6</v>
      </c>
      <c r="K238" s="142" t="s">
        <v>1560</v>
      </c>
      <c r="L238" s="136" t="str">
        <f>VLOOKUP(K238,CódigosRetorno!$A$2:$B$2003,2,FALSE)</f>
        <v>El dato ingresado en el total valor de venta globales no cumple con el formato establecido</v>
      </c>
      <c r="M238" s="145" t="s">
        <v>9</v>
      </c>
    </row>
    <row r="239" spans="2:13" ht="96" x14ac:dyDescent="0.35">
      <c r="B239" s="882"/>
      <c r="C239" s="883"/>
      <c r="D239" s="887"/>
      <c r="E239" s="882"/>
      <c r="F239" s="882"/>
      <c r="G239" s="887"/>
      <c r="H239" s="883"/>
      <c r="I239" s="136" t="s">
        <v>3432</v>
      </c>
      <c r="J239" s="142" t="s">
        <v>206</v>
      </c>
      <c r="K239" s="142" t="s">
        <v>2530</v>
      </c>
      <c r="L239" s="136" t="str">
        <f>VLOOKUP(MID(K239,1,4),CódigosRetorno!$A$2:$B$2003,2,FALSE)</f>
        <v>La sumatoria del total valor de venta - operaciones gravadas de línea no corresponden al total</v>
      </c>
      <c r="M239" s="123" t="s">
        <v>9</v>
      </c>
    </row>
    <row r="240" spans="2:13" ht="24" x14ac:dyDescent="0.35">
      <c r="B240" s="882"/>
      <c r="C240" s="883"/>
      <c r="D240" s="887"/>
      <c r="E240" s="882"/>
      <c r="F240" s="135" t="s">
        <v>143</v>
      </c>
      <c r="G240" s="128" t="s">
        <v>3262</v>
      </c>
      <c r="H240" s="143" t="s">
        <v>1368</v>
      </c>
      <c r="I240" s="138" t="s">
        <v>1391</v>
      </c>
      <c r="J240" s="142" t="s">
        <v>6</v>
      </c>
      <c r="K240" s="144" t="s">
        <v>3359</v>
      </c>
      <c r="L240" s="136" t="str">
        <f>VLOOKUP(K240,CódigosRetorno!$A$2:$B$2003,2,FALSE)</f>
        <v>La moneda debe ser la misma en todo el documento</v>
      </c>
      <c r="M240" s="135" t="s">
        <v>1094</v>
      </c>
    </row>
    <row r="241" spans="2:13" ht="24" x14ac:dyDescent="0.35">
      <c r="B241" s="882"/>
      <c r="C241" s="883"/>
      <c r="D241" s="887"/>
      <c r="E241" s="882"/>
      <c r="F241" s="873" t="s">
        <v>298</v>
      </c>
      <c r="G241" s="886" t="s">
        <v>1511</v>
      </c>
      <c r="H241" s="868" t="s">
        <v>3433</v>
      </c>
      <c r="I241" s="136" t="s">
        <v>1411</v>
      </c>
      <c r="J241" s="142" t="s">
        <v>6</v>
      </c>
      <c r="K241" s="144" t="s">
        <v>994</v>
      </c>
      <c r="L241" s="136" t="str">
        <f>VLOOKUP(K241,CódigosRetorno!$A$2:$B$2003,2,FALSE)</f>
        <v>El dato ingresado en TaxAmount no cumple con el formato establecido</v>
      </c>
      <c r="M241" s="145" t="s">
        <v>9</v>
      </c>
    </row>
    <row r="242" spans="2:13" ht="84" x14ac:dyDescent="0.35">
      <c r="B242" s="882"/>
      <c r="C242" s="883"/>
      <c r="D242" s="887"/>
      <c r="E242" s="882"/>
      <c r="F242" s="882"/>
      <c r="G242" s="887"/>
      <c r="H242" s="883"/>
      <c r="I242" s="136" t="s">
        <v>3434</v>
      </c>
      <c r="J242" s="142" t="s">
        <v>206</v>
      </c>
      <c r="K242" s="144" t="s">
        <v>2533</v>
      </c>
      <c r="L242" s="136" t="str">
        <f>VLOOKUP(K242,CódigosRetorno!$A$2:$B$2003,2,FALSE)</f>
        <v>El cálculo del IGV es Incorrecto</v>
      </c>
      <c r="M242" s="145" t="s">
        <v>9</v>
      </c>
    </row>
    <row r="243" spans="2:13" ht="24" x14ac:dyDescent="0.35">
      <c r="B243" s="882"/>
      <c r="C243" s="883"/>
      <c r="D243" s="887"/>
      <c r="E243" s="882"/>
      <c r="F243" s="135" t="s">
        <v>143</v>
      </c>
      <c r="G243" s="128" t="s">
        <v>3262</v>
      </c>
      <c r="H243" s="143" t="s">
        <v>1368</v>
      </c>
      <c r="I243" s="138" t="s">
        <v>1391</v>
      </c>
      <c r="J243" s="142" t="s">
        <v>6</v>
      </c>
      <c r="K243" s="144" t="s">
        <v>3359</v>
      </c>
      <c r="L243" s="136" t="str">
        <f>VLOOKUP(K243,CódigosRetorno!$A$2:$B$2003,2,FALSE)</f>
        <v>La moneda debe ser la misma en todo el documento</v>
      </c>
      <c r="M243" s="135" t="s">
        <v>1094</v>
      </c>
    </row>
    <row r="244" spans="2:13" ht="24" x14ac:dyDescent="0.35">
      <c r="B244" s="882"/>
      <c r="C244" s="883"/>
      <c r="D244" s="887"/>
      <c r="E244" s="882"/>
      <c r="F244" s="873" t="s">
        <v>659</v>
      </c>
      <c r="G244" s="886" t="s">
        <v>3410</v>
      </c>
      <c r="H244" s="868" t="s">
        <v>3435</v>
      </c>
      <c r="I244" s="136" t="s">
        <v>602</v>
      </c>
      <c r="J244" s="128" t="s">
        <v>6</v>
      </c>
      <c r="K244" s="77" t="s">
        <v>1581</v>
      </c>
      <c r="L244" s="136" t="str">
        <f>VLOOKUP(K244,CódigosRetorno!$A$2:$B$2003,2,FALSE)</f>
        <v>El XML no contiene el tag o no existe información de código de tributo.</v>
      </c>
      <c r="M244" s="145" t="s">
        <v>9</v>
      </c>
    </row>
    <row r="245" spans="2:13" ht="24" x14ac:dyDescent="0.35">
      <c r="B245" s="882"/>
      <c r="C245" s="883"/>
      <c r="D245" s="887"/>
      <c r="E245" s="882"/>
      <c r="F245" s="882"/>
      <c r="G245" s="887"/>
      <c r="H245" s="883"/>
      <c r="I245" s="138" t="s">
        <v>1582</v>
      </c>
      <c r="J245" s="142" t="s">
        <v>6</v>
      </c>
      <c r="K245" s="144" t="s">
        <v>1583</v>
      </c>
      <c r="L245" s="136" t="str">
        <f>VLOOKUP(K245,CódigosRetorno!$A$2:$B$2003,2,FALSE)</f>
        <v>El dato ingresado como codigo de tributo global no corresponde al valor esperado.</v>
      </c>
      <c r="M245" s="135" t="s">
        <v>1451</v>
      </c>
    </row>
    <row r="246" spans="2:13" ht="24" x14ac:dyDescent="0.35">
      <c r="B246" s="882"/>
      <c r="C246" s="883"/>
      <c r="D246" s="887"/>
      <c r="E246" s="874"/>
      <c r="F246" s="874"/>
      <c r="G246" s="890"/>
      <c r="H246" s="869"/>
      <c r="I246" s="143" t="s">
        <v>1584</v>
      </c>
      <c r="J246" s="144" t="s">
        <v>6</v>
      </c>
      <c r="K246" s="144" t="s">
        <v>1585</v>
      </c>
      <c r="L246" s="136" t="str">
        <f>VLOOKUP(K246,CódigosRetorno!$A$2:$B$2003,2,FALSE)</f>
        <v>El código de tributo no debe repetirse a nivel de totales</v>
      </c>
      <c r="M246" s="123" t="s">
        <v>9</v>
      </c>
    </row>
    <row r="247" spans="2:13" ht="24" x14ac:dyDescent="0.35">
      <c r="B247" s="882"/>
      <c r="C247" s="883"/>
      <c r="D247" s="887"/>
      <c r="E247" s="872" t="s">
        <v>182</v>
      </c>
      <c r="F247" s="872"/>
      <c r="G247" s="135" t="s">
        <v>1458</v>
      </c>
      <c r="H247" s="138" t="s">
        <v>1127</v>
      </c>
      <c r="I247" s="136" t="s">
        <v>1459</v>
      </c>
      <c r="J247" s="128" t="s">
        <v>206</v>
      </c>
      <c r="K247" s="142" t="s">
        <v>1129</v>
      </c>
      <c r="L247" s="136" t="str">
        <f>VLOOKUP(K247,CódigosRetorno!$A$2:$B$2003,2,FALSE)</f>
        <v>El dato ingresado como atributo @schemeName es incorrecto.</v>
      </c>
      <c r="M247" s="145" t="s">
        <v>9</v>
      </c>
    </row>
    <row r="248" spans="2:13" ht="24" x14ac:dyDescent="0.35">
      <c r="B248" s="882"/>
      <c r="C248" s="883"/>
      <c r="D248" s="887"/>
      <c r="E248" s="872"/>
      <c r="F248" s="872"/>
      <c r="G248" s="135" t="s">
        <v>1058</v>
      </c>
      <c r="H248" s="138" t="s">
        <v>1059</v>
      </c>
      <c r="I248" s="136" t="s">
        <v>1060</v>
      </c>
      <c r="J248" s="128" t="s">
        <v>206</v>
      </c>
      <c r="K248" s="142" t="s">
        <v>1061</v>
      </c>
      <c r="L248" s="136" t="str">
        <f>VLOOKUP(K248,CódigosRetorno!$A$2:$B$2003,2,FALSE)</f>
        <v>El dato ingresado como atributo @schemeAgencyName es incorrecto.</v>
      </c>
      <c r="M248" s="145" t="s">
        <v>9</v>
      </c>
    </row>
    <row r="249" spans="2:13" ht="36" x14ac:dyDescent="0.35">
      <c r="B249" s="882"/>
      <c r="C249" s="883"/>
      <c r="D249" s="887"/>
      <c r="E249" s="872"/>
      <c r="F249" s="872"/>
      <c r="G249" s="135" t="s">
        <v>1487</v>
      </c>
      <c r="H249" s="143" t="s">
        <v>1131</v>
      </c>
      <c r="I249" s="136" t="s">
        <v>1461</v>
      </c>
      <c r="J249" s="142" t="s">
        <v>206</v>
      </c>
      <c r="K249" s="144" t="s">
        <v>1133</v>
      </c>
      <c r="L249" s="136" t="str">
        <f>VLOOKUP(K249,CódigosRetorno!$A$2:$B$2003,2,FALSE)</f>
        <v>El dato ingresado como atributo @schemeURI es incorrecto.</v>
      </c>
      <c r="M249" s="145" t="s">
        <v>9</v>
      </c>
    </row>
    <row r="250" spans="2:13" ht="36" x14ac:dyDescent="0.35">
      <c r="B250" s="882"/>
      <c r="C250" s="883"/>
      <c r="D250" s="887"/>
      <c r="E250" s="873" t="s">
        <v>142</v>
      </c>
      <c r="F250" s="873" t="s">
        <v>1462</v>
      </c>
      <c r="G250" s="886" t="s">
        <v>3410</v>
      </c>
      <c r="H250" s="138" t="s">
        <v>3436</v>
      </c>
      <c r="I250" s="136" t="s">
        <v>602</v>
      </c>
      <c r="J250" s="142" t="s">
        <v>6</v>
      </c>
      <c r="K250" s="144" t="s">
        <v>1589</v>
      </c>
      <c r="L250" s="136" t="str">
        <f>VLOOKUP(K250,CódigosRetorno!$A$2:$B$2003,2,FALSE)</f>
        <v>El XML no contiene el tag TaxScheme Name de impuestos globales</v>
      </c>
      <c r="M250" s="145" t="s">
        <v>9</v>
      </c>
    </row>
    <row r="251" spans="2:13" ht="24" x14ac:dyDescent="0.35">
      <c r="B251" s="882"/>
      <c r="C251" s="883"/>
      <c r="D251" s="887"/>
      <c r="E251" s="882"/>
      <c r="F251" s="874"/>
      <c r="G251" s="890"/>
      <c r="H251" s="138"/>
      <c r="I251" s="138" t="s">
        <v>1590</v>
      </c>
      <c r="J251" s="142" t="s">
        <v>6</v>
      </c>
      <c r="K251" s="144" t="s">
        <v>1591</v>
      </c>
      <c r="L251" s="136" t="str">
        <f>VLOOKUP(K251,CódigosRetorno!$A$2:$B$2003,2,FALSE)</f>
        <v>El valor del tag nombre del tributo no corresponde al esperado.</v>
      </c>
      <c r="M251" s="135" t="s">
        <v>1451</v>
      </c>
    </row>
    <row r="252" spans="2:13" ht="48" x14ac:dyDescent="0.35">
      <c r="B252" s="882"/>
      <c r="C252" s="883"/>
      <c r="D252" s="887"/>
      <c r="E252" s="882"/>
      <c r="F252" s="873" t="s">
        <v>143</v>
      </c>
      <c r="G252" s="886" t="s">
        <v>3410</v>
      </c>
      <c r="H252" s="138" t="s">
        <v>3437</v>
      </c>
      <c r="I252" s="136" t="s">
        <v>602</v>
      </c>
      <c r="J252" s="142" t="s">
        <v>6</v>
      </c>
      <c r="K252" s="144" t="s">
        <v>1593</v>
      </c>
      <c r="L252" s="136" t="str">
        <f>VLOOKUP(K252,CódigosRetorno!$A$2:$B$2003,2,FALSE)</f>
        <v>El XML no contiene el tag código de tributo internacional de impuestos globales</v>
      </c>
      <c r="M252" s="135" t="s">
        <v>9</v>
      </c>
    </row>
    <row r="253" spans="2:13" ht="24" x14ac:dyDescent="0.35">
      <c r="B253" s="874"/>
      <c r="C253" s="869"/>
      <c r="D253" s="890"/>
      <c r="E253" s="874"/>
      <c r="F253" s="874"/>
      <c r="G253" s="890"/>
      <c r="H253" s="138"/>
      <c r="I253" s="138" t="s">
        <v>1594</v>
      </c>
      <c r="J253" s="142" t="s">
        <v>6</v>
      </c>
      <c r="K253" s="144" t="s">
        <v>1595</v>
      </c>
      <c r="L253" s="136" t="str">
        <f>VLOOKUP(K253,CódigosRetorno!$A$2:$B$2003,2,FALSE)</f>
        <v>El valor del tag codigo de tributo internacional no corresponde al esperado.</v>
      </c>
      <c r="M253" s="135" t="s">
        <v>1451</v>
      </c>
    </row>
    <row r="254" spans="2:13" ht="24" x14ac:dyDescent="0.35">
      <c r="B254" s="873" t="s">
        <v>3438</v>
      </c>
      <c r="C254" s="884" t="s">
        <v>3439</v>
      </c>
      <c r="D254" s="873" t="s">
        <v>62</v>
      </c>
      <c r="E254" s="873" t="s">
        <v>182</v>
      </c>
      <c r="F254" s="873" t="s">
        <v>298</v>
      </c>
      <c r="G254" s="886" t="s">
        <v>1511</v>
      </c>
      <c r="H254" s="868" t="s">
        <v>3440</v>
      </c>
      <c r="I254" s="138" t="s">
        <v>65</v>
      </c>
      <c r="J254" s="142" t="s">
        <v>6</v>
      </c>
      <c r="K254" s="144" t="s">
        <v>1559</v>
      </c>
      <c r="L254" s="136" t="str">
        <f>VLOOKUP(K254,CódigosRetorno!$A$2:$B$2003,2,FALSE)</f>
        <v>El XML no contiene el tag o no existe información de total valor de venta globales</v>
      </c>
      <c r="M254" s="80" t="s">
        <v>9</v>
      </c>
    </row>
    <row r="255" spans="2:13" ht="24" x14ac:dyDescent="0.35">
      <c r="B255" s="882"/>
      <c r="C255" s="893"/>
      <c r="D255" s="882"/>
      <c r="E255" s="882"/>
      <c r="F255" s="882"/>
      <c r="G255" s="887"/>
      <c r="H255" s="883"/>
      <c r="I255" s="136" t="s">
        <v>1411</v>
      </c>
      <c r="J255" s="128" t="s">
        <v>6</v>
      </c>
      <c r="K255" s="142" t="s">
        <v>1560</v>
      </c>
      <c r="L255" s="136" t="str">
        <f>VLOOKUP(K255,CódigosRetorno!$A$2:$B$2003,2,FALSE)</f>
        <v>El dato ingresado en el total valor de venta globales no cumple con el formato establecido</v>
      </c>
      <c r="M255" s="80" t="s">
        <v>9</v>
      </c>
    </row>
    <row r="256" spans="2:13" ht="96" x14ac:dyDescent="0.35">
      <c r="B256" s="882"/>
      <c r="C256" s="893"/>
      <c r="D256" s="882"/>
      <c r="E256" s="882"/>
      <c r="F256" s="882"/>
      <c r="G256" s="887"/>
      <c r="H256" s="883"/>
      <c r="I256" s="136" t="s">
        <v>3441</v>
      </c>
      <c r="J256" s="142" t="s">
        <v>206</v>
      </c>
      <c r="K256" s="142" t="s">
        <v>2516</v>
      </c>
      <c r="L256" s="136" t="str">
        <f>VLOOKUP(MID(K256,1,4),CódigosRetorno!$A$2:$B$2003,2,FALSE)</f>
        <v>La sumatoria del total valor de venta - operaciones exoneradas de línea no corresponden al total</v>
      </c>
      <c r="M256" s="123" t="s">
        <v>9</v>
      </c>
    </row>
    <row r="257" spans="2:13" ht="96" x14ac:dyDescent="0.35">
      <c r="B257" s="882"/>
      <c r="C257" s="893"/>
      <c r="D257" s="882"/>
      <c r="E257" s="882"/>
      <c r="F257" s="882"/>
      <c r="G257" s="887"/>
      <c r="H257" s="883"/>
      <c r="I257" s="136" t="s">
        <v>3442</v>
      </c>
      <c r="J257" s="142" t="s">
        <v>206</v>
      </c>
      <c r="K257" s="142" t="s">
        <v>2517</v>
      </c>
      <c r="L257" s="136" t="str">
        <f>VLOOKUP(MID(K257,1,4),CódigosRetorno!$A$2:$B$2003,2,FALSE)</f>
        <v>La sumatoria del total valor de venta - operaciones inafectas de línea no corresponden al total</v>
      </c>
      <c r="M257" s="123" t="s">
        <v>9</v>
      </c>
    </row>
    <row r="258" spans="2:13" ht="36" x14ac:dyDescent="0.35">
      <c r="B258" s="882"/>
      <c r="C258" s="893"/>
      <c r="D258" s="882"/>
      <c r="E258" s="882"/>
      <c r="F258" s="882"/>
      <c r="G258" s="887"/>
      <c r="H258" s="883"/>
      <c r="I258" s="136" t="s">
        <v>3443</v>
      </c>
      <c r="J258" s="142" t="s">
        <v>206</v>
      </c>
      <c r="K258" s="144" t="s">
        <v>2518</v>
      </c>
      <c r="L258" s="136" t="str">
        <f>VLOOKUP(K258,CódigosRetorno!$A$2:$B$2003,2,FALSE)</f>
        <v>Si se utiliza la leyenda con código 2001, el total de operaciones exoneradas debe ser mayor a 0.00</v>
      </c>
      <c r="M258" s="135" t="s">
        <v>1569</v>
      </c>
    </row>
    <row r="259" spans="2:13" ht="36" x14ac:dyDescent="0.35">
      <c r="B259" s="882"/>
      <c r="C259" s="893"/>
      <c r="D259" s="882"/>
      <c r="E259" s="882"/>
      <c r="F259" s="882"/>
      <c r="G259" s="887"/>
      <c r="H259" s="883"/>
      <c r="I259" s="136" t="s">
        <v>3444</v>
      </c>
      <c r="J259" s="142" t="s">
        <v>206</v>
      </c>
      <c r="K259" s="144" t="s">
        <v>2519</v>
      </c>
      <c r="L259" s="136" t="str">
        <f>VLOOKUP(K259,CódigosRetorno!$A$2:$B$2003,2,FALSE)</f>
        <v>Si se utiliza la leyenda con código 2002, el total de operaciones exoneradas debe ser mayor a 0.00</v>
      </c>
      <c r="M259" s="135" t="s">
        <v>1569</v>
      </c>
    </row>
    <row r="260" spans="2:13" ht="36" x14ac:dyDescent="0.35">
      <c r="B260" s="882"/>
      <c r="C260" s="893"/>
      <c r="D260" s="882"/>
      <c r="E260" s="882"/>
      <c r="F260" s="882"/>
      <c r="G260" s="887"/>
      <c r="H260" s="883"/>
      <c r="I260" s="136" t="s">
        <v>3445</v>
      </c>
      <c r="J260" s="142" t="s">
        <v>206</v>
      </c>
      <c r="K260" s="144" t="s">
        <v>2520</v>
      </c>
      <c r="L260" s="136" t="str">
        <f>VLOOKUP(K260,CódigosRetorno!$A$2:$B$2003,2,FALSE)</f>
        <v>Si se utiliza la leyenda con código 2003, el total de operaciones exoneradas debe ser mayor a 0.00</v>
      </c>
      <c r="M260" s="135" t="s">
        <v>1569</v>
      </c>
    </row>
    <row r="261" spans="2:13" ht="36" x14ac:dyDescent="0.35">
      <c r="B261" s="882"/>
      <c r="C261" s="893"/>
      <c r="D261" s="882"/>
      <c r="E261" s="882"/>
      <c r="F261" s="874"/>
      <c r="G261" s="890"/>
      <c r="H261" s="869"/>
      <c r="I261" s="136" t="s">
        <v>3446</v>
      </c>
      <c r="J261" s="142" t="s">
        <v>206</v>
      </c>
      <c r="K261" s="144" t="s">
        <v>2521</v>
      </c>
      <c r="L261" s="136" t="str">
        <f>VLOOKUP(K261,CódigosRetorno!$A$2:$B$2003,2,FALSE)</f>
        <v>Si se utiliza la leyenda con código 2008, el total de operaciones exoneradas debe ser mayor a 0.00</v>
      </c>
      <c r="M261" s="135" t="s">
        <v>1569</v>
      </c>
    </row>
    <row r="262" spans="2:13" ht="24" x14ac:dyDescent="0.35">
      <c r="B262" s="882"/>
      <c r="C262" s="893"/>
      <c r="D262" s="882"/>
      <c r="E262" s="882"/>
      <c r="F262" s="873" t="s">
        <v>143</v>
      </c>
      <c r="G262" s="128" t="s">
        <v>3262</v>
      </c>
      <c r="H262" s="143" t="s">
        <v>1368</v>
      </c>
      <c r="I262" s="138" t="s">
        <v>1391</v>
      </c>
      <c r="J262" s="142" t="s">
        <v>6</v>
      </c>
      <c r="K262" s="144" t="s">
        <v>3359</v>
      </c>
      <c r="L262" s="136" t="str">
        <f>VLOOKUP(K262,CódigosRetorno!$A$2:$B$2003,2,FALSE)</f>
        <v>La moneda debe ser la misma en todo el documento</v>
      </c>
      <c r="M262" s="135" t="s">
        <v>1094</v>
      </c>
    </row>
    <row r="263" spans="2:13" ht="24" x14ac:dyDescent="0.35">
      <c r="B263" s="882"/>
      <c r="C263" s="893"/>
      <c r="D263" s="882"/>
      <c r="E263" s="882"/>
      <c r="F263" s="882"/>
      <c r="G263" s="886" t="s">
        <v>1576</v>
      </c>
      <c r="H263" s="868" t="s">
        <v>3447</v>
      </c>
      <c r="I263" s="136" t="s">
        <v>1411</v>
      </c>
      <c r="J263" s="142" t="s">
        <v>6</v>
      </c>
      <c r="K263" s="144" t="s">
        <v>994</v>
      </c>
      <c r="L263" s="136" t="str">
        <f>VLOOKUP(K263,CódigosRetorno!$A$2:$B$2003,2,FALSE)</f>
        <v>El dato ingresado en TaxAmount no cumple con el formato establecido</v>
      </c>
      <c r="M263" s="145" t="s">
        <v>9</v>
      </c>
    </row>
    <row r="264" spans="2:13" ht="36" x14ac:dyDescent="0.35">
      <c r="B264" s="882"/>
      <c r="C264" s="893"/>
      <c r="D264" s="882"/>
      <c r="E264" s="882"/>
      <c r="F264" s="874"/>
      <c r="G264" s="890"/>
      <c r="H264" s="869"/>
      <c r="I264" s="136" t="s">
        <v>3448</v>
      </c>
      <c r="J264" s="128" t="s">
        <v>6</v>
      </c>
      <c r="K264" s="142" t="s">
        <v>1579</v>
      </c>
      <c r="L264" s="136" t="str">
        <f>VLOOKUP(K264,CódigosRetorno!$A$2:$B$2003,2,FALSE)</f>
        <v xml:space="preserve">El monto total del impuestos sobre el valor de venta de operaciones gratuitas/inafectas/exoneradas debe ser igual a 0.00 </v>
      </c>
      <c r="M264" s="145" t="s">
        <v>9</v>
      </c>
    </row>
    <row r="265" spans="2:13" ht="24" x14ac:dyDescent="0.35">
      <c r="B265" s="882"/>
      <c r="C265" s="893"/>
      <c r="D265" s="882"/>
      <c r="E265" s="882"/>
      <c r="F265" s="135" t="s">
        <v>143</v>
      </c>
      <c r="G265" s="128" t="s">
        <v>3262</v>
      </c>
      <c r="H265" s="143" t="s">
        <v>1368</v>
      </c>
      <c r="I265" s="138" t="s">
        <v>1391</v>
      </c>
      <c r="J265" s="142" t="s">
        <v>6</v>
      </c>
      <c r="K265" s="144" t="s">
        <v>3359</v>
      </c>
      <c r="L265" s="136" t="str">
        <f>VLOOKUP(K265,CódigosRetorno!$A$2:$B$2003,2,FALSE)</f>
        <v>La moneda debe ser la misma en todo el documento</v>
      </c>
      <c r="M265" s="135" t="s">
        <v>1094</v>
      </c>
    </row>
    <row r="266" spans="2:13" ht="24" x14ac:dyDescent="0.35">
      <c r="B266" s="882"/>
      <c r="C266" s="893"/>
      <c r="D266" s="882"/>
      <c r="E266" s="882"/>
      <c r="F266" s="873" t="s">
        <v>659</v>
      </c>
      <c r="G266" s="886" t="s">
        <v>3410</v>
      </c>
      <c r="H266" s="868" t="s">
        <v>3435</v>
      </c>
      <c r="I266" s="136" t="s">
        <v>602</v>
      </c>
      <c r="J266" s="128" t="s">
        <v>6</v>
      </c>
      <c r="K266" s="77" t="s">
        <v>1581</v>
      </c>
      <c r="L266" s="136" t="str">
        <f>VLOOKUP(K266,CódigosRetorno!$A$2:$B$2003,2,FALSE)</f>
        <v>El XML no contiene el tag o no existe información de código de tributo.</v>
      </c>
      <c r="M266" s="145" t="s">
        <v>9</v>
      </c>
    </row>
    <row r="267" spans="2:13" ht="24" x14ac:dyDescent="0.35">
      <c r="B267" s="882"/>
      <c r="C267" s="893"/>
      <c r="D267" s="882"/>
      <c r="E267" s="882"/>
      <c r="F267" s="882"/>
      <c r="G267" s="887"/>
      <c r="H267" s="883"/>
      <c r="I267" s="138" t="s">
        <v>1582</v>
      </c>
      <c r="J267" s="142" t="s">
        <v>6</v>
      </c>
      <c r="K267" s="144" t="s">
        <v>1583</v>
      </c>
      <c r="L267" s="136" t="str">
        <f>VLOOKUP(K267,CódigosRetorno!$A$2:$B$2003,2,FALSE)</f>
        <v>El dato ingresado como codigo de tributo global no corresponde al valor esperado.</v>
      </c>
      <c r="M267" s="135" t="s">
        <v>1451</v>
      </c>
    </row>
    <row r="268" spans="2:13" ht="24" x14ac:dyDescent="0.35">
      <c r="B268" s="882"/>
      <c r="C268" s="893"/>
      <c r="D268" s="882"/>
      <c r="E268" s="874"/>
      <c r="F268" s="874"/>
      <c r="G268" s="890"/>
      <c r="H268" s="869"/>
      <c r="I268" s="361" t="s">
        <v>1584</v>
      </c>
      <c r="J268" s="144" t="s">
        <v>6</v>
      </c>
      <c r="K268" s="144" t="s">
        <v>1585</v>
      </c>
      <c r="L268" s="136" t="str">
        <f>VLOOKUP(K268,CódigosRetorno!$A$2:$B$2003,2,FALSE)</f>
        <v>El código de tributo no debe repetirse a nivel de totales</v>
      </c>
      <c r="M268" s="123" t="s">
        <v>9</v>
      </c>
    </row>
    <row r="269" spans="2:13" ht="24" x14ac:dyDescent="0.35">
      <c r="B269" s="882"/>
      <c r="C269" s="893"/>
      <c r="D269" s="882"/>
      <c r="E269" s="872" t="s">
        <v>182</v>
      </c>
      <c r="F269" s="872"/>
      <c r="G269" s="135" t="s">
        <v>1458</v>
      </c>
      <c r="H269" s="138" t="s">
        <v>1127</v>
      </c>
      <c r="I269" s="136" t="s">
        <v>1459</v>
      </c>
      <c r="J269" s="128" t="s">
        <v>206</v>
      </c>
      <c r="K269" s="142" t="s">
        <v>1129</v>
      </c>
      <c r="L269" s="136" t="str">
        <f>VLOOKUP(K269,CódigosRetorno!$A$2:$B$2003,2,FALSE)</f>
        <v>El dato ingresado como atributo @schemeName es incorrecto.</v>
      </c>
      <c r="M269" s="145" t="s">
        <v>9</v>
      </c>
    </row>
    <row r="270" spans="2:13" ht="24" x14ac:dyDescent="0.35">
      <c r="B270" s="882"/>
      <c r="C270" s="893"/>
      <c r="D270" s="882"/>
      <c r="E270" s="872"/>
      <c r="F270" s="872"/>
      <c r="G270" s="135" t="s">
        <v>1058</v>
      </c>
      <c r="H270" s="138" t="s">
        <v>1059</v>
      </c>
      <c r="I270" s="136" t="s">
        <v>1060</v>
      </c>
      <c r="J270" s="128" t="s">
        <v>206</v>
      </c>
      <c r="K270" s="142" t="s">
        <v>1061</v>
      </c>
      <c r="L270" s="136" t="str">
        <f>VLOOKUP(K270,CódigosRetorno!$A$2:$B$2003,2,FALSE)</f>
        <v>El dato ingresado como atributo @schemeAgencyName es incorrecto.</v>
      </c>
      <c r="M270" s="145" t="s">
        <v>9</v>
      </c>
    </row>
    <row r="271" spans="2:13" ht="36" x14ac:dyDescent="0.35">
      <c r="B271" s="882"/>
      <c r="C271" s="893"/>
      <c r="D271" s="882"/>
      <c r="E271" s="872"/>
      <c r="F271" s="872"/>
      <c r="G271" s="135" t="s">
        <v>1487</v>
      </c>
      <c r="H271" s="143" t="s">
        <v>1131</v>
      </c>
      <c r="I271" s="136" t="s">
        <v>1461</v>
      </c>
      <c r="J271" s="142" t="s">
        <v>206</v>
      </c>
      <c r="K271" s="144" t="s">
        <v>1133</v>
      </c>
      <c r="L271" s="136" t="str">
        <f>VLOOKUP(K271,CódigosRetorno!$A$2:$B$2003,2,FALSE)</f>
        <v>El dato ingresado como atributo @schemeURI es incorrecto.</v>
      </c>
      <c r="M271" s="145" t="s">
        <v>9</v>
      </c>
    </row>
    <row r="272" spans="2:13" ht="24" x14ac:dyDescent="0.35">
      <c r="B272" s="882"/>
      <c r="C272" s="893"/>
      <c r="D272" s="882"/>
      <c r="E272" s="873" t="s">
        <v>182</v>
      </c>
      <c r="F272" s="873" t="s">
        <v>1462</v>
      </c>
      <c r="G272" s="886" t="s">
        <v>3410</v>
      </c>
      <c r="H272" s="868" t="s">
        <v>3436</v>
      </c>
      <c r="I272" s="136" t="s">
        <v>602</v>
      </c>
      <c r="J272" s="142" t="s">
        <v>6</v>
      </c>
      <c r="K272" s="144" t="s">
        <v>1589</v>
      </c>
      <c r="L272" s="136" t="str">
        <f>VLOOKUP(K272,CódigosRetorno!$A$2:$B$2003,2,FALSE)</f>
        <v>El XML no contiene el tag TaxScheme Name de impuestos globales</v>
      </c>
      <c r="M272" s="145" t="s">
        <v>9</v>
      </c>
    </row>
    <row r="273" spans="2:13" ht="24" x14ac:dyDescent="0.35">
      <c r="B273" s="882"/>
      <c r="C273" s="893"/>
      <c r="D273" s="882"/>
      <c r="E273" s="882"/>
      <c r="F273" s="874"/>
      <c r="G273" s="890"/>
      <c r="H273" s="869"/>
      <c r="I273" s="138" t="s">
        <v>1590</v>
      </c>
      <c r="J273" s="142" t="s">
        <v>6</v>
      </c>
      <c r="K273" s="144" t="s">
        <v>1591</v>
      </c>
      <c r="L273" s="136" t="str">
        <f>VLOOKUP(K273,CódigosRetorno!$A$2:$B$2003,2,FALSE)</f>
        <v>El valor del tag nombre del tributo no corresponde al esperado.</v>
      </c>
      <c r="M273" s="135" t="s">
        <v>1451</v>
      </c>
    </row>
    <row r="274" spans="2:13" ht="24" x14ac:dyDescent="0.35">
      <c r="B274" s="882"/>
      <c r="C274" s="893"/>
      <c r="D274" s="882"/>
      <c r="E274" s="882"/>
      <c r="F274" s="873" t="s">
        <v>143</v>
      </c>
      <c r="G274" s="886" t="s">
        <v>3410</v>
      </c>
      <c r="H274" s="868" t="s">
        <v>3437</v>
      </c>
      <c r="I274" s="136" t="s">
        <v>602</v>
      </c>
      <c r="J274" s="142" t="s">
        <v>6</v>
      </c>
      <c r="K274" s="144" t="s">
        <v>1593</v>
      </c>
      <c r="L274" s="136" t="str">
        <f>VLOOKUP(K274,CódigosRetorno!$A$2:$B$2003,2,FALSE)</f>
        <v>El XML no contiene el tag código de tributo internacional de impuestos globales</v>
      </c>
      <c r="M274" s="135" t="s">
        <v>9</v>
      </c>
    </row>
    <row r="275" spans="2:13" ht="24" x14ac:dyDescent="0.35">
      <c r="B275" s="874"/>
      <c r="C275" s="885"/>
      <c r="D275" s="874"/>
      <c r="E275" s="874"/>
      <c r="F275" s="874"/>
      <c r="G275" s="890"/>
      <c r="H275" s="869"/>
      <c r="I275" s="138" t="s">
        <v>1594</v>
      </c>
      <c r="J275" s="142" t="s">
        <v>6</v>
      </c>
      <c r="K275" s="144" t="s">
        <v>1595</v>
      </c>
      <c r="L275" s="136" t="str">
        <f>VLOOKUP(K275,CódigosRetorno!$A$2:$B$2003,2,FALSE)</f>
        <v>El valor del tag codigo de tributo internacional no corresponde al esperado.</v>
      </c>
      <c r="M275" s="135" t="s">
        <v>1451</v>
      </c>
    </row>
    <row r="276" spans="2:13" ht="24" x14ac:dyDescent="0.35">
      <c r="B276" s="873" t="s">
        <v>3449</v>
      </c>
      <c r="C276" s="884" t="s">
        <v>3450</v>
      </c>
      <c r="D276" s="873" t="s">
        <v>62</v>
      </c>
      <c r="E276" s="873" t="s">
        <v>182</v>
      </c>
      <c r="F276" s="873" t="s">
        <v>298</v>
      </c>
      <c r="G276" s="886" t="s">
        <v>1511</v>
      </c>
      <c r="H276" s="868" t="s">
        <v>3451</v>
      </c>
      <c r="I276" s="138" t="s">
        <v>65</v>
      </c>
      <c r="J276" s="142" t="s">
        <v>6</v>
      </c>
      <c r="K276" s="144" t="s">
        <v>1559</v>
      </c>
      <c r="L276" s="136" t="str">
        <f>VLOOKUP(K276,CódigosRetorno!$A$2:$B$2003,2,FALSE)</f>
        <v>El XML no contiene el tag o no existe información de total valor de venta globales</v>
      </c>
      <c r="M276" s="80" t="s">
        <v>9</v>
      </c>
    </row>
    <row r="277" spans="2:13" ht="24" x14ac:dyDescent="0.35">
      <c r="B277" s="882"/>
      <c r="C277" s="893"/>
      <c r="D277" s="882"/>
      <c r="E277" s="882"/>
      <c r="F277" s="882"/>
      <c r="G277" s="887"/>
      <c r="H277" s="883"/>
      <c r="I277" s="136" t="s">
        <v>1411</v>
      </c>
      <c r="J277" s="128" t="s">
        <v>6</v>
      </c>
      <c r="K277" s="142" t="s">
        <v>1560</v>
      </c>
      <c r="L277" s="136" t="str">
        <f>VLOOKUP(K277,CódigosRetorno!$A$2:$B$2003,2,FALSE)</f>
        <v>El dato ingresado en el total valor de venta globales no cumple con el formato establecido</v>
      </c>
      <c r="M277" s="80" t="s">
        <v>9</v>
      </c>
    </row>
    <row r="278" spans="2:13" ht="72" x14ac:dyDescent="0.35">
      <c r="B278" s="882"/>
      <c r="C278" s="893"/>
      <c r="D278" s="882"/>
      <c r="E278" s="882"/>
      <c r="F278" s="882"/>
      <c r="G278" s="887"/>
      <c r="H278" s="883"/>
      <c r="I278" s="136" t="s">
        <v>3452</v>
      </c>
      <c r="J278" s="142" t="s">
        <v>206</v>
      </c>
      <c r="K278" s="142" t="s">
        <v>2523</v>
      </c>
      <c r="L278" s="136" t="str">
        <f>VLOOKUP(MID(K278,1,4),CódigosRetorno!$A$2:$B$2003,2,FALSE)</f>
        <v>La sumatoria del total valor de venta - operaciones gratuitas de línea no corresponden al total</v>
      </c>
      <c r="M278" s="199" t="s">
        <v>9</v>
      </c>
    </row>
    <row r="279" spans="2:13" ht="60" x14ac:dyDescent="0.35">
      <c r="B279" s="882"/>
      <c r="C279" s="893"/>
      <c r="D279" s="882"/>
      <c r="E279" s="882"/>
      <c r="F279" s="882"/>
      <c r="G279" s="887"/>
      <c r="H279" s="883"/>
      <c r="I279" s="136" t="s">
        <v>1601</v>
      </c>
      <c r="J279" s="142" t="s">
        <v>6</v>
      </c>
      <c r="K279" s="144" t="s">
        <v>1602</v>
      </c>
      <c r="L279" s="136" t="str">
        <f>VLOOKUP(K279,CódigosRetorno!$A$2:$B$2003,2,FALSE)</f>
        <v>Operacion gratuita,  debe consignar Total valor venta - operaciones gratuitas  mayor a cero</v>
      </c>
      <c r="M279" s="135" t="s">
        <v>9</v>
      </c>
    </row>
    <row r="280" spans="2:13" ht="24" x14ac:dyDescent="0.35">
      <c r="B280" s="882"/>
      <c r="C280" s="893"/>
      <c r="D280" s="882"/>
      <c r="E280" s="882"/>
      <c r="F280" s="874"/>
      <c r="G280" s="890"/>
      <c r="H280" s="869"/>
      <c r="I280" s="136" t="s">
        <v>1603</v>
      </c>
      <c r="J280" s="142" t="s">
        <v>6</v>
      </c>
      <c r="K280" s="77" t="s">
        <v>1604</v>
      </c>
      <c r="L280" s="136" t="str">
        <f>VLOOKUP(K280,CódigosRetorno!$A$2:$B$2003,2,FALSE)</f>
        <v>Si existe leyenda Transferencia Gratuita debe consignar Total Valor de Venta de Operaciones Gratuitas</v>
      </c>
      <c r="M280" s="135" t="s">
        <v>9</v>
      </c>
    </row>
    <row r="281" spans="2:13" ht="24" x14ac:dyDescent="0.35">
      <c r="B281" s="882"/>
      <c r="C281" s="893"/>
      <c r="D281" s="882"/>
      <c r="E281" s="882"/>
      <c r="F281" s="135" t="s">
        <v>143</v>
      </c>
      <c r="G281" s="128" t="s">
        <v>3262</v>
      </c>
      <c r="H281" s="143" t="s">
        <v>1368</v>
      </c>
      <c r="I281" s="138" t="s">
        <v>1391</v>
      </c>
      <c r="J281" s="142" t="s">
        <v>6</v>
      </c>
      <c r="K281" s="144" t="s">
        <v>3359</v>
      </c>
      <c r="L281" s="136" t="str">
        <f>VLOOKUP(K281,CódigosRetorno!$A$2:$B$2003,2,FALSE)</f>
        <v>La moneda debe ser la misma en todo el documento</v>
      </c>
      <c r="M281" s="135" t="s">
        <v>1094</v>
      </c>
    </row>
    <row r="282" spans="2:13" ht="24" x14ac:dyDescent="0.35">
      <c r="B282" s="882"/>
      <c r="C282" s="893"/>
      <c r="D282" s="882"/>
      <c r="E282" s="882"/>
      <c r="F282" s="873"/>
      <c r="G282" s="886" t="s">
        <v>299</v>
      </c>
      <c r="H282" s="868" t="s">
        <v>3447</v>
      </c>
      <c r="I282" s="136" t="s">
        <v>1411</v>
      </c>
      <c r="J282" s="142" t="s">
        <v>6</v>
      </c>
      <c r="K282" s="144" t="s">
        <v>994</v>
      </c>
      <c r="L282" s="136" t="str">
        <f>VLOOKUP(K282,CódigosRetorno!$A$2:$B$2003,2,FALSE)</f>
        <v>El dato ingresado en TaxAmount no cumple con el formato establecido</v>
      </c>
      <c r="M282" s="145" t="s">
        <v>9</v>
      </c>
    </row>
    <row r="283" spans="2:13" ht="72" x14ac:dyDescent="0.35">
      <c r="B283" s="882"/>
      <c r="C283" s="893"/>
      <c r="D283" s="882"/>
      <c r="E283" s="882"/>
      <c r="F283" s="874"/>
      <c r="G283" s="890"/>
      <c r="H283" s="869"/>
      <c r="I283" s="136" t="s">
        <v>2526</v>
      </c>
      <c r="J283" s="142" t="s">
        <v>206</v>
      </c>
      <c r="K283" s="144" t="s">
        <v>2527</v>
      </c>
      <c r="L283" s="136" t="str">
        <f>VLOOKUP(K283,CódigosRetorno!$A$2:$B$2003,2,FALSE)</f>
        <v>La sumatoria de los IGV de operaciones gratuitas de la línea (codigo tributo 9996) no corresponden al total</v>
      </c>
      <c r="M283" s="145" t="s">
        <v>9</v>
      </c>
    </row>
    <row r="284" spans="2:13" ht="24" x14ac:dyDescent="0.35">
      <c r="B284" s="882"/>
      <c r="C284" s="893"/>
      <c r="D284" s="882"/>
      <c r="E284" s="882"/>
      <c r="F284" s="135" t="s">
        <v>143</v>
      </c>
      <c r="G284" s="128" t="s">
        <v>3262</v>
      </c>
      <c r="H284" s="143" t="s">
        <v>1368</v>
      </c>
      <c r="I284" s="138" t="s">
        <v>1391</v>
      </c>
      <c r="J284" s="142" t="s">
        <v>6</v>
      </c>
      <c r="K284" s="144" t="s">
        <v>3359</v>
      </c>
      <c r="L284" s="136" t="str">
        <f>VLOOKUP(K284,CódigosRetorno!$A$2:$B$2003,2,FALSE)</f>
        <v>La moneda debe ser la misma en todo el documento</v>
      </c>
      <c r="M284" s="135" t="s">
        <v>1094</v>
      </c>
    </row>
    <row r="285" spans="2:13" ht="24" x14ac:dyDescent="0.35">
      <c r="B285" s="882"/>
      <c r="C285" s="893"/>
      <c r="D285" s="882"/>
      <c r="E285" s="882"/>
      <c r="F285" s="873" t="s">
        <v>659</v>
      </c>
      <c r="G285" s="886" t="s">
        <v>3410</v>
      </c>
      <c r="H285" s="868" t="s">
        <v>3435</v>
      </c>
      <c r="I285" s="136" t="s">
        <v>602</v>
      </c>
      <c r="J285" s="128" t="s">
        <v>6</v>
      </c>
      <c r="K285" s="77" t="s">
        <v>1581</v>
      </c>
      <c r="L285" s="136" t="str">
        <f>VLOOKUP(K285,CódigosRetorno!$A$2:$B$2003,2,FALSE)</f>
        <v>El XML no contiene el tag o no existe información de código de tributo.</v>
      </c>
      <c r="M285" s="145" t="s">
        <v>9</v>
      </c>
    </row>
    <row r="286" spans="2:13" ht="24" x14ac:dyDescent="0.35">
      <c r="B286" s="882"/>
      <c r="C286" s="893"/>
      <c r="D286" s="882"/>
      <c r="E286" s="882"/>
      <c r="F286" s="882"/>
      <c r="G286" s="887"/>
      <c r="H286" s="883"/>
      <c r="I286" s="138" t="s">
        <v>1582</v>
      </c>
      <c r="J286" s="142" t="s">
        <v>6</v>
      </c>
      <c r="K286" s="144" t="s">
        <v>1583</v>
      </c>
      <c r="L286" s="136" t="str">
        <f>VLOOKUP(K286,CódigosRetorno!$A$2:$B$2003,2,FALSE)</f>
        <v>El dato ingresado como codigo de tributo global no corresponde al valor esperado.</v>
      </c>
      <c r="M286" s="135" t="s">
        <v>1451</v>
      </c>
    </row>
    <row r="287" spans="2:13" ht="24" x14ac:dyDescent="0.35">
      <c r="B287" s="882"/>
      <c r="C287" s="893"/>
      <c r="D287" s="882"/>
      <c r="E287" s="882"/>
      <c r="F287" s="874"/>
      <c r="G287" s="890"/>
      <c r="H287" s="869"/>
      <c r="I287" s="361" t="s">
        <v>1584</v>
      </c>
      <c r="J287" s="144" t="s">
        <v>6</v>
      </c>
      <c r="K287" s="144" t="s">
        <v>1585</v>
      </c>
      <c r="L287" s="136" t="str">
        <f>VLOOKUP(K287,CódigosRetorno!$A$2:$B$2003,2,FALSE)</f>
        <v>El código de tributo no debe repetirse a nivel de totales</v>
      </c>
      <c r="M287" s="123" t="s">
        <v>9</v>
      </c>
    </row>
    <row r="288" spans="2:13" ht="24" x14ac:dyDescent="0.35">
      <c r="B288" s="882"/>
      <c r="C288" s="893"/>
      <c r="D288" s="882"/>
      <c r="E288" s="882"/>
      <c r="F288" s="873"/>
      <c r="G288" s="135" t="s">
        <v>1458</v>
      </c>
      <c r="H288" s="138" t="s">
        <v>1127</v>
      </c>
      <c r="I288" s="136" t="s">
        <v>1459</v>
      </c>
      <c r="J288" s="128" t="s">
        <v>206</v>
      </c>
      <c r="K288" s="142" t="s">
        <v>1129</v>
      </c>
      <c r="L288" s="136" t="str">
        <f>VLOOKUP(K288,CódigosRetorno!$A$2:$B$2003,2,FALSE)</f>
        <v>El dato ingresado como atributo @schemeName es incorrecto.</v>
      </c>
      <c r="M288" s="145" t="s">
        <v>9</v>
      </c>
    </row>
    <row r="289" spans="2:13" ht="24" x14ac:dyDescent="0.35">
      <c r="B289" s="882"/>
      <c r="C289" s="893"/>
      <c r="D289" s="882"/>
      <c r="E289" s="882"/>
      <c r="F289" s="882"/>
      <c r="G289" s="135" t="s">
        <v>1058</v>
      </c>
      <c r="H289" s="138" t="s">
        <v>1059</v>
      </c>
      <c r="I289" s="136" t="s">
        <v>1060</v>
      </c>
      <c r="J289" s="128" t="s">
        <v>206</v>
      </c>
      <c r="K289" s="142" t="s">
        <v>1061</v>
      </c>
      <c r="L289" s="136" t="str">
        <f>VLOOKUP(K289,CódigosRetorno!$A$2:$B$2003,2,FALSE)</f>
        <v>El dato ingresado como atributo @schemeAgencyName es incorrecto.</v>
      </c>
      <c r="M289" s="145" t="s">
        <v>9</v>
      </c>
    </row>
    <row r="290" spans="2:13" ht="36" x14ac:dyDescent="0.35">
      <c r="B290" s="882"/>
      <c r="C290" s="893"/>
      <c r="D290" s="882"/>
      <c r="E290" s="882"/>
      <c r="F290" s="874"/>
      <c r="G290" s="135" t="s">
        <v>1487</v>
      </c>
      <c r="H290" s="143" t="s">
        <v>1131</v>
      </c>
      <c r="I290" s="136" t="s">
        <v>1461</v>
      </c>
      <c r="J290" s="142" t="s">
        <v>206</v>
      </c>
      <c r="K290" s="144" t="s">
        <v>1133</v>
      </c>
      <c r="L290" s="136" t="str">
        <f>VLOOKUP(K290,CódigosRetorno!$A$2:$B$2003,2,FALSE)</f>
        <v>El dato ingresado como atributo @schemeURI es incorrecto.</v>
      </c>
      <c r="M290" s="145" t="s">
        <v>9</v>
      </c>
    </row>
    <row r="291" spans="2:13" ht="24" x14ac:dyDescent="0.35">
      <c r="B291" s="882"/>
      <c r="C291" s="893"/>
      <c r="D291" s="882"/>
      <c r="E291" s="882"/>
      <c r="F291" s="873" t="s">
        <v>1462</v>
      </c>
      <c r="G291" s="886" t="s">
        <v>3410</v>
      </c>
      <c r="H291" s="868" t="s">
        <v>3436</v>
      </c>
      <c r="I291" s="136" t="s">
        <v>602</v>
      </c>
      <c r="J291" s="142" t="s">
        <v>6</v>
      </c>
      <c r="K291" s="144" t="s">
        <v>1589</v>
      </c>
      <c r="L291" s="136" t="str">
        <f>VLOOKUP(K291,CódigosRetorno!$A$2:$B$2003,2,FALSE)</f>
        <v>El XML no contiene el tag TaxScheme Name de impuestos globales</v>
      </c>
      <c r="M291" s="145" t="s">
        <v>9</v>
      </c>
    </row>
    <row r="292" spans="2:13" ht="24" x14ac:dyDescent="0.35">
      <c r="B292" s="882"/>
      <c r="C292" s="893"/>
      <c r="D292" s="882"/>
      <c r="E292" s="882"/>
      <c r="F292" s="874"/>
      <c r="G292" s="890"/>
      <c r="H292" s="869"/>
      <c r="I292" s="138" t="s">
        <v>1590</v>
      </c>
      <c r="J292" s="142" t="s">
        <v>6</v>
      </c>
      <c r="K292" s="144" t="s">
        <v>1591</v>
      </c>
      <c r="L292" s="136" t="str">
        <f>VLOOKUP(K292,CódigosRetorno!$A$2:$B$2003,2,FALSE)</f>
        <v>El valor del tag nombre del tributo no corresponde al esperado.</v>
      </c>
      <c r="M292" s="135" t="s">
        <v>1451</v>
      </c>
    </row>
    <row r="293" spans="2:13" ht="24" x14ac:dyDescent="0.35">
      <c r="B293" s="882"/>
      <c r="C293" s="893"/>
      <c r="D293" s="882"/>
      <c r="E293" s="882"/>
      <c r="F293" s="873" t="s">
        <v>143</v>
      </c>
      <c r="G293" s="886" t="s">
        <v>3410</v>
      </c>
      <c r="H293" s="868" t="s">
        <v>3437</v>
      </c>
      <c r="I293" s="136" t="s">
        <v>602</v>
      </c>
      <c r="J293" s="142" t="s">
        <v>6</v>
      </c>
      <c r="K293" s="144" t="s">
        <v>1593</v>
      </c>
      <c r="L293" s="136" t="str">
        <f>VLOOKUP(K293,CódigosRetorno!$A$2:$B$2003,2,FALSE)</f>
        <v>El XML no contiene el tag código de tributo internacional de impuestos globales</v>
      </c>
      <c r="M293" s="145" t="s">
        <v>9</v>
      </c>
    </row>
    <row r="294" spans="2:13" ht="24" x14ac:dyDescent="0.35">
      <c r="B294" s="874"/>
      <c r="C294" s="885"/>
      <c r="D294" s="874"/>
      <c r="E294" s="874"/>
      <c r="F294" s="874"/>
      <c r="G294" s="890"/>
      <c r="H294" s="869"/>
      <c r="I294" s="138" t="s">
        <v>1594</v>
      </c>
      <c r="J294" s="142" t="s">
        <v>6</v>
      </c>
      <c r="K294" s="144" t="s">
        <v>1595</v>
      </c>
      <c r="L294" s="136" t="str">
        <f>VLOOKUP(K294,CódigosRetorno!$A$2:$B$2003,2,FALSE)</f>
        <v>El valor del tag codigo de tributo internacional no corresponde al esperado.</v>
      </c>
      <c r="M294" s="135" t="s">
        <v>1451</v>
      </c>
    </row>
    <row r="295" spans="2:13" ht="24" x14ac:dyDescent="0.35">
      <c r="B295" s="873">
        <v>41</v>
      </c>
      <c r="C295" s="884" t="s">
        <v>3453</v>
      </c>
      <c r="D295" s="886" t="s">
        <v>62</v>
      </c>
      <c r="E295" s="873" t="s">
        <v>142</v>
      </c>
      <c r="F295" s="873" t="s">
        <v>298</v>
      </c>
      <c r="G295" s="886" t="s">
        <v>1511</v>
      </c>
      <c r="H295" s="868" t="s">
        <v>3454</v>
      </c>
      <c r="I295" s="138" t="s">
        <v>65</v>
      </c>
      <c r="J295" s="142" t="s">
        <v>6</v>
      </c>
      <c r="K295" s="144" t="s">
        <v>1559</v>
      </c>
      <c r="L295" s="136" t="str">
        <f>VLOOKUP(K295,CódigosRetorno!$A$2:$B$2003,2,FALSE)</f>
        <v>El XML no contiene el tag o no existe información de total valor de venta globales</v>
      </c>
      <c r="M295" s="80" t="s">
        <v>9</v>
      </c>
    </row>
    <row r="296" spans="2:13" ht="24" x14ac:dyDescent="0.35">
      <c r="B296" s="882"/>
      <c r="C296" s="893"/>
      <c r="D296" s="887"/>
      <c r="E296" s="882"/>
      <c r="F296" s="882"/>
      <c r="G296" s="887"/>
      <c r="H296" s="883"/>
      <c r="I296" s="136" t="s">
        <v>1411</v>
      </c>
      <c r="J296" s="128" t="s">
        <v>6</v>
      </c>
      <c r="K296" s="142" t="s">
        <v>3455</v>
      </c>
      <c r="L296" s="136" t="str">
        <f>VLOOKUP(K296,CódigosRetorno!$A$2:$B$2003,2,FALSE)</f>
        <v>El monto base de la retencion de renta global no cumple con el formato establecido</v>
      </c>
      <c r="M296" s="145" t="s">
        <v>9</v>
      </c>
    </row>
    <row r="297" spans="2:13" ht="144" x14ac:dyDescent="0.35">
      <c r="B297" s="882"/>
      <c r="C297" s="893"/>
      <c r="D297" s="887"/>
      <c r="E297" s="882"/>
      <c r="F297" s="874"/>
      <c r="G297" s="890"/>
      <c r="H297" s="869"/>
      <c r="I297" s="136" t="s">
        <v>3456</v>
      </c>
      <c r="J297" s="128" t="s">
        <v>206</v>
      </c>
      <c r="K297" s="142" t="s">
        <v>3457</v>
      </c>
      <c r="L297" s="136" t="str">
        <f>VLOOKUP(K297,CódigosRetorno!$A$2:$B$2003,2,FALSE)</f>
        <v>El monto base global de la retencion de renta no coincide con el valor calculado</v>
      </c>
      <c r="M297" s="145" t="s">
        <v>9</v>
      </c>
    </row>
    <row r="298" spans="2:13" ht="24" x14ac:dyDescent="0.35">
      <c r="B298" s="882"/>
      <c r="C298" s="893"/>
      <c r="D298" s="887"/>
      <c r="E298" s="882"/>
      <c r="F298" s="135" t="s">
        <v>143</v>
      </c>
      <c r="G298" s="128" t="s">
        <v>3262</v>
      </c>
      <c r="H298" s="143" t="s">
        <v>1368</v>
      </c>
      <c r="I298" s="138" t="s">
        <v>1391</v>
      </c>
      <c r="J298" s="142" t="s">
        <v>6</v>
      </c>
      <c r="K298" s="144" t="s">
        <v>3359</v>
      </c>
      <c r="L298" s="136" t="str">
        <f>VLOOKUP(K298,CódigosRetorno!$A$2:$B$2003,2,FALSE)</f>
        <v>La moneda debe ser la misma en todo el documento</v>
      </c>
      <c r="M298" s="135" t="s">
        <v>1094</v>
      </c>
    </row>
    <row r="299" spans="2:13" ht="24" x14ac:dyDescent="0.35">
      <c r="B299" s="882"/>
      <c r="C299" s="893"/>
      <c r="D299" s="887"/>
      <c r="E299" s="882"/>
      <c r="F299" s="873" t="s">
        <v>298</v>
      </c>
      <c r="G299" s="886" t="s">
        <v>1511</v>
      </c>
      <c r="H299" s="868" t="s">
        <v>3458</v>
      </c>
      <c r="I299" s="136" t="s">
        <v>1411</v>
      </c>
      <c r="J299" s="142" t="s">
        <v>6</v>
      </c>
      <c r="K299" s="144" t="s">
        <v>994</v>
      </c>
      <c r="L299" s="136" t="str">
        <f>VLOOKUP(K299,CódigosRetorno!$A$2:$B$2003,2,FALSE)</f>
        <v>El dato ingresado en TaxAmount no cumple con el formato establecido</v>
      </c>
      <c r="M299" s="145" t="s">
        <v>9</v>
      </c>
    </row>
    <row r="300" spans="2:13" ht="144" x14ac:dyDescent="0.35">
      <c r="B300" s="882"/>
      <c r="C300" s="893"/>
      <c r="D300" s="887"/>
      <c r="E300" s="882"/>
      <c r="F300" s="874"/>
      <c r="G300" s="890"/>
      <c r="H300" s="869"/>
      <c r="I300" s="136" t="s">
        <v>3459</v>
      </c>
      <c r="J300" s="142" t="s">
        <v>206</v>
      </c>
      <c r="K300" s="144" t="s">
        <v>3460</v>
      </c>
      <c r="L300" s="136" t="str">
        <f>VLOOKUP(K300,CódigosRetorno!$A$2:$B$2003,2,FALSE)</f>
        <v>El importe de la retencion de renta no coincide con el valor calculado</v>
      </c>
      <c r="M300" s="145" t="s">
        <v>9</v>
      </c>
    </row>
    <row r="301" spans="2:13" ht="24" x14ac:dyDescent="0.35">
      <c r="B301" s="882"/>
      <c r="C301" s="893"/>
      <c r="D301" s="887"/>
      <c r="E301" s="882"/>
      <c r="F301" s="135" t="s">
        <v>143</v>
      </c>
      <c r="G301" s="128" t="s">
        <v>3262</v>
      </c>
      <c r="H301" s="143" t="s">
        <v>1368</v>
      </c>
      <c r="I301" s="138" t="s">
        <v>1391</v>
      </c>
      <c r="J301" s="142" t="s">
        <v>6</v>
      </c>
      <c r="K301" s="144" t="s">
        <v>3359</v>
      </c>
      <c r="L301" s="136" t="str">
        <f>VLOOKUP(K301,CódigosRetorno!$A$2:$B$2003,2,FALSE)</f>
        <v>La moneda debe ser la misma en todo el documento</v>
      </c>
      <c r="M301" s="135" t="s">
        <v>1094</v>
      </c>
    </row>
    <row r="302" spans="2:13" ht="24" x14ac:dyDescent="0.35">
      <c r="B302" s="882"/>
      <c r="C302" s="893"/>
      <c r="D302" s="887"/>
      <c r="E302" s="882"/>
      <c r="F302" s="873" t="s">
        <v>659</v>
      </c>
      <c r="G302" s="886" t="s">
        <v>3410</v>
      </c>
      <c r="H302" s="868" t="s">
        <v>3435</v>
      </c>
      <c r="I302" s="136" t="s">
        <v>602</v>
      </c>
      <c r="J302" s="128" t="s">
        <v>6</v>
      </c>
      <c r="K302" s="77" t="s">
        <v>1581</v>
      </c>
      <c r="L302" s="136" t="str">
        <f>VLOOKUP(K302,CódigosRetorno!$A$2:$B$2003,2,FALSE)</f>
        <v>El XML no contiene el tag o no existe información de código de tributo.</v>
      </c>
      <c r="M302" s="145" t="s">
        <v>9</v>
      </c>
    </row>
    <row r="303" spans="2:13" ht="24" x14ac:dyDescent="0.35">
      <c r="B303" s="882"/>
      <c r="C303" s="893"/>
      <c r="D303" s="887"/>
      <c r="E303" s="882"/>
      <c r="F303" s="882"/>
      <c r="G303" s="887"/>
      <c r="H303" s="883"/>
      <c r="I303" s="138" t="s">
        <v>1582</v>
      </c>
      <c r="J303" s="142" t="s">
        <v>6</v>
      </c>
      <c r="K303" s="144" t="s">
        <v>1583</v>
      </c>
      <c r="L303" s="136" t="str">
        <f>VLOOKUP(K303,CódigosRetorno!$A$2:$B$2003,2,FALSE)</f>
        <v>El dato ingresado como codigo de tributo global no corresponde al valor esperado.</v>
      </c>
      <c r="M303" s="135" t="s">
        <v>1451</v>
      </c>
    </row>
    <row r="304" spans="2:13" ht="24" x14ac:dyDescent="0.35">
      <c r="B304" s="882"/>
      <c r="C304" s="893"/>
      <c r="D304" s="887"/>
      <c r="E304" s="874"/>
      <c r="F304" s="874"/>
      <c r="G304" s="890"/>
      <c r="H304" s="869"/>
      <c r="I304" s="143" t="s">
        <v>1584</v>
      </c>
      <c r="J304" s="144" t="s">
        <v>6</v>
      </c>
      <c r="K304" s="144" t="s">
        <v>1585</v>
      </c>
      <c r="L304" s="136" t="str">
        <f>VLOOKUP(K304,CódigosRetorno!$A$2:$B$2003,2,FALSE)</f>
        <v>El código de tributo no debe repetirse a nivel de totales</v>
      </c>
      <c r="M304" s="123" t="s">
        <v>9</v>
      </c>
    </row>
    <row r="305" spans="2:13" ht="24" x14ac:dyDescent="0.35">
      <c r="B305" s="882"/>
      <c r="C305" s="893"/>
      <c r="D305" s="887"/>
      <c r="E305" s="872" t="s">
        <v>182</v>
      </c>
      <c r="F305" s="872"/>
      <c r="G305" s="135" t="s">
        <v>1458</v>
      </c>
      <c r="H305" s="138" t="s">
        <v>1127</v>
      </c>
      <c r="I305" s="136" t="s">
        <v>1459</v>
      </c>
      <c r="J305" s="128" t="s">
        <v>206</v>
      </c>
      <c r="K305" s="142" t="s">
        <v>1129</v>
      </c>
      <c r="L305" s="136" t="str">
        <f>VLOOKUP(K305,CódigosRetorno!$A$2:$B$2003,2,FALSE)</f>
        <v>El dato ingresado como atributo @schemeName es incorrecto.</v>
      </c>
      <c r="M305" s="145" t="s">
        <v>9</v>
      </c>
    </row>
    <row r="306" spans="2:13" ht="24" x14ac:dyDescent="0.35">
      <c r="B306" s="882"/>
      <c r="C306" s="893"/>
      <c r="D306" s="887"/>
      <c r="E306" s="872"/>
      <c r="F306" s="872"/>
      <c r="G306" s="135" t="s">
        <v>1058</v>
      </c>
      <c r="H306" s="138" t="s">
        <v>1059</v>
      </c>
      <c r="I306" s="136" t="s">
        <v>1060</v>
      </c>
      <c r="J306" s="128" t="s">
        <v>206</v>
      </c>
      <c r="K306" s="142" t="s">
        <v>1061</v>
      </c>
      <c r="L306" s="136" t="str">
        <f>VLOOKUP(K306,CódigosRetorno!$A$2:$B$2003,2,FALSE)</f>
        <v>El dato ingresado como atributo @schemeAgencyName es incorrecto.</v>
      </c>
      <c r="M306" s="145" t="s">
        <v>9</v>
      </c>
    </row>
    <row r="307" spans="2:13" ht="36" x14ac:dyDescent="0.35">
      <c r="B307" s="882"/>
      <c r="C307" s="893"/>
      <c r="D307" s="887"/>
      <c r="E307" s="872"/>
      <c r="F307" s="872"/>
      <c r="G307" s="135" t="s">
        <v>1487</v>
      </c>
      <c r="H307" s="143" t="s">
        <v>1131</v>
      </c>
      <c r="I307" s="136" t="s">
        <v>1461</v>
      </c>
      <c r="J307" s="142" t="s">
        <v>206</v>
      </c>
      <c r="K307" s="144" t="s">
        <v>1133</v>
      </c>
      <c r="L307" s="136" t="str">
        <f>VLOOKUP(K307,CódigosRetorno!$A$2:$B$2003,2,FALSE)</f>
        <v>El dato ingresado como atributo @schemeURI es incorrecto.</v>
      </c>
      <c r="M307" s="145" t="s">
        <v>9</v>
      </c>
    </row>
    <row r="308" spans="2:13" ht="24" x14ac:dyDescent="0.35">
      <c r="B308" s="882"/>
      <c r="C308" s="893"/>
      <c r="D308" s="887"/>
      <c r="E308" s="873" t="s">
        <v>142</v>
      </c>
      <c r="F308" s="873" t="s">
        <v>1462</v>
      </c>
      <c r="G308" s="886" t="s">
        <v>3410</v>
      </c>
      <c r="H308" s="868" t="s">
        <v>3436</v>
      </c>
      <c r="I308" s="136" t="s">
        <v>602</v>
      </c>
      <c r="J308" s="142" t="s">
        <v>6</v>
      </c>
      <c r="K308" s="144" t="s">
        <v>1589</v>
      </c>
      <c r="L308" s="136" t="str">
        <f>VLOOKUP(K308,CódigosRetorno!$A$2:$B$2003,2,FALSE)</f>
        <v>El XML no contiene el tag TaxScheme Name de impuestos globales</v>
      </c>
      <c r="M308" s="145" t="s">
        <v>9</v>
      </c>
    </row>
    <row r="309" spans="2:13" ht="24" x14ac:dyDescent="0.35">
      <c r="B309" s="882"/>
      <c r="C309" s="893"/>
      <c r="D309" s="887"/>
      <c r="E309" s="882"/>
      <c r="F309" s="874"/>
      <c r="G309" s="890"/>
      <c r="H309" s="869"/>
      <c r="I309" s="138" t="s">
        <v>1590</v>
      </c>
      <c r="J309" s="142" t="s">
        <v>6</v>
      </c>
      <c r="K309" s="144" t="s">
        <v>1591</v>
      </c>
      <c r="L309" s="136" t="str">
        <f>VLOOKUP(K309,CódigosRetorno!$A$2:$B$2003,2,FALSE)</f>
        <v>El valor del tag nombre del tributo no corresponde al esperado.</v>
      </c>
      <c r="M309" s="135" t="s">
        <v>1451</v>
      </c>
    </row>
    <row r="310" spans="2:13" ht="48" x14ac:dyDescent="0.35">
      <c r="B310" s="882"/>
      <c r="C310" s="893"/>
      <c r="D310" s="887"/>
      <c r="E310" s="882"/>
      <c r="F310" s="873" t="s">
        <v>143</v>
      </c>
      <c r="G310" s="886" t="s">
        <v>3410</v>
      </c>
      <c r="H310" s="138" t="s">
        <v>3437</v>
      </c>
      <c r="I310" s="136" t="s">
        <v>602</v>
      </c>
      <c r="J310" s="142" t="s">
        <v>6</v>
      </c>
      <c r="K310" s="144" t="s">
        <v>1593</v>
      </c>
      <c r="L310" s="136" t="str">
        <f>VLOOKUP(K310,CódigosRetorno!$A$2:$B$2003,2,FALSE)</f>
        <v>El XML no contiene el tag código de tributo internacional de impuestos globales</v>
      </c>
      <c r="M310" s="135" t="s">
        <v>9</v>
      </c>
    </row>
    <row r="311" spans="2:13" ht="24" x14ac:dyDescent="0.35">
      <c r="B311" s="874"/>
      <c r="C311" s="885"/>
      <c r="D311" s="890"/>
      <c r="E311" s="874"/>
      <c r="F311" s="874"/>
      <c r="G311" s="890"/>
      <c r="H311" s="138"/>
      <c r="I311" s="138" t="s">
        <v>1594</v>
      </c>
      <c r="J311" s="142" t="s">
        <v>6</v>
      </c>
      <c r="K311" s="144" t="s">
        <v>1595</v>
      </c>
      <c r="L311" s="136" t="str">
        <f>VLOOKUP(K311,CódigosRetorno!$A$2:$B$2003,2,FALSE)</f>
        <v>El valor del tag codigo de tributo internacional no corresponde al esperado.</v>
      </c>
      <c r="M311" s="135" t="s">
        <v>1451</v>
      </c>
    </row>
    <row r="312" spans="2:13" ht="24" x14ac:dyDescent="0.35">
      <c r="B312" s="873">
        <f>B295+1</f>
        <v>42</v>
      </c>
      <c r="C312" s="884" t="s">
        <v>3461</v>
      </c>
      <c r="D312" s="886" t="s">
        <v>62</v>
      </c>
      <c r="E312" s="873" t="s">
        <v>182</v>
      </c>
      <c r="F312" s="873" t="s">
        <v>298</v>
      </c>
      <c r="G312" s="886" t="s">
        <v>1511</v>
      </c>
      <c r="H312" s="868" t="s">
        <v>3462</v>
      </c>
      <c r="I312" s="138" t="s">
        <v>65</v>
      </c>
      <c r="J312" s="142" t="s">
        <v>6</v>
      </c>
      <c r="K312" s="144" t="s">
        <v>1559</v>
      </c>
      <c r="L312" s="136" t="str">
        <f>VLOOKUP(K312,CódigosRetorno!$A$2:$B$2003,2,FALSE)</f>
        <v>El XML no contiene el tag o no existe información de total valor de venta globales</v>
      </c>
      <c r="M312" s="145" t="s">
        <v>9</v>
      </c>
    </row>
    <row r="313" spans="2:13" ht="24" x14ac:dyDescent="0.35">
      <c r="B313" s="882"/>
      <c r="C313" s="893"/>
      <c r="D313" s="887"/>
      <c r="E313" s="882"/>
      <c r="F313" s="882"/>
      <c r="G313" s="887"/>
      <c r="H313" s="883"/>
      <c r="I313" s="136" t="s">
        <v>1411</v>
      </c>
      <c r="J313" s="128" t="s">
        <v>6</v>
      </c>
      <c r="K313" s="142" t="s">
        <v>1560</v>
      </c>
      <c r="L313" s="136" t="str">
        <f>VLOOKUP(K313,CódigosRetorno!$A$2:$B$2003,2,FALSE)</f>
        <v>El dato ingresado en el total valor de venta globales no cumple con el formato establecido</v>
      </c>
      <c r="M313" s="145" t="s">
        <v>9</v>
      </c>
    </row>
    <row r="314" spans="2:13" ht="48" x14ac:dyDescent="0.35">
      <c r="B314" s="882"/>
      <c r="C314" s="893"/>
      <c r="D314" s="887"/>
      <c r="E314" s="882"/>
      <c r="F314" s="874"/>
      <c r="G314" s="890"/>
      <c r="H314" s="869"/>
      <c r="I314" s="136" t="s">
        <v>3463</v>
      </c>
      <c r="J314" s="128" t="s">
        <v>206</v>
      </c>
      <c r="K314" s="142" t="s">
        <v>2542</v>
      </c>
      <c r="L314" s="136" t="str">
        <f>VLOOKUP(K314,CódigosRetorno!$A$2:$B$2003,2,FALSE)</f>
        <v>La sumatoria del monto base - Otros tributos de línea no corresponden al total</v>
      </c>
      <c r="M314" s="145" t="s">
        <v>9</v>
      </c>
    </row>
    <row r="315" spans="2:13" ht="24" x14ac:dyDescent="0.35">
      <c r="B315" s="882"/>
      <c r="C315" s="893"/>
      <c r="D315" s="887"/>
      <c r="E315" s="882"/>
      <c r="F315" s="135" t="s">
        <v>143</v>
      </c>
      <c r="G315" s="128" t="s">
        <v>3262</v>
      </c>
      <c r="H315" s="143" t="s">
        <v>1368</v>
      </c>
      <c r="I315" s="138" t="s">
        <v>1391</v>
      </c>
      <c r="J315" s="142" t="s">
        <v>6</v>
      </c>
      <c r="K315" s="144" t="s">
        <v>3359</v>
      </c>
      <c r="L315" s="136" t="str">
        <f>VLOOKUP(K315,CódigosRetorno!$A$2:$B$2003,2,FALSE)</f>
        <v>La moneda debe ser la misma en todo el documento</v>
      </c>
      <c r="M315" s="135" t="s">
        <v>1094</v>
      </c>
    </row>
    <row r="316" spans="2:13" ht="24" x14ac:dyDescent="0.35">
      <c r="B316" s="882"/>
      <c r="C316" s="893"/>
      <c r="D316" s="887"/>
      <c r="E316" s="882"/>
      <c r="F316" s="873" t="s">
        <v>298</v>
      </c>
      <c r="G316" s="886" t="s">
        <v>1511</v>
      </c>
      <c r="H316" s="868" t="s">
        <v>3464</v>
      </c>
      <c r="I316" s="136" t="s">
        <v>1411</v>
      </c>
      <c r="J316" s="142" t="s">
        <v>6</v>
      </c>
      <c r="K316" s="144" t="s">
        <v>994</v>
      </c>
      <c r="L316" s="136" t="str">
        <f>VLOOKUP(K316,CódigosRetorno!$A$2:$B$2003,2,FALSE)</f>
        <v>El dato ingresado en TaxAmount no cumple con el formato establecido</v>
      </c>
      <c r="M316" s="135" t="s">
        <v>9</v>
      </c>
    </row>
    <row r="317" spans="2:13" ht="48" x14ac:dyDescent="0.35">
      <c r="B317" s="882"/>
      <c r="C317" s="893"/>
      <c r="D317" s="887"/>
      <c r="E317" s="882"/>
      <c r="F317" s="874"/>
      <c r="G317" s="890"/>
      <c r="H317" s="869"/>
      <c r="I317" s="136" t="s">
        <v>1639</v>
      </c>
      <c r="J317" s="128" t="s">
        <v>206</v>
      </c>
      <c r="K317" s="144" t="s">
        <v>2547</v>
      </c>
      <c r="L317" s="136" t="str">
        <f>VLOOKUP(K317,CódigosRetorno!$A$2:$B$2003,2,FALSE)</f>
        <v>La sumatoria del total del importe del tributo Otros tributos de línea no corresponden al total</v>
      </c>
      <c r="M317" s="135"/>
    </row>
    <row r="318" spans="2:13" ht="24" x14ac:dyDescent="0.35">
      <c r="B318" s="882"/>
      <c r="C318" s="893"/>
      <c r="D318" s="887"/>
      <c r="E318" s="882"/>
      <c r="F318" s="135" t="s">
        <v>143</v>
      </c>
      <c r="G318" s="128" t="s">
        <v>3262</v>
      </c>
      <c r="H318" s="143" t="s">
        <v>1368</v>
      </c>
      <c r="I318" s="138" t="s">
        <v>1391</v>
      </c>
      <c r="J318" s="142" t="s">
        <v>6</v>
      </c>
      <c r="K318" s="144" t="s">
        <v>3359</v>
      </c>
      <c r="L318" s="136" t="str">
        <f>VLOOKUP(K318,CódigosRetorno!$A$2:$B$2003,2,FALSE)</f>
        <v>La moneda debe ser la misma en todo el documento</v>
      </c>
      <c r="M318" s="135" t="s">
        <v>1094</v>
      </c>
    </row>
    <row r="319" spans="2:13" ht="24" x14ac:dyDescent="0.35">
      <c r="B319" s="882"/>
      <c r="C319" s="893"/>
      <c r="D319" s="887"/>
      <c r="E319" s="882"/>
      <c r="F319" s="873" t="s">
        <v>659</v>
      </c>
      <c r="G319" s="886" t="s">
        <v>3410</v>
      </c>
      <c r="H319" s="868" t="s">
        <v>3435</v>
      </c>
      <c r="I319" s="136" t="s">
        <v>602</v>
      </c>
      <c r="J319" s="142" t="s">
        <v>6</v>
      </c>
      <c r="K319" s="144" t="s">
        <v>1581</v>
      </c>
      <c r="L319" s="136" t="str">
        <f>VLOOKUP(K319,CódigosRetorno!$A$2:$B$2003,2,FALSE)</f>
        <v>El XML no contiene el tag o no existe información de código de tributo.</v>
      </c>
      <c r="M319" s="145" t="s">
        <v>9</v>
      </c>
    </row>
    <row r="320" spans="2:13" ht="24" x14ac:dyDescent="0.35">
      <c r="B320" s="882"/>
      <c r="C320" s="893"/>
      <c r="D320" s="887"/>
      <c r="E320" s="882"/>
      <c r="F320" s="882"/>
      <c r="G320" s="887"/>
      <c r="H320" s="883"/>
      <c r="I320" s="138" t="s">
        <v>1582</v>
      </c>
      <c r="J320" s="142" t="s">
        <v>6</v>
      </c>
      <c r="K320" s="144" t="s">
        <v>1583</v>
      </c>
      <c r="L320" s="136" t="str">
        <f>VLOOKUP(K320,CódigosRetorno!$A$2:$B$2003,2,FALSE)</f>
        <v>El dato ingresado como codigo de tributo global no corresponde al valor esperado.</v>
      </c>
      <c r="M320" s="135" t="s">
        <v>1451</v>
      </c>
    </row>
    <row r="321" spans="2:13" ht="24" x14ac:dyDescent="0.35">
      <c r="B321" s="882"/>
      <c r="C321" s="893"/>
      <c r="D321" s="887"/>
      <c r="E321" s="882"/>
      <c r="F321" s="874"/>
      <c r="G321" s="890"/>
      <c r="H321" s="869"/>
      <c r="I321" s="143" t="s">
        <v>1584</v>
      </c>
      <c r="J321" s="144" t="s">
        <v>6</v>
      </c>
      <c r="K321" s="144" t="s">
        <v>1585</v>
      </c>
      <c r="L321" s="136" t="str">
        <f>VLOOKUP(K321,CódigosRetorno!$A$2:$B$2003,2,FALSE)</f>
        <v>El código de tributo no debe repetirse a nivel de totales</v>
      </c>
      <c r="M321" s="123" t="s">
        <v>9</v>
      </c>
    </row>
    <row r="322" spans="2:13" ht="24" x14ac:dyDescent="0.35">
      <c r="B322" s="882"/>
      <c r="C322" s="893"/>
      <c r="D322" s="887"/>
      <c r="E322" s="882"/>
      <c r="F322" s="872"/>
      <c r="G322" s="135" t="s">
        <v>1458</v>
      </c>
      <c r="H322" s="138" t="s">
        <v>1127</v>
      </c>
      <c r="I322" s="136" t="s">
        <v>1459</v>
      </c>
      <c r="J322" s="128" t="s">
        <v>206</v>
      </c>
      <c r="K322" s="142" t="s">
        <v>1129</v>
      </c>
      <c r="L322" s="136" t="str">
        <f>VLOOKUP(K322,CódigosRetorno!$A$2:$B$2003,2,FALSE)</f>
        <v>El dato ingresado como atributo @schemeName es incorrecto.</v>
      </c>
      <c r="M322" s="145" t="s">
        <v>9</v>
      </c>
    </row>
    <row r="323" spans="2:13" ht="24" x14ac:dyDescent="0.35">
      <c r="B323" s="882"/>
      <c r="C323" s="893"/>
      <c r="D323" s="887"/>
      <c r="E323" s="882"/>
      <c r="F323" s="872"/>
      <c r="G323" s="135" t="s">
        <v>1058</v>
      </c>
      <c r="H323" s="138" t="s">
        <v>1059</v>
      </c>
      <c r="I323" s="136" t="s">
        <v>1060</v>
      </c>
      <c r="J323" s="128" t="s">
        <v>206</v>
      </c>
      <c r="K323" s="142" t="s">
        <v>1061</v>
      </c>
      <c r="L323" s="136" t="str">
        <f>VLOOKUP(K323,CódigosRetorno!$A$2:$B$2003,2,FALSE)</f>
        <v>El dato ingresado como atributo @schemeAgencyName es incorrecto.</v>
      </c>
      <c r="M323" s="145" t="s">
        <v>9</v>
      </c>
    </row>
    <row r="324" spans="2:13" ht="36" x14ac:dyDescent="0.35">
      <c r="B324" s="882"/>
      <c r="C324" s="893"/>
      <c r="D324" s="887"/>
      <c r="E324" s="882"/>
      <c r="F324" s="872"/>
      <c r="G324" s="135" t="s">
        <v>1487</v>
      </c>
      <c r="H324" s="143" t="s">
        <v>1131</v>
      </c>
      <c r="I324" s="136" t="s">
        <v>1461</v>
      </c>
      <c r="J324" s="142" t="s">
        <v>206</v>
      </c>
      <c r="K324" s="144" t="s">
        <v>1133</v>
      </c>
      <c r="L324" s="136" t="str">
        <f>VLOOKUP(K324,CódigosRetorno!$A$2:$B$2003,2,FALSE)</f>
        <v>El dato ingresado como atributo @schemeURI es incorrecto.</v>
      </c>
      <c r="M324" s="145" t="s">
        <v>9</v>
      </c>
    </row>
    <row r="325" spans="2:13" ht="24" x14ac:dyDescent="0.35">
      <c r="B325" s="882"/>
      <c r="C325" s="893"/>
      <c r="D325" s="887"/>
      <c r="E325" s="882"/>
      <c r="F325" s="873" t="s">
        <v>1462</v>
      </c>
      <c r="G325" s="886" t="s">
        <v>3410</v>
      </c>
      <c r="H325" s="868" t="s">
        <v>3436</v>
      </c>
      <c r="I325" s="136" t="s">
        <v>602</v>
      </c>
      <c r="J325" s="142" t="s">
        <v>6</v>
      </c>
      <c r="K325" s="144" t="s">
        <v>1589</v>
      </c>
      <c r="L325" s="136" t="str">
        <f>VLOOKUP(K325,CódigosRetorno!$A$2:$B$2003,2,FALSE)</f>
        <v>El XML no contiene el tag TaxScheme Name de impuestos globales</v>
      </c>
      <c r="M325" s="145" t="s">
        <v>9</v>
      </c>
    </row>
    <row r="326" spans="2:13" ht="24" x14ac:dyDescent="0.35">
      <c r="B326" s="882"/>
      <c r="C326" s="893"/>
      <c r="D326" s="887"/>
      <c r="E326" s="882"/>
      <c r="F326" s="874"/>
      <c r="G326" s="890"/>
      <c r="H326" s="869"/>
      <c r="I326" s="138" t="s">
        <v>1590</v>
      </c>
      <c r="J326" s="142" t="s">
        <v>6</v>
      </c>
      <c r="K326" s="144" t="s">
        <v>1591</v>
      </c>
      <c r="L326" s="136" t="str">
        <f>VLOOKUP(K326,CódigosRetorno!$A$2:$B$2003,2,FALSE)</f>
        <v>El valor del tag nombre del tributo no corresponde al esperado.</v>
      </c>
      <c r="M326" s="135" t="s">
        <v>1451</v>
      </c>
    </row>
    <row r="327" spans="2:13" ht="24" x14ac:dyDescent="0.35">
      <c r="B327" s="882"/>
      <c r="C327" s="893"/>
      <c r="D327" s="887"/>
      <c r="E327" s="882"/>
      <c r="F327" s="873" t="s">
        <v>143</v>
      </c>
      <c r="G327" s="886" t="s">
        <v>3410</v>
      </c>
      <c r="H327" s="868" t="s">
        <v>3437</v>
      </c>
      <c r="I327" s="136" t="s">
        <v>602</v>
      </c>
      <c r="J327" s="142" t="s">
        <v>6</v>
      </c>
      <c r="K327" s="144" t="s">
        <v>1593</v>
      </c>
      <c r="L327" s="136" t="str">
        <f>VLOOKUP(K327,CódigosRetorno!$A$2:$B$2003,2,FALSE)</f>
        <v>El XML no contiene el tag código de tributo internacional de impuestos globales</v>
      </c>
      <c r="M327" s="135" t="s">
        <v>9</v>
      </c>
    </row>
    <row r="328" spans="2:13" ht="24" x14ac:dyDescent="0.35">
      <c r="B328" s="874"/>
      <c r="C328" s="885"/>
      <c r="D328" s="890"/>
      <c r="E328" s="874"/>
      <c r="F328" s="874"/>
      <c r="G328" s="890"/>
      <c r="H328" s="869"/>
      <c r="I328" s="138" t="s">
        <v>1594</v>
      </c>
      <c r="J328" s="142" t="s">
        <v>6</v>
      </c>
      <c r="K328" s="144" t="s">
        <v>1595</v>
      </c>
      <c r="L328" s="136" t="str">
        <f>VLOOKUP(K328,CódigosRetorno!$A$2:$B$2003,2,FALSE)</f>
        <v>El valor del tag codigo de tributo internacional no corresponde al esperado.</v>
      </c>
      <c r="M328" s="135" t="s">
        <v>1451</v>
      </c>
    </row>
    <row r="329" spans="2:13" ht="24" x14ac:dyDescent="0.35">
      <c r="B329" s="873">
        <f>B312+1</f>
        <v>43</v>
      </c>
      <c r="C329" s="884" t="s">
        <v>3465</v>
      </c>
      <c r="D329" s="886" t="s">
        <v>62</v>
      </c>
      <c r="E329" s="886" t="s">
        <v>142</v>
      </c>
      <c r="F329" s="873" t="s">
        <v>298</v>
      </c>
      <c r="G329" s="886" t="s">
        <v>299</v>
      </c>
      <c r="H329" s="868" t="s">
        <v>3466</v>
      </c>
      <c r="I329" s="136" t="s">
        <v>3467</v>
      </c>
      <c r="J329" s="142" t="s">
        <v>6</v>
      </c>
      <c r="K329" s="142" t="s">
        <v>3468</v>
      </c>
      <c r="L329" s="136" t="str">
        <f>VLOOKUP(K329,CódigosRetorno!$A$2:$B$2003,2,FALSE)</f>
        <v>No existe el tag cac:LegalMonetaryTotal/cbc:LineExtensionAmount</v>
      </c>
      <c r="M329" s="145" t="s">
        <v>9</v>
      </c>
    </row>
    <row r="330" spans="2:13" ht="36" x14ac:dyDescent="0.35">
      <c r="B330" s="882"/>
      <c r="C330" s="893"/>
      <c r="D330" s="887"/>
      <c r="E330" s="887"/>
      <c r="F330" s="882"/>
      <c r="G330" s="887"/>
      <c r="H330" s="883"/>
      <c r="I330" s="136" t="s">
        <v>1681</v>
      </c>
      <c r="J330" s="142" t="s">
        <v>6</v>
      </c>
      <c r="K330" s="142" t="s">
        <v>1682</v>
      </c>
      <c r="L330" s="136" t="str">
        <f>VLOOKUP(K330,CódigosRetorno!$A$2:$B$2003,2,FALSE)</f>
        <v>El dato ingresado en total valor de venta no cumple con el estandar</v>
      </c>
      <c r="M330" s="145" t="s">
        <v>9</v>
      </c>
    </row>
    <row r="331" spans="2:13" ht="60" x14ac:dyDescent="0.35">
      <c r="B331" s="882"/>
      <c r="C331" s="893"/>
      <c r="D331" s="887"/>
      <c r="E331" s="887"/>
      <c r="F331" s="882"/>
      <c r="G331" s="887"/>
      <c r="H331" s="883"/>
      <c r="I331" s="136" t="s">
        <v>3469</v>
      </c>
      <c r="J331" s="142" t="s">
        <v>206</v>
      </c>
      <c r="K331" s="142" t="s">
        <v>2561</v>
      </c>
      <c r="L331" s="136" t="str">
        <f>VLOOKUP(MID(K331,1,4),CódigosRetorno!$A$2:$B$2003,2,FALSE)</f>
        <v>La sumatoria de valor de venta no corresponde a los importes consignados</v>
      </c>
      <c r="M331" s="123" t="s">
        <v>9</v>
      </c>
    </row>
    <row r="332" spans="2:13" ht="72" x14ac:dyDescent="0.35">
      <c r="B332" s="882"/>
      <c r="C332" s="893"/>
      <c r="D332" s="887"/>
      <c r="E332" s="887"/>
      <c r="F332" s="882"/>
      <c r="G332" s="887"/>
      <c r="H332" s="883"/>
      <c r="I332" s="136" t="s">
        <v>3470</v>
      </c>
      <c r="J332" s="128" t="s">
        <v>6</v>
      </c>
      <c r="K332" s="142" t="s">
        <v>3471</v>
      </c>
      <c r="L332" s="136" t="str">
        <f>VLOOKUP(K332,CódigosRetorno!$A$2:$B$2003,2,FALSE)</f>
        <v>Vendedor supera el monto permitido para la emision de una liquidacion de compra</v>
      </c>
      <c r="M332" s="145" t="s">
        <v>9</v>
      </c>
    </row>
    <row r="333" spans="2:13" ht="72" x14ac:dyDescent="0.35">
      <c r="B333" s="882"/>
      <c r="C333" s="893"/>
      <c r="D333" s="887"/>
      <c r="E333" s="887"/>
      <c r="F333" s="874"/>
      <c r="G333" s="890"/>
      <c r="H333" s="869"/>
      <c r="I333" s="136" t="s">
        <v>3472</v>
      </c>
      <c r="J333" s="128" t="s">
        <v>206</v>
      </c>
      <c r="K333" s="142" t="s">
        <v>3473</v>
      </c>
      <c r="L333" s="136" t="str">
        <f>VLOOKUP(K333,CódigosRetorno!$A$2:$B$2003,2,FALSE)</f>
        <v>Vendedor supera el monto permitido para la emision de una liquidacion de compra</v>
      </c>
      <c r="M333" s="145" t="s">
        <v>9</v>
      </c>
    </row>
    <row r="334" spans="2:13" ht="24" x14ac:dyDescent="0.35">
      <c r="B334" s="874"/>
      <c r="C334" s="885"/>
      <c r="D334" s="890"/>
      <c r="E334" s="890"/>
      <c r="F334" s="128" t="s">
        <v>143</v>
      </c>
      <c r="G334" s="128" t="s">
        <v>3262</v>
      </c>
      <c r="H334" s="143" t="s">
        <v>1368</v>
      </c>
      <c r="I334" s="138" t="s">
        <v>1391</v>
      </c>
      <c r="J334" s="142" t="s">
        <v>6</v>
      </c>
      <c r="K334" s="144" t="s">
        <v>3359</v>
      </c>
      <c r="L334" s="136" t="str">
        <f>VLOOKUP(K334,CódigosRetorno!$A$2:$B$2003,2,FALSE)</f>
        <v>La moneda debe ser la misma en todo el documento</v>
      </c>
      <c r="M334" s="135" t="s">
        <v>1094</v>
      </c>
    </row>
    <row r="335" spans="2:13" ht="24" x14ac:dyDescent="0.35">
      <c r="B335" s="873">
        <f>B329+1</f>
        <v>44</v>
      </c>
      <c r="C335" s="884" t="s">
        <v>3474</v>
      </c>
      <c r="D335" s="886" t="s">
        <v>62</v>
      </c>
      <c r="E335" s="886" t="s">
        <v>142</v>
      </c>
      <c r="F335" s="873" t="s">
        <v>298</v>
      </c>
      <c r="G335" s="886" t="s">
        <v>299</v>
      </c>
      <c r="H335" s="868" t="s">
        <v>3475</v>
      </c>
      <c r="I335" s="136" t="s">
        <v>3467</v>
      </c>
      <c r="J335" s="142" t="s">
        <v>6</v>
      </c>
      <c r="K335" s="142" t="s">
        <v>3476</v>
      </c>
      <c r="L335" s="136" t="str">
        <f>VLOOKUP(K335,CódigosRetorno!$A$2:$B$2003,2,FALSE)</f>
        <v>No existe el tag cac:LegalMonetaryTotal/cbc:TaxInclusiveAmount</v>
      </c>
      <c r="M335" s="145" t="s">
        <v>9</v>
      </c>
    </row>
    <row r="336" spans="2:13" ht="36" x14ac:dyDescent="0.35">
      <c r="B336" s="882"/>
      <c r="C336" s="893"/>
      <c r="D336" s="887"/>
      <c r="E336" s="887"/>
      <c r="F336" s="882"/>
      <c r="G336" s="887"/>
      <c r="H336" s="883"/>
      <c r="I336" s="136" t="s">
        <v>1681</v>
      </c>
      <c r="J336" s="142" t="s">
        <v>6</v>
      </c>
      <c r="K336" s="142" t="s">
        <v>1688</v>
      </c>
      <c r="L336" s="136" t="str">
        <f>VLOOKUP(K336,CódigosRetorno!$A$2:$B$2003,2,FALSE)</f>
        <v>El dato ingresado en total precio de venta no cumple con el formato establecido</v>
      </c>
      <c r="M336" s="145" t="s">
        <v>9</v>
      </c>
    </row>
    <row r="337" spans="2:13" ht="84" x14ac:dyDescent="0.35">
      <c r="B337" s="882"/>
      <c r="C337" s="893"/>
      <c r="D337" s="887"/>
      <c r="E337" s="887"/>
      <c r="F337" s="882"/>
      <c r="G337" s="887"/>
      <c r="H337" s="883"/>
      <c r="I337" s="136" t="s">
        <v>3477</v>
      </c>
      <c r="J337" s="142" t="s">
        <v>206</v>
      </c>
      <c r="K337" s="142" t="s">
        <v>2564</v>
      </c>
      <c r="L337" s="136" t="str">
        <f>VLOOKUP(MID(K337,1,4),CódigosRetorno!$A$2:$B$2003,2,FALSE)</f>
        <v>La sumatoria del Total del valor de venta más los impuestos no concuerda con la base imponible</v>
      </c>
      <c r="M337" s="123" t="s">
        <v>9</v>
      </c>
    </row>
    <row r="338" spans="2:13" ht="24" x14ac:dyDescent="0.35">
      <c r="B338" s="874"/>
      <c r="C338" s="885"/>
      <c r="D338" s="890"/>
      <c r="E338" s="890"/>
      <c r="F338" s="128" t="s">
        <v>143</v>
      </c>
      <c r="G338" s="128" t="s">
        <v>3262</v>
      </c>
      <c r="H338" s="143" t="s">
        <v>1368</v>
      </c>
      <c r="I338" s="138" t="s">
        <v>1391</v>
      </c>
      <c r="J338" s="142" t="s">
        <v>6</v>
      </c>
      <c r="K338" s="144" t="s">
        <v>3359</v>
      </c>
      <c r="L338" s="136" t="str">
        <f>VLOOKUP(K338,CódigosRetorno!$A$2:$B$2003,2,FALSE)</f>
        <v>La moneda debe ser la misma en todo el documento</v>
      </c>
      <c r="M338" s="135" t="s">
        <v>1094</v>
      </c>
    </row>
    <row r="339" spans="2:13" ht="24" x14ac:dyDescent="0.35">
      <c r="B339" s="873">
        <f>B335+1</f>
        <v>45</v>
      </c>
      <c r="C339" s="884" t="s">
        <v>3478</v>
      </c>
      <c r="D339" s="886" t="s">
        <v>62</v>
      </c>
      <c r="E339" s="886" t="s">
        <v>182</v>
      </c>
      <c r="F339" s="135" t="s">
        <v>298</v>
      </c>
      <c r="G339" s="128" t="s">
        <v>299</v>
      </c>
      <c r="H339" s="138" t="s">
        <v>3479</v>
      </c>
      <c r="I339" s="138" t="s">
        <v>320</v>
      </c>
      <c r="J339" s="142" t="s">
        <v>206</v>
      </c>
      <c r="K339" s="144" t="s">
        <v>2566</v>
      </c>
      <c r="L339" s="136" t="str">
        <f>VLOOKUP(K339,CódigosRetorno!$A$2:$B$2003,2,FALSE)</f>
        <v>El monto para el redondeo del Importe Total excede el valor permitido</v>
      </c>
      <c r="M339" s="135" t="s">
        <v>9</v>
      </c>
    </row>
    <row r="340" spans="2:13" ht="24" x14ac:dyDescent="0.35">
      <c r="B340" s="874"/>
      <c r="C340" s="885"/>
      <c r="D340" s="890"/>
      <c r="E340" s="890"/>
      <c r="F340" s="128" t="s">
        <v>143</v>
      </c>
      <c r="G340" s="128" t="s">
        <v>3262</v>
      </c>
      <c r="H340" s="143" t="s">
        <v>1368</v>
      </c>
      <c r="I340" s="138" t="s">
        <v>1391</v>
      </c>
      <c r="J340" s="142" t="s">
        <v>6</v>
      </c>
      <c r="K340" s="144" t="s">
        <v>3359</v>
      </c>
      <c r="L340" s="136" t="str">
        <f>VLOOKUP(K340,CódigosRetorno!$A$2:$B$2003,2,FALSE)</f>
        <v>La moneda debe ser la misma en todo el documento</v>
      </c>
      <c r="M340" s="135" t="s">
        <v>1094</v>
      </c>
    </row>
    <row r="341" spans="2:13" ht="24" x14ac:dyDescent="0.35">
      <c r="B341" s="873">
        <f>B339+1</f>
        <v>46</v>
      </c>
      <c r="C341" s="884" t="s">
        <v>3480</v>
      </c>
      <c r="D341" s="888" t="s">
        <v>62</v>
      </c>
      <c r="E341" s="888" t="s">
        <v>142</v>
      </c>
      <c r="F341" s="873" t="s">
        <v>298</v>
      </c>
      <c r="G341" s="886" t="s">
        <v>1511</v>
      </c>
      <c r="H341" s="868" t="s">
        <v>3481</v>
      </c>
      <c r="I341" s="136" t="s">
        <v>1411</v>
      </c>
      <c r="J341" s="142" t="s">
        <v>6</v>
      </c>
      <c r="K341" s="144" t="s">
        <v>1675</v>
      </c>
      <c r="L341" s="136" t="str">
        <f>VLOOKUP(K341,CódigosRetorno!$A$2:$B$2003,2,FALSE)</f>
        <v>El dato ingresado en PayableAmount no cumple con el formato establecido</v>
      </c>
      <c r="M341" s="135" t="s">
        <v>9</v>
      </c>
    </row>
    <row r="342" spans="2:13" ht="228" x14ac:dyDescent="0.35">
      <c r="B342" s="882"/>
      <c r="C342" s="893"/>
      <c r="D342" s="888"/>
      <c r="E342" s="888"/>
      <c r="F342" s="882"/>
      <c r="G342" s="887"/>
      <c r="H342" s="883"/>
      <c r="I342" s="138" t="s">
        <v>3482</v>
      </c>
      <c r="J342" s="142" t="s">
        <v>206</v>
      </c>
      <c r="K342" s="142" t="s">
        <v>2559</v>
      </c>
      <c r="L342" s="136" t="str">
        <f>VLOOKUP(MID(K342,1,4),CódigosRetorno!$A$2:$B$2003,2,FALSE)</f>
        <v>El importe total del comprobante no coincide con el valor calculado</v>
      </c>
      <c r="M342" s="199" t="s">
        <v>9</v>
      </c>
    </row>
    <row r="343" spans="2:13" ht="24" x14ac:dyDescent="0.35">
      <c r="B343" s="874"/>
      <c r="C343" s="885"/>
      <c r="D343" s="888"/>
      <c r="E343" s="888"/>
      <c r="F343" s="128" t="s">
        <v>143</v>
      </c>
      <c r="G343" s="128" t="s">
        <v>3262</v>
      </c>
      <c r="H343" s="143" t="s">
        <v>1368</v>
      </c>
      <c r="I343" s="138" t="s">
        <v>1391</v>
      </c>
      <c r="J343" s="142" t="s">
        <v>6</v>
      </c>
      <c r="K343" s="144" t="s">
        <v>3359</v>
      </c>
      <c r="L343" s="136" t="str">
        <f>VLOOKUP(K343,CódigosRetorno!$A$2:$B$2003,2,FALSE)</f>
        <v>La moneda debe ser la misma en todo el documento</v>
      </c>
      <c r="M343" s="135" t="s">
        <v>1094</v>
      </c>
    </row>
    <row r="344" spans="2:13" x14ac:dyDescent="0.35">
      <c r="B344" s="534" t="s">
        <v>1793</v>
      </c>
      <c r="C344" s="523"/>
      <c r="D344" s="529"/>
      <c r="E344" s="529"/>
      <c r="F344" s="536"/>
      <c r="G344" s="536"/>
      <c r="H344" s="606"/>
      <c r="I344" s="537"/>
      <c r="J344" s="537"/>
      <c r="K344" s="536" t="s">
        <v>9</v>
      </c>
      <c r="L344" s="528" t="str">
        <f>VLOOKUP(K344,CódigosRetorno!$A$2:$B$2003,2,FALSE)</f>
        <v>-</v>
      </c>
      <c r="M344" s="537"/>
    </row>
    <row r="345" spans="2:13" ht="24" x14ac:dyDescent="0.35">
      <c r="B345" s="873">
        <f>+B341+1</f>
        <v>47</v>
      </c>
      <c r="C345" s="884" t="s">
        <v>1794</v>
      </c>
      <c r="D345" s="886" t="s">
        <v>62</v>
      </c>
      <c r="E345" s="886" t="s">
        <v>182</v>
      </c>
      <c r="F345" s="873" t="s">
        <v>1795</v>
      </c>
      <c r="G345" s="886" t="s">
        <v>283</v>
      </c>
      <c r="H345" s="868" t="s">
        <v>3483</v>
      </c>
      <c r="I345" s="136" t="s">
        <v>1797</v>
      </c>
      <c r="J345" s="142" t="s">
        <v>6</v>
      </c>
      <c r="K345" s="144" t="s">
        <v>1798</v>
      </c>
      <c r="L345" s="136" t="str">
        <f>VLOOKUP(K345,CódigosRetorno!$A$2:$B$2003,2,FALSE)</f>
        <v>Falta identificador del pago del Monto de anticipo para relacionarlo con el comprobante que se realizo el  anticipo</v>
      </c>
      <c r="M345" s="145"/>
    </row>
    <row r="346" spans="2:13" ht="24" x14ac:dyDescent="0.35">
      <c r="B346" s="882"/>
      <c r="C346" s="893"/>
      <c r="D346" s="887"/>
      <c r="E346" s="887"/>
      <c r="F346" s="882"/>
      <c r="G346" s="887"/>
      <c r="H346" s="883"/>
      <c r="I346" s="136" t="s">
        <v>1799</v>
      </c>
      <c r="J346" s="142" t="s">
        <v>6</v>
      </c>
      <c r="K346" s="144" t="s">
        <v>1800</v>
      </c>
      <c r="L346" s="136" t="str">
        <f>VLOOKUP(K346,CódigosRetorno!$A$2:$B$2003,2,FALSE)</f>
        <v>El comprobante contiene un identificador de pago repetido en los montos anticipados</v>
      </c>
      <c r="M346" s="145" t="s">
        <v>9</v>
      </c>
    </row>
    <row r="347" spans="2:13" ht="72" x14ac:dyDescent="0.35">
      <c r="B347" s="882"/>
      <c r="C347" s="893"/>
      <c r="D347" s="887"/>
      <c r="E347" s="887"/>
      <c r="F347" s="882"/>
      <c r="G347" s="890"/>
      <c r="H347" s="869"/>
      <c r="I347" s="136" t="s">
        <v>3484</v>
      </c>
      <c r="J347" s="142" t="s">
        <v>6</v>
      </c>
      <c r="K347" s="144" t="s">
        <v>1802</v>
      </c>
      <c r="L347" s="136" t="str">
        <f>VLOOKUP(K347,CódigosRetorno!$A$2:$B$2003,2,FALSE)</f>
        <v>El comprobante contiene un pago anticipado pero no se ha consignado el documento que se realizo el anticipo</v>
      </c>
      <c r="M347" s="145" t="s">
        <v>9</v>
      </c>
    </row>
    <row r="348" spans="2:13" ht="24" x14ac:dyDescent="0.35">
      <c r="B348" s="882"/>
      <c r="C348" s="893"/>
      <c r="D348" s="887"/>
      <c r="E348" s="887"/>
      <c r="F348" s="882"/>
      <c r="G348" s="128" t="s">
        <v>1803</v>
      </c>
      <c r="H348" s="143" t="s">
        <v>1127</v>
      </c>
      <c r="I348" s="136" t="s">
        <v>1804</v>
      </c>
      <c r="J348" s="128" t="s">
        <v>206</v>
      </c>
      <c r="K348" s="142" t="s">
        <v>1129</v>
      </c>
      <c r="L348" s="136" t="str">
        <f>VLOOKUP(K348,CódigosRetorno!$A$2:$B$2003,2,FALSE)</f>
        <v>El dato ingresado como atributo @schemeName es incorrecto.</v>
      </c>
      <c r="M348" s="145" t="s">
        <v>9</v>
      </c>
    </row>
    <row r="349" spans="2:13" ht="24" x14ac:dyDescent="0.35">
      <c r="B349" s="882"/>
      <c r="C349" s="893"/>
      <c r="D349" s="887"/>
      <c r="E349" s="887"/>
      <c r="F349" s="874"/>
      <c r="G349" s="128" t="s">
        <v>1058</v>
      </c>
      <c r="H349" s="143" t="s">
        <v>1059</v>
      </c>
      <c r="I349" s="136" t="s">
        <v>1060</v>
      </c>
      <c r="J349" s="128" t="s">
        <v>206</v>
      </c>
      <c r="K349" s="142" t="s">
        <v>1061</v>
      </c>
      <c r="L349" s="136" t="str">
        <f>VLOOKUP(K349,CódigosRetorno!$A$2:$B$2003,2,FALSE)</f>
        <v>El dato ingresado como atributo @schemeAgencyName es incorrecto.</v>
      </c>
      <c r="M349" s="145" t="s">
        <v>9</v>
      </c>
    </row>
    <row r="350" spans="2:13" ht="24" x14ac:dyDescent="0.35">
      <c r="B350" s="882"/>
      <c r="C350" s="893"/>
      <c r="D350" s="887"/>
      <c r="E350" s="887"/>
      <c r="F350" s="873" t="s">
        <v>298</v>
      </c>
      <c r="G350" s="886" t="s">
        <v>299</v>
      </c>
      <c r="H350" s="868" t="s">
        <v>3485</v>
      </c>
      <c r="I350" s="136" t="s">
        <v>1806</v>
      </c>
      <c r="J350" s="142" t="s">
        <v>6</v>
      </c>
      <c r="K350" s="144" t="s">
        <v>1807</v>
      </c>
      <c r="L350" s="136" t="str">
        <f>VLOOKUP(K350,CódigosRetorno!$A$2:$B$2003,2,FALSE)</f>
        <v>PaidAmount: monto anticipado por documento debe ser mayor a cero.</v>
      </c>
      <c r="M350" s="135"/>
    </row>
    <row r="351" spans="2:13" ht="24" x14ac:dyDescent="0.35">
      <c r="B351" s="882"/>
      <c r="C351" s="893"/>
      <c r="D351" s="887"/>
      <c r="E351" s="887"/>
      <c r="F351" s="874"/>
      <c r="G351" s="890"/>
      <c r="H351" s="869"/>
      <c r="I351" s="136" t="s">
        <v>1808</v>
      </c>
      <c r="J351" s="142" t="s">
        <v>6</v>
      </c>
      <c r="K351" s="144" t="s">
        <v>1809</v>
      </c>
      <c r="L351" s="136" t="str">
        <f>VLOOKUP(K351,CódigosRetorno!$A$2:$B$2003,2,FALSE)</f>
        <v>Si consigna montos de anticipo debe informar el Total de Anticipos</v>
      </c>
      <c r="M351" s="135"/>
    </row>
    <row r="352" spans="2:13" ht="24" x14ac:dyDescent="0.35">
      <c r="B352" s="882"/>
      <c r="C352" s="893"/>
      <c r="D352" s="887"/>
      <c r="E352" s="887"/>
      <c r="F352" s="135" t="s">
        <v>143</v>
      </c>
      <c r="G352" s="128" t="s">
        <v>3262</v>
      </c>
      <c r="H352" s="143" t="s">
        <v>1368</v>
      </c>
      <c r="I352" s="138" t="s">
        <v>1391</v>
      </c>
      <c r="J352" s="142" t="s">
        <v>6</v>
      </c>
      <c r="K352" s="144" t="s">
        <v>3359</v>
      </c>
      <c r="L352" s="136" t="str">
        <f>VLOOKUP(K352,CódigosRetorno!$A$2:$B$2003,2,FALSE)</f>
        <v>La moneda debe ser la misma en todo el documento</v>
      </c>
      <c r="M352" s="135" t="s">
        <v>1094</v>
      </c>
    </row>
    <row r="353" spans="1:13" ht="24" x14ac:dyDescent="0.35">
      <c r="B353" s="882"/>
      <c r="C353" s="893"/>
      <c r="D353" s="887"/>
      <c r="E353" s="887"/>
      <c r="F353" s="135" t="s">
        <v>176</v>
      </c>
      <c r="G353" s="135" t="s">
        <v>177</v>
      </c>
      <c r="H353" s="138" t="s">
        <v>3486</v>
      </c>
      <c r="I353" s="136" t="s">
        <v>184</v>
      </c>
      <c r="J353" s="128" t="s">
        <v>9</v>
      </c>
      <c r="K353" s="142" t="s">
        <v>9</v>
      </c>
      <c r="L353" s="136" t="str">
        <f>VLOOKUP(K353,CódigosRetorno!$A$2:$B$2003,2,FALSE)</f>
        <v>-</v>
      </c>
      <c r="M353" s="135" t="s">
        <v>9</v>
      </c>
    </row>
    <row r="354" spans="1:13" ht="36" x14ac:dyDescent="0.35">
      <c r="B354" s="882"/>
      <c r="C354" s="893"/>
      <c r="D354" s="887"/>
      <c r="E354" s="887"/>
      <c r="F354" s="873" t="s">
        <v>1795</v>
      </c>
      <c r="G354" s="886" t="s">
        <v>283</v>
      </c>
      <c r="H354" s="868" t="s">
        <v>3487</v>
      </c>
      <c r="I354" s="136" t="s">
        <v>3488</v>
      </c>
      <c r="J354" s="142" t="s">
        <v>6</v>
      </c>
      <c r="K354" s="144" t="s">
        <v>1813</v>
      </c>
      <c r="L354" s="136" t="str">
        <f>VLOOKUP(K354,CódigosRetorno!$A$2:$B$2003,2,FALSE)</f>
        <v>No existe información del Monto Anticipado para el comprobante que se realizo el anticipo</v>
      </c>
      <c r="M354" s="135"/>
    </row>
    <row r="355" spans="1:13" ht="36" x14ac:dyDescent="0.35">
      <c r="B355" s="882"/>
      <c r="C355" s="893"/>
      <c r="D355" s="887"/>
      <c r="E355" s="887"/>
      <c r="F355" s="882"/>
      <c r="G355" s="887"/>
      <c r="H355" s="883"/>
      <c r="I355" s="136" t="s">
        <v>3489</v>
      </c>
      <c r="J355" s="142" t="s">
        <v>6</v>
      </c>
      <c r="K355" s="144" t="s">
        <v>1815</v>
      </c>
      <c r="L355" s="136" t="str">
        <f>VLOOKUP(K355,CódigosRetorno!$A$2:$B$2003,2,FALSE)</f>
        <v>El comprobante contiene un identificador de pago repetido en los comprobantes que se realizo el anticipo</v>
      </c>
      <c r="M355" s="145"/>
    </row>
    <row r="356" spans="1:13" ht="24" x14ac:dyDescent="0.35">
      <c r="B356" s="882"/>
      <c r="C356" s="893"/>
      <c r="D356" s="887"/>
      <c r="E356" s="887"/>
      <c r="F356" s="882"/>
      <c r="G356" s="890"/>
      <c r="H356" s="869"/>
      <c r="I356" s="136" t="s">
        <v>3490</v>
      </c>
      <c r="J356" s="142" t="s">
        <v>6</v>
      </c>
      <c r="K356" s="144" t="s">
        <v>1817</v>
      </c>
      <c r="L356" s="136" t="str">
        <f>VLOOKUP(K356,CódigosRetorno!$A$2:$B$2003,2,FALSE)</f>
        <v>Falta identificador del pago del comprobante para relacionarlo con el monto de  anticipo</v>
      </c>
      <c r="M356" s="145" t="s">
        <v>9</v>
      </c>
    </row>
    <row r="357" spans="1:13" ht="24" x14ac:dyDescent="0.35">
      <c r="B357" s="882"/>
      <c r="C357" s="893"/>
      <c r="D357" s="887"/>
      <c r="E357" s="887"/>
      <c r="F357" s="882"/>
      <c r="G357" s="128" t="s">
        <v>1803</v>
      </c>
      <c r="H357" s="143" t="s">
        <v>1082</v>
      </c>
      <c r="I357" s="136" t="s">
        <v>1804</v>
      </c>
      <c r="J357" s="128" t="s">
        <v>206</v>
      </c>
      <c r="K357" s="142" t="s">
        <v>1084</v>
      </c>
      <c r="L357" s="136" t="str">
        <f>VLOOKUP(K357,CódigosRetorno!$A$2:$B$2003,2,FALSE)</f>
        <v>El dato ingresado como atributo @listName es incorrecto.</v>
      </c>
      <c r="M357" s="145" t="s">
        <v>9</v>
      </c>
    </row>
    <row r="358" spans="1:13" ht="24" x14ac:dyDescent="0.35">
      <c r="B358" s="882"/>
      <c r="C358" s="893"/>
      <c r="D358" s="887"/>
      <c r="E358" s="887"/>
      <c r="F358" s="874"/>
      <c r="G358" s="128" t="s">
        <v>1058</v>
      </c>
      <c r="H358" s="143" t="s">
        <v>1079</v>
      </c>
      <c r="I358" s="136" t="s">
        <v>1060</v>
      </c>
      <c r="J358" s="142" t="s">
        <v>206</v>
      </c>
      <c r="K358" s="144" t="s">
        <v>1080</v>
      </c>
      <c r="L358" s="136" t="str">
        <f>VLOOKUP(K358,CódigosRetorno!$A$2:$B$2003,2,FALSE)</f>
        <v>El dato ingresado como atributo @listAgencyName es incorrecto.</v>
      </c>
      <c r="M358" s="145" t="s">
        <v>9</v>
      </c>
    </row>
    <row r="359" spans="1:13" ht="84" x14ac:dyDescent="0.35">
      <c r="B359" s="882"/>
      <c r="C359" s="893"/>
      <c r="D359" s="887"/>
      <c r="E359" s="887"/>
      <c r="F359" s="135" t="s">
        <v>161</v>
      </c>
      <c r="G359" s="128" t="s">
        <v>162</v>
      </c>
      <c r="H359" s="138" t="s">
        <v>3491</v>
      </c>
      <c r="I359" s="138" t="s">
        <v>3492</v>
      </c>
      <c r="J359" s="142" t="s">
        <v>6</v>
      </c>
      <c r="K359" s="144" t="s">
        <v>1820</v>
      </c>
      <c r="L359" s="136" t="str">
        <f>VLOOKUP(K359,CódigosRetorno!$A$2:$B$2003,2,FALSE)</f>
        <v>El dato ingresado debe indicar SERIE-CORRELATIVO del documento que se realizo el anticipo.</v>
      </c>
      <c r="M359" s="145" t="s">
        <v>9</v>
      </c>
    </row>
    <row r="360" spans="1:13" ht="36" x14ac:dyDescent="0.35">
      <c r="B360" s="882"/>
      <c r="C360" s="893"/>
      <c r="D360" s="887"/>
      <c r="E360" s="887"/>
      <c r="F360" s="129" t="s">
        <v>328</v>
      </c>
      <c r="G360" s="128" t="s">
        <v>3493</v>
      </c>
      <c r="H360" s="137" t="s">
        <v>3494</v>
      </c>
      <c r="I360" s="136" t="s">
        <v>3495</v>
      </c>
      <c r="J360" s="142" t="s">
        <v>6</v>
      </c>
      <c r="K360" s="144" t="s">
        <v>3496</v>
      </c>
      <c r="L360" s="136" t="str">
        <f>VLOOKUP(K360,CódigosRetorno!$A$2:$B$2003,2,FALSE)</f>
        <v>Tipo de comprobante que realizo el anticipo debe ser 10-Liquidacion de compra</v>
      </c>
      <c r="M360" s="135" t="s">
        <v>1278</v>
      </c>
    </row>
    <row r="361" spans="1:13" ht="24" x14ac:dyDescent="0.35">
      <c r="B361" s="882"/>
      <c r="C361" s="893"/>
      <c r="D361" s="887"/>
      <c r="E361" s="887"/>
      <c r="F361" s="872"/>
      <c r="G361" s="135" t="s">
        <v>1279</v>
      </c>
      <c r="H361" s="143" t="s">
        <v>1082</v>
      </c>
      <c r="I361" s="136" t="s">
        <v>1825</v>
      </c>
      <c r="J361" s="128" t="s">
        <v>206</v>
      </c>
      <c r="K361" s="142" t="s">
        <v>1084</v>
      </c>
      <c r="L361" s="136" t="str">
        <f>VLOOKUP(K361,CódigosRetorno!$A$2:$B$2003,2,FALSE)</f>
        <v>El dato ingresado como atributo @listName es incorrecto.</v>
      </c>
      <c r="M361" s="145" t="s">
        <v>9</v>
      </c>
    </row>
    <row r="362" spans="1:13" ht="24" x14ac:dyDescent="0.35">
      <c r="B362" s="882"/>
      <c r="C362" s="893"/>
      <c r="D362" s="887"/>
      <c r="E362" s="887"/>
      <c r="F362" s="872"/>
      <c r="G362" s="145" t="s">
        <v>1058</v>
      </c>
      <c r="H362" s="143" t="s">
        <v>1079</v>
      </c>
      <c r="I362" s="136" t="s">
        <v>1060</v>
      </c>
      <c r="J362" s="142" t="s">
        <v>206</v>
      </c>
      <c r="K362" s="144" t="s">
        <v>1080</v>
      </c>
      <c r="L362" s="136" t="str">
        <f>VLOOKUP(K362,CódigosRetorno!$A$2:$B$2003,2,FALSE)</f>
        <v>El dato ingresado como atributo @listAgencyName es incorrecto.</v>
      </c>
      <c r="M362" s="145" t="s">
        <v>9</v>
      </c>
    </row>
    <row r="363" spans="1:13" ht="36" x14ac:dyDescent="0.35">
      <c r="B363" s="882"/>
      <c r="C363" s="893"/>
      <c r="D363" s="887"/>
      <c r="E363" s="887"/>
      <c r="F363" s="872"/>
      <c r="G363" s="145" t="s">
        <v>1280</v>
      </c>
      <c r="H363" s="143" t="s">
        <v>1086</v>
      </c>
      <c r="I363" s="136" t="s">
        <v>1281</v>
      </c>
      <c r="J363" s="142" t="s">
        <v>206</v>
      </c>
      <c r="K363" s="144" t="s">
        <v>1088</v>
      </c>
      <c r="L363" s="136" t="str">
        <f>VLOOKUP(K363,CódigosRetorno!$A$2:$B$2003,2,FALSE)</f>
        <v>El dato ingresado como atributo @listURI es incorrecto.</v>
      </c>
      <c r="M363" s="145" t="s">
        <v>9</v>
      </c>
    </row>
    <row r="364" spans="1:13" ht="24" x14ac:dyDescent="0.35">
      <c r="B364" s="882"/>
      <c r="C364" s="893"/>
      <c r="D364" s="887"/>
      <c r="E364" s="887"/>
      <c r="F364" s="873" t="s">
        <v>1826</v>
      </c>
      <c r="G364" s="886" t="s">
        <v>187</v>
      </c>
      <c r="H364" s="868" t="s">
        <v>3497</v>
      </c>
      <c r="I364" s="136" t="s">
        <v>1828</v>
      </c>
      <c r="J364" s="142" t="s">
        <v>6</v>
      </c>
      <c r="K364" s="144" t="s">
        <v>1829</v>
      </c>
      <c r="L364" s="136" t="str">
        <f>VLOOKUP(K364,CódigosRetorno!$A$2:$B$2003,2,FALSE)</f>
        <v>Debe consignar Numero de RUC del emisor del comprobante de anticipo</v>
      </c>
      <c r="M364" s="145" t="s">
        <v>9</v>
      </c>
    </row>
    <row r="365" spans="1:13" ht="24" x14ac:dyDescent="0.35">
      <c r="B365" s="882"/>
      <c r="C365" s="893"/>
      <c r="D365" s="887"/>
      <c r="E365" s="887"/>
      <c r="F365" s="882"/>
      <c r="G365" s="887"/>
      <c r="H365" s="883"/>
      <c r="I365" s="136" t="s">
        <v>1830</v>
      </c>
      <c r="J365" s="142" t="s">
        <v>6</v>
      </c>
      <c r="K365" s="144" t="s">
        <v>1831</v>
      </c>
      <c r="L365" s="136" t="str">
        <f>VLOOKUP(K365,CódigosRetorno!$A$2:$B$2003,2,FALSE)</f>
        <v>RUC que emitio documento de anticipo no existe.</v>
      </c>
      <c r="M365" s="135" t="s">
        <v>256</v>
      </c>
    </row>
    <row r="366" spans="1:13" ht="84" x14ac:dyDescent="0.35">
      <c r="B366" s="882"/>
      <c r="C366" s="893"/>
      <c r="D366" s="887"/>
      <c r="E366" s="887"/>
      <c r="F366" s="882"/>
      <c r="G366" s="887"/>
      <c r="H366" s="883"/>
      <c r="I366" s="136" t="s">
        <v>3498</v>
      </c>
      <c r="J366" s="128" t="s">
        <v>6</v>
      </c>
      <c r="K366" s="142" t="s">
        <v>1833</v>
      </c>
      <c r="L366" s="136" t="str">
        <f>VLOOKUP(K366,CódigosRetorno!$A$2:$B$2003,2,FALSE)</f>
        <v>El comprobante que se realizo el anticipo no existe</v>
      </c>
      <c r="M366" s="135" t="s">
        <v>849</v>
      </c>
    </row>
    <row r="367" spans="1:13" ht="72" x14ac:dyDescent="0.35">
      <c r="B367" s="882"/>
      <c r="C367" s="893"/>
      <c r="D367" s="887"/>
      <c r="E367" s="887"/>
      <c r="F367" s="874"/>
      <c r="G367" s="890"/>
      <c r="H367" s="869"/>
      <c r="I367" s="136" t="s">
        <v>3499</v>
      </c>
      <c r="J367" s="142" t="s">
        <v>206</v>
      </c>
      <c r="K367" s="142" t="s">
        <v>1835</v>
      </c>
      <c r="L367" s="136" t="str">
        <f>VLOOKUP(K367,CódigosRetorno!$A$2:$B$2003,2,FALSE)</f>
        <v>El comprobante que se realizo el anticipo no se encuentra autorizado</v>
      </c>
      <c r="M367" s="135" t="s">
        <v>174</v>
      </c>
    </row>
    <row r="368" spans="1:13" ht="48" x14ac:dyDescent="0.35">
      <c r="A368" s="2"/>
      <c r="B368" s="882"/>
      <c r="C368" s="893"/>
      <c r="D368" s="887"/>
      <c r="E368" s="887"/>
      <c r="F368" s="135" t="s">
        <v>1227</v>
      </c>
      <c r="G368" s="128" t="s">
        <v>196</v>
      </c>
      <c r="H368" s="138" t="s">
        <v>3500</v>
      </c>
      <c r="I368" s="136" t="s">
        <v>3501</v>
      </c>
      <c r="J368" s="142" t="s">
        <v>6</v>
      </c>
      <c r="K368" s="144" t="s">
        <v>1838</v>
      </c>
      <c r="L368" s="136" t="str">
        <f>VLOOKUP(K368,CódigosRetorno!$A$2:$B$2003,2,FALSE)</f>
        <v>El tipo documento del emisor que realiza el anticipo debe ser 6 del catalogo de tipo de documento.</v>
      </c>
      <c r="M368" s="135" t="s">
        <v>1839</v>
      </c>
    </row>
    <row r="369" spans="1:13" ht="24" x14ac:dyDescent="0.35">
      <c r="A369" s="2"/>
      <c r="B369" s="882"/>
      <c r="C369" s="893"/>
      <c r="D369" s="887"/>
      <c r="E369" s="887"/>
      <c r="F369" s="872"/>
      <c r="G369" s="145" t="s">
        <v>1126</v>
      </c>
      <c r="H369" s="353" t="s">
        <v>1127</v>
      </c>
      <c r="I369" s="136" t="s">
        <v>1128</v>
      </c>
      <c r="J369" s="128" t="s">
        <v>206</v>
      </c>
      <c r="K369" s="142" t="s">
        <v>1129</v>
      </c>
      <c r="L369" s="136" t="str">
        <f>VLOOKUP(K369,CódigosRetorno!$A$2:$B$2003,2,FALSE)</f>
        <v>El dato ingresado como atributo @schemeName es incorrecto.</v>
      </c>
      <c r="M369" s="145" t="s">
        <v>9</v>
      </c>
    </row>
    <row r="370" spans="1:13" ht="24" x14ac:dyDescent="0.35">
      <c r="A370" s="2"/>
      <c r="B370" s="882"/>
      <c r="C370" s="893"/>
      <c r="D370" s="887"/>
      <c r="E370" s="887"/>
      <c r="F370" s="872"/>
      <c r="G370" s="145" t="s">
        <v>1058</v>
      </c>
      <c r="H370" s="353" t="s">
        <v>1059</v>
      </c>
      <c r="I370" s="136" t="s">
        <v>1060</v>
      </c>
      <c r="J370" s="128" t="s">
        <v>206</v>
      </c>
      <c r="K370" s="142" t="s">
        <v>1061</v>
      </c>
      <c r="L370" s="136" t="str">
        <f>VLOOKUP(K370,CódigosRetorno!$A$2:$B$2003,2,FALSE)</f>
        <v>El dato ingresado como atributo @schemeAgencyName es incorrecto.</v>
      </c>
      <c r="M370" s="145" t="s">
        <v>9</v>
      </c>
    </row>
    <row r="371" spans="1:13" ht="48" x14ac:dyDescent="0.35">
      <c r="A371" s="2"/>
      <c r="B371" s="874"/>
      <c r="C371" s="885"/>
      <c r="D371" s="890"/>
      <c r="E371" s="890"/>
      <c r="F371" s="872"/>
      <c r="G371" s="145" t="s">
        <v>1840</v>
      </c>
      <c r="H371" s="353" t="s">
        <v>1131</v>
      </c>
      <c r="I371" s="136" t="s">
        <v>1132</v>
      </c>
      <c r="J371" s="142" t="s">
        <v>206</v>
      </c>
      <c r="K371" s="144" t="s">
        <v>1133</v>
      </c>
      <c r="L371" s="136" t="str">
        <f>VLOOKUP(K371,CódigosRetorno!$A$2:$B$2003,2,FALSE)</f>
        <v>El dato ingresado como atributo @schemeURI es incorrecto.</v>
      </c>
      <c r="M371" s="145" t="s">
        <v>9</v>
      </c>
    </row>
    <row r="372" spans="1:13" ht="36" x14ac:dyDescent="0.35">
      <c r="A372" s="2"/>
      <c r="B372" s="873">
        <f>B345+1</f>
        <v>48</v>
      </c>
      <c r="C372" s="884" t="s">
        <v>3502</v>
      </c>
      <c r="D372" s="886" t="s">
        <v>62</v>
      </c>
      <c r="E372" s="886" t="s">
        <v>182</v>
      </c>
      <c r="F372" s="135" t="s">
        <v>978</v>
      </c>
      <c r="G372" s="128" t="s">
        <v>2397</v>
      </c>
      <c r="H372" s="136" t="s">
        <v>3503</v>
      </c>
      <c r="I372" s="136" t="s">
        <v>3504</v>
      </c>
      <c r="J372" s="128" t="s">
        <v>6</v>
      </c>
      <c r="K372" s="78" t="s">
        <v>1521</v>
      </c>
      <c r="L372" s="136" t="str">
        <f>VLOOKUP(K372,CódigosRetorno!$A$2:$B$2003,2,FALSE)</f>
        <v>El dato ingresado como indicador de cargo/descuento no corresponde al valor esperado.</v>
      </c>
      <c r="M372" s="145" t="s">
        <v>9</v>
      </c>
    </row>
    <row r="373" spans="1:13" ht="24" x14ac:dyDescent="0.35">
      <c r="A373" s="2"/>
      <c r="B373" s="882"/>
      <c r="C373" s="893"/>
      <c r="D373" s="887"/>
      <c r="E373" s="887"/>
      <c r="F373" s="872" t="s">
        <v>328</v>
      </c>
      <c r="G373" s="888" t="s">
        <v>1523</v>
      </c>
      <c r="H373" s="867" t="s">
        <v>3505</v>
      </c>
      <c r="I373" s="136" t="s">
        <v>1649</v>
      </c>
      <c r="J373" s="142" t="s">
        <v>6</v>
      </c>
      <c r="K373" s="144" t="s">
        <v>1650</v>
      </c>
      <c r="L373" s="136" t="str">
        <f>VLOOKUP(K373,CódigosRetorno!$A$2:$B$2003,2,FALSE)</f>
        <v>El XML no contiene el tag o no existe informacion de codigo de motivo de cargo/descuento global.</v>
      </c>
      <c r="M373" s="145" t="s">
        <v>9</v>
      </c>
    </row>
    <row r="374" spans="1:13" ht="24" x14ac:dyDescent="0.35">
      <c r="A374" s="2"/>
      <c r="B374" s="882"/>
      <c r="C374" s="893"/>
      <c r="D374" s="887"/>
      <c r="E374" s="887"/>
      <c r="F374" s="872"/>
      <c r="G374" s="888"/>
      <c r="H374" s="867"/>
      <c r="I374" s="136" t="s">
        <v>1526</v>
      </c>
      <c r="J374" s="142" t="s">
        <v>6</v>
      </c>
      <c r="K374" s="144" t="s">
        <v>1653</v>
      </c>
      <c r="L374" s="136" t="str">
        <f>VLOOKUP(K374,CódigosRetorno!$A$2:$B$2003,2,FALSE)</f>
        <v>El dato ingresado como codigo de motivo de cargo/descuento global no es valido (catalogo nro 53)</v>
      </c>
      <c r="M374" s="135" t="s">
        <v>1528</v>
      </c>
    </row>
    <row r="375" spans="1:13" ht="24" x14ac:dyDescent="0.35">
      <c r="A375" s="2"/>
      <c r="B375" s="882"/>
      <c r="C375" s="893"/>
      <c r="D375" s="887"/>
      <c r="E375" s="887"/>
      <c r="F375" s="872"/>
      <c r="G375" s="135" t="s">
        <v>1058</v>
      </c>
      <c r="H375" s="136" t="s">
        <v>1079</v>
      </c>
      <c r="I375" s="136" t="s">
        <v>1060</v>
      </c>
      <c r="J375" s="142" t="s">
        <v>206</v>
      </c>
      <c r="K375" s="144" t="s">
        <v>1080</v>
      </c>
      <c r="L375" s="136" t="str">
        <f>VLOOKUP(K375,CódigosRetorno!$A$2:$B$2003,2,FALSE)</f>
        <v>El dato ingresado como atributo @listAgencyName es incorrecto.</v>
      </c>
      <c r="M375" s="145" t="s">
        <v>9</v>
      </c>
    </row>
    <row r="376" spans="1:13" ht="24" x14ac:dyDescent="0.35">
      <c r="A376" s="2"/>
      <c r="B376" s="882"/>
      <c r="C376" s="893"/>
      <c r="D376" s="887"/>
      <c r="E376" s="887"/>
      <c r="F376" s="872"/>
      <c r="G376" s="135" t="s">
        <v>1531</v>
      </c>
      <c r="H376" s="136" t="s">
        <v>1082</v>
      </c>
      <c r="I376" s="136" t="s">
        <v>1532</v>
      </c>
      <c r="J376" s="128" t="s">
        <v>206</v>
      </c>
      <c r="K376" s="142" t="s">
        <v>1084</v>
      </c>
      <c r="L376" s="136" t="str">
        <f>VLOOKUP(K376,CódigosRetorno!$A$2:$B$2003,2,FALSE)</f>
        <v>El dato ingresado como atributo @listName es incorrecto.</v>
      </c>
      <c r="M376" s="145" t="s">
        <v>9</v>
      </c>
    </row>
    <row r="377" spans="1:13" ht="36" x14ac:dyDescent="0.35">
      <c r="A377" s="2"/>
      <c r="B377" s="882"/>
      <c r="C377" s="893"/>
      <c r="D377" s="887"/>
      <c r="E377" s="887"/>
      <c r="F377" s="872"/>
      <c r="G377" s="135" t="s">
        <v>1533</v>
      </c>
      <c r="H377" s="136" t="s">
        <v>1086</v>
      </c>
      <c r="I377" s="136" t="s">
        <v>1534</v>
      </c>
      <c r="J377" s="142" t="s">
        <v>206</v>
      </c>
      <c r="K377" s="144" t="s">
        <v>1088</v>
      </c>
      <c r="L377" s="136" t="str">
        <f>VLOOKUP(K377,CódigosRetorno!$A$2:$B$2003,2,FALSE)</f>
        <v>El dato ingresado como atributo @listURI es incorrecto.</v>
      </c>
      <c r="M377" s="145" t="s">
        <v>9</v>
      </c>
    </row>
    <row r="378" spans="1:13" ht="36" x14ac:dyDescent="0.35">
      <c r="A378" s="2"/>
      <c r="B378" s="882"/>
      <c r="C378" s="893"/>
      <c r="D378" s="887"/>
      <c r="E378" s="887"/>
      <c r="F378" s="135" t="s">
        <v>298</v>
      </c>
      <c r="G378" s="128" t="s">
        <v>299</v>
      </c>
      <c r="H378" s="136" t="s">
        <v>3506</v>
      </c>
      <c r="I378" s="136" t="s">
        <v>1411</v>
      </c>
      <c r="J378" s="142" t="s">
        <v>6</v>
      </c>
      <c r="K378" s="144" t="s">
        <v>1657</v>
      </c>
      <c r="L378" s="136" t="str">
        <f>VLOOKUP(K378,CódigosRetorno!$A$2:$B$2003,2,FALSE)</f>
        <v xml:space="preserve">El dato ingresado en cac:AllowanceCharge/cbc:Amount no cumple con el formato establecido. </v>
      </c>
      <c r="M378" s="145" t="s">
        <v>9</v>
      </c>
    </row>
    <row r="379" spans="1:13" ht="24" x14ac:dyDescent="0.35">
      <c r="A379" s="2"/>
      <c r="B379" s="874"/>
      <c r="C379" s="893"/>
      <c r="D379" s="890"/>
      <c r="E379" s="890"/>
      <c r="F379" s="135" t="s">
        <v>143</v>
      </c>
      <c r="G379" s="128" t="s">
        <v>306</v>
      </c>
      <c r="H379" s="92" t="s">
        <v>1368</v>
      </c>
      <c r="I379" s="138" t="s">
        <v>1391</v>
      </c>
      <c r="J379" s="142" t="s">
        <v>6</v>
      </c>
      <c r="K379" s="144" t="s">
        <v>3359</v>
      </c>
      <c r="L379" s="136" t="str">
        <f>VLOOKUP(K379,CódigosRetorno!$A$2:$B$2003,2,FALSE)</f>
        <v>La moneda debe ser la misma en todo el documento</v>
      </c>
      <c r="M379" s="145" t="s">
        <v>9</v>
      </c>
    </row>
    <row r="380" spans="1:13" ht="36" x14ac:dyDescent="0.35">
      <c r="A380" s="2"/>
      <c r="B380" s="873">
        <f>B372+1</f>
        <v>49</v>
      </c>
      <c r="C380" s="1015" t="s">
        <v>3507</v>
      </c>
      <c r="D380" s="886" t="s">
        <v>62</v>
      </c>
      <c r="E380" s="886" t="s">
        <v>182</v>
      </c>
      <c r="F380" s="135" t="s">
        <v>978</v>
      </c>
      <c r="G380" s="128" t="s">
        <v>2397</v>
      </c>
      <c r="H380" s="136" t="s">
        <v>3503</v>
      </c>
      <c r="I380" s="136" t="s">
        <v>3504</v>
      </c>
      <c r="J380" s="128" t="s">
        <v>6</v>
      </c>
      <c r="K380" s="78" t="s">
        <v>1521</v>
      </c>
      <c r="L380" s="136" t="str">
        <f>VLOOKUP(K380,CódigosRetorno!$A$2:$B$2003,2,FALSE)</f>
        <v>El dato ingresado como indicador de cargo/descuento no corresponde al valor esperado.</v>
      </c>
      <c r="M380" s="145" t="s">
        <v>9</v>
      </c>
    </row>
    <row r="381" spans="1:13" ht="24" x14ac:dyDescent="0.35">
      <c r="A381" s="2"/>
      <c r="B381" s="882"/>
      <c r="C381" s="1011"/>
      <c r="D381" s="887"/>
      <c r="E381" s="887"/>
      <c r="F381" s="872" t="s">
        <v>328</v>
      </c>
      <c r="G381" s="1016" t="s">
        <v>3508</v>
      </c>
      <c r="H381" s="867" t="s">
        <v>3509</v>
      </c>
      <c r="I381" s="136" t="s">
        <v>1649</v>
      </c>
      <c r="J381" s="142" t="s">
        <v>6</v>
      </c>
      <c r="K381" s="144" t="s">
        <v>1650</v>
      </c>
      <c r="L381" s="136" t="str">
        <f>VLOOKUP(K381,CódigosRetorno!$A$2:$B$2003,2,FALSE)</f>
        <v>El XML no contiene el tag o no existe informacion de codigo de motivo de cargo/descuento global.</v>
      </c>
      <c r="M381" s="145" t="s">
        <v>9</v>
      </c>
    </row>
    <row r="382" spans="1:13" ht="24" x14ac:dyDescent="0.35">
      <c r="A382" s="2"/>
      <c r="B382" s="882"/>
      <c r="C382" s="1011"/>
      <c r="D382" s="887"/>
      <c r="E382" s="887"/>
      <c r="F382" s="872"/>
      <c r="G382" s="888"/>
      <c r="H382" s="867"/>
      <c r="I382" s="136" t="s">
        <v>1526</v>
      </c>
      <c r="J382" s="142" t="s">
        <v>6</v>
      </c>
      <c r="K382" s="144" t="s">
        <v>1653</v>
      </c>
      <c r="L382" s="136" t="str">
        <f>VLOOKUP(K382,CódigosRetorno!$A$2:$B$2003,2,FALSE)</f>
        <v>El dato ingresado como codigo de motivo de cargo/descuento global no es valido (catalogo nro 53)</v>
      </c>
      <c r="M382" s="135" t="s">
        <v>1528</v>
      </c>
    </row>
    <row r="383" spans="1:13" ht="24" x14ac:dyDescent="0.35">
      <c r="A383" s="2"/>
      <c r="B383" s="882"/>
      <c r="C383" s="1011"/>
      <c r="D383" s="887"/>
      <c r="E383" s="887"/>
      <c r="F383" s="872"/>
      <c r="G383" s="135" t="s">
        <v>1058</v>
      </c>
      <c r="H383" s="136" t="s">
        <v>1079</v>
      </c>
      <c r="I383" s="136" t="s">
        <v>1060</v>
      </c>
      <c r="J383" s="142" t="s">
        <v>206</v>
      </c>
      <c r="K383" s="144" t="s">
        <v>1080</v>
      </c>
      <c r="L383" s="136" t="str">
        <f>VLOOKUP(K383,CódigosRetorno!$A$2:$B$2003,2,FALSE)</f>
        <v>El dato ingresado como atributo @listAgencyName es incorrecto.</v>
      </c>
      <c r="M383" s="145" t="s">
        <v>9</v>
      </c>
    </row>
    <row r="384" spans="1:13" ht="24" x14ac:dyDescent="0.35">
      <c r="A384" s="2"/>
      <c r="B384" s="882"/>
      <c r="C384" s="1011"/>
      <c r="D384" s="887"/>
      <c r="E384" s="887"/>
      <c r="F384" s="872"/>
      <c r="G384" s="135" t="s">
        <v>1531</v>
      </c>
      <c r="H384" s="136" t="s">
        <v>1082</v>
      </c>
      <c r="I384" s="136" t="s">
        <v>1532</v>
      </c>
      <c r="J384" s="128" t="s">
        <v>206</v>
      </c>
      <c r="K384" s="142" t="s">
        <v>1084</v>
      </c>
      <c r="L384" s="136" t="str">
        <f>VLOOKUP(K384,CódigosRetorno!$A$2:$B$2003,2,FALSE)</f>
        <v>El dato ingresado como atributo @listName es incorrecto.</v>
      </c>
      <c r="M384" s="145" t="s">
        <v>9</v>
      </c>
    </row>
    <row r="385" spans="1:13" ht="36" x14ac:dyDescent="0.35">
      <c r="A385" s="2"/>
      <c r="B385" s="882"/>
      <c r="C385" s="1011"/>
      <c r="D385" s="887"/>
      <c r="E385" s="887"/>
      <c r="F385" s="872"/>
      <c r="G385" s="135" t="s">
        <v>1533</v>
      </c>
      <c r="H385" s="136" t="s">
        <v>1086</v>
      </c>
      <c r="I385" s="136" t="s">
        <v>1534</v>
      </c>
      <c r="J385" s="142" t="s">
        <v>206</v>
      </c>
      <c r="K385" s="144" t="s">
        <v>1088</v>
      </c>
      <c r="L385" s="136" t="str">
        <f>VLOOKUP(K385,CódigosRetorno!$A$2:$B$2003,2,FALSE)</f>
        <v>El dato ingresado como atributo @listURI es incorrecto.</v>
      </c>
      <c r="M385" s="145" t="s">
        <v>9</v>
      </c>
    </row>
    <row r="386" spans="1:13" ht="36" x14ac:dyDescent="0.35">
      <c r="A386" s="2"/>
      <c r="B386" s="882"/>
      <c r="C386" s="1011"/>
      <c r="D386" s="887"/>
      <c r="E386" s="887"/>
      <c r="F386" s="135" t="s">
        <v>298</v>
      </c>
      <c r="G386" s="128" t="s">
        <v>299</v>
      </c>
      <c r="H386" s="136" t="s">
        <v>3510</v>
      </c>
      <c r="I386" s="136" t="s">
        <v>1411</v>
      </c>
      <c r="J386" s="142" t="s">
        <v>6</v>
      </c>
      <c r="K386" s="144" t="s">
        <v>1657</v>
      </c>
      <c r="L386" s="136" t="str">
        <f>VLOOKUP(K386,CódigosRetorno!$A$2:$B$2003,2,FALSE)</f>
        <v xml:space="preserve">El dato ingresado en cac:AllowanceCharge/cbc:Amount no cumple con el formato establecido. </v>
      </c>
      <c r="M386" s="145" t="s">
        <v>9</v>
      </c>
    </row>
    <row r="387" spans="1:13" ht="24" x14ac:dyDescent="0.35">
      <c r="A387" s="2"/>
      <c r="B387" s="874"/>
      <c r="C387" s="1011"/>
      <c r="D387" s="890"/>
      <c r="E387" s="890"/>
      <c r="F387" s="135" t="s">
        <v>143</v>
      </c>
      <c r="G387" s="128" t="s">
        <v>306</v>
      </c>
      <c r="H387" s="92" t="s">
        <v>1368</v>
      </c>
      <c r="I387" s="138" t="s">
        <v>1391</v>
      </c>
      <c r="J387" s="142" t="s">
        <v>6</v>
      </c>
      <c r="K387" s="144" t="s">
        <v>3359</v>
      </c>
      <c r="L387" s="136" t="str">
        <f>VLOOKUP(K387,CódigosRetorno!$A$2:$B$2003,2,FALSE)</f>
        <v>La moneda debe ser la misma en todo el documento</v>
      </c>
      <c r="M387" s="145" t="s">
        <v>9</v>
      </c>
    </row>
    <row r="388" spans="1:13" ht="24" x14ac:dyDescent="0.35">
      <c r="B388" s="872">
        <f>B380+1</f>
        <v>50</v>
      </c>
      <c r="C388" s="867" t="s">
        <v>1841</v>
      </c>
      <c r="D388" s="886" t="s">
        <v>62</v>
      </c>
      <c r="E388" s="887" t="s">
        <v>182</v>
      </c>
      <c r="F388" s="135" t="s">
        <v>298</v>
      </c>
      <c r="G388" s="128" t="s">
        <v>299</v>
      </c>
      <c r="H388" s="138" t="s">
        <v>3511</v>
      </c>
      <c r="I388" s="138" t="s">
        <v>1843</v>
      </c>
      <c r="J388" s="142" t="s">
        <v>6</v>
      </c>
      <c r="K388" s="144" t="s">
        <v>1844</v>
      </c>
      <c r="L388" s="136" t="str">
        <f>VLOOKUP(K388,CódigosRetorno!$A$2:$B$2003,2,FALSE)</f>
        <v>Total de anticipos diferente a los montos anticipados por documento.</v>
      </c>
      <c r="M388" s="145" t="s">
        <v>9</v>
      </c>
    </row>
    <row r="389" spans="1:13" ht="24" x14ac:dyDescent="0.35">
      <c r="B389" s="872"/>
      <c r="C389" s="867"/>
      <c r="D389" s="890"/>
      <c r="E389" s="887"/>
      <c r="F389" s="135" t="s">
        <v>143</v>
      </c>
      <c r="G389" s="128" t="s">
        <v>3262</v>
      </c>
      <c r="H389" s="353" t="s">
        <v>1368</v>
      </c>
      <c r="I389" s="138" t="s">
        <v>1391</v>
      </c>
      <c r="J389" s="142" t="s">
        <v>6</v>
      </c>
      <c r="K389" s="144" t="s">
        <v>3359</v>
      </c>
      <c r="L389" s="136" t="str">
        <f>VLOOKUP(K389,CódigosRetorno!$A$2:$B$2003,2,FALSE)</f>
        <v>La moneda debe ser la misma en todo el documento</v>
      </c>
      <c r="M389" s="135" t="s">
        <v>1094</v>
      </c>
    </row>
    <row r="390" spans="1:13" x14ac:dyDescent="0.35">
      <c r="B390" s="563" t="s">
        <v>2957</v>
      </c>
      <c r="C390" s="600"/>
      <c r="D390" s="600"/>
      <c r="E390" s="607"/>
      <c r="F390" s="607"/>
      <c r="G390" s="607"/>
      <c r="H390" s="608"/>
      <c r="I390" s="609"/>
      <c r="J390" s="609"/>
      <c r="K390" s="575" t="s">
        <v>9</v>
      </c>
      <c r="L390" s="608" t="str">
        <f>VLOOKUP(K390,CódigosRetorno!$A$2:$B$2003,2,FALSE)</f>
        <v>-</v>
      </c>
      <c r="M390" s="609"/>
    </row>
    <row r="391" spans="1:13" ht="24" x14ac:dyDescent="0.35">
      <c r="B391" s="873">
        <f>+B388+1</f>
        <v>51</v>
      </c>
      <c r="C391" s="884" t="s">
        <v>3512</v>
      </c>
      <c r="D391" s="888" t="s">
        <v>62</v>
      </c>
      <c r="E391" s="872" t="s">
        <v>182</v>
      </c>
      <c r="F391" s="873" t="s">
        <v>659</v>
      </c>
      <c r="G391" s="886" t="s">
        <v>3513</v>
      </c>
      <c r="H391" s="868" t="s">
        <v>3514</v>
      </c>
      <c r="I391" s="138" t="s">
        <v>1699</v>
      </c>
      <c r="J391" s="142" t="s">
        <v>6</v>
      </c>
      <c r="K391" s="142" t="s">
        <v>1700</v>
      </c>
      <c r="L391" s="136" t="str">
        <f>VLOOKUP(K391,CódigosRetorno!$A$2:$B$2003,2,FALSE)</f>
        <v>El valor del atributo no se encuentra en el catálogo</v>
      </c>
      <c r="M391" s="135" t="s">
        <v>1569</v>
      </c>
    </row>
    <row r="392" spans="1:13" x14ac:dyDescent="0.35">
      <c r="B392" s="882"/>
      <c r="C392" s="893"/>
      <c r="D392" s="888"/>
      <c r="E392" s="872"/>
      <c r="F392" s="874"/>
      <c r="G392" s="887"/>
      <c r="H392" s="869"/>
      <c r="I392" s="136" t="s">
        <v>1701</v>
      </c>
      <c r="J392" s="144" t="s">
        <v>6</v>
      </c>
      <c r="K392" s="144" t="s">
        <v>1702</v>
      </c>
      <c r="L392" s="136" t="str">
        <f>VLOOKUP(K392,CódigosRetorno!$A$2:$B$2003,2,FALSE)</f>
        <v>El codigo de leyenda no debe repetirse en el comprobante.</v>
      </c>
      <c r="M392" s="145" t="s">
        <v>9</v>
      </c>
    </row>
    <row r="393" spans="1:13" ht="48" x14ac:dyDescent="0.35">
      <c r="B393" s="874"/>
      <c r="C393" s="885"/>
      <c r="D393" s="888"/>
      <c r="E393" s="872"/>
      <c r="F393" s="135" t="s">
        <v>1141</v>
      </c>
      <c r="G393" s="890"/>
      <c r="H393" s="138" t="s">
        <v>3515</v>
      </c>
      <c r="I393" s="136" t="s">
        <v>1713</v>
      </c>
      <c r="J393" s="142" t="s">
        <v>6</v>
      </c>
      <c r="K393" s="144" t="s">
        <v>1714</v>
      </c>
      <c r="L393" s="136" t="str">
        <f>VLOOKUP(K393,CódigosRetorno!$A$2:$B$2003,2,FALSE)</f>
        <v>El dato ingresado en descripcion de leyenda no cumple con el formato establecido.</v>
      </c>
      <c r="M393" s="145" t="s">
        <v>9</v>
      </c>
    </row>
    <row r="394" spans="1:13" ht="96" x14ac:dyDescent="0.35">
      <c r="B394" s="872">
        <f>B391+1</f>
        <v>52</v>
      </c>
      <c r="C394" s="867" t="s">
        <v>1258</v>
      </c>
      <c r="D394" s="888" t="s">
        <v>62</v>
      </c>
      <c r="E394" s="888" t="s">
        <v>182</v>
      </c>
      <c r="F394" s="872" t="s">
        <v>226</v>
      </c>
      <c r="G394" s="888"/>
      <c r="H394" s="905" t="s">
        <v>3516</v>
      </c>
      <c r="I394" s="138" t="s">
        <v>1260</v>
      </c>
      <c r="J394" s="142" t="s">
        <v>206</v>
      </c>
      <c r="K394" s="144" t="s">
        <v>1261</v>
      </c>
      <c r="L394" s="136" t="str">
        <f>VLOOKUP(K394,CódigosRetorno!$A$2:$B$2003,2,FALSE)</f>
        <v>El ID de las guias debe tener informacion de la SERIE-NUMERO de guia.</v>
      </c>
      <c r="M394" s="135" t="s">
        <v>9</v>
      </c>
    </row>
    <row r="395" spans="1:13" ht="24" x14ac:dyDescent="0.35">
      <c r="B395" s="872"/>
      <c r="C395" s="867"/>
      <c r="D395" s="888"/>
      <c r="E395" s="888"/>
      <c r="F395" s="872"/>
      <c r="G395" s="888"/>
      <c r="H395" s="905"/>
      <c r="I395" s="138" t="s">
        <v>3517</v>
      </c>
      <c r="J395" s="142" t="s">
        <v>6</v>
      </c>
      <c r="K395" s="144" t="s">
        <v>1263</v>
      </c>
      <c r="L395" s="136" t="str">
        <f>VLOOKUP(K395,CódigosRetorno!$A$2:$B$2003,2,FALSE)</f>
        <v>El comprobante contiene un tipo y número de Guía de Remisión repetido</v>
      </c>
      <c r="M395" s="135" t="s">
        <v>9</v>
      </c>
    </row>
    <row r="396" spans="1:13" ht="36" x14ac:dyDescent="0.35">
      <c r="B396" s="872"/>
      <c r="C396" s="867"/>
      <c r="D396" s="888"/>
      <c r="E396" s="888"/>
      <c r="F396" s="872" t="s">
        <v>328</v>
      </c>
      <c r="G396" s="128" t="s">
        <v>329</v>
      </c>
      <c r="H396" s="138" t="s">
        <v>3518</v>
      </c>
      <c r="I396" s="136" t="s">
        <v>3519</v>
      </c>
      <c r="J396" s="142" t="s">
        <v>206</v>
      </c>
      <c r="K396" s="144" t="s">
        <v>1266</v>
      </c>
      <c r="L396" s="136" t="str">
        <f>VLOOKUP(K396,CódigosRetorno!$A$2:$B$2003,2,FALSE)</f>
        <v>El DocumentTypeCode de las guias debe ser 09 o 31</v>
      </c>
      <c r="M396" s="135" t="s">
        <v>1078</v>
      </c>
    </row>
    <row r="397" spans="1:13" ht="24" x14ac:dyDescent="0.35">
      <c r="B397" s="872"/>
      <c r="C397" s="867"/>
      <c r="D397" s="888"/>
      <c r="E397" s="888"/>
      <c r="F397" s="872"/>
      <c r="G397" s="135" t="s">
        <v>1058</v>
      </c>
      <c r="H397" s="138" t="s">
        <v>1079</v>
      </c>
      <c r="I397" s="136" t="s">
        <v>1060</v>
      </c>
      <c r="J397" s="128" t="s">
        <v>206</v>
      </c>
      <c r="K397" s="142" t="s">
        <v>1080</v>
      </c>
      <c r="L397" s="136" t="str">
        <f>VLOOKUP(K397,CódigosRetorno!$A$2:$B$2003,2,FALSE)</f>
        <v>El dato ingresado como atributo @listAgencyName es incorrecto.</v>
      </c>
      <c r="M397" s="145" t="s">
        <v>9</v>
      </c>
    </row>
    <row r="398" spans="1:13" ht="24" x14ac:dyDescent="0.35">
      <c r="B398" s="872"/>
      <c r="C398" s="867"/>
      <c r="D398" s="888"/>
      <c r="E398" s="888"/>
      <c r="F398" s="872"/>
      <c r="G398" s="135" t="s">
        <v>1267</v>
      </c>
      <c r="H398" s="138" t="s">
        <v>1082</v>
      </c>
      <c r="I398" s="136" t="s">
        <v>1083</v>
      </c>
      <c r="J398" s="142" t="s">
        <v>206</v>
      </c>
      <c r="K398" s="144" t="s">
        <v>1084</v>
      </c>
      <c r="L398" s="136" t="str">
        <f>VLOOKUP(K398,CódigosRetorno!$A$2:$B$2003,2,FALSE)</f>
        <v>El dato ingresado como atributo @listName es incorrecto.</v>
      </c>
      <c r="M398" s="145" t="s">
        <v>9</v>
      </c>
    </row>
    <row r="399" spans="1:13" ht="36" x14ac:dyDescent="0.35">
      <c r="B399" s="872"/>
      <c r="C399" s="867"/>
      <c r="D399" s="888"/>
      <c r="E399" s="888"/>
      <c r="F399" s="872"/>
      <c r="G399" s="135" t="s">
        <v>1085</v>
      </c>
      <c r="H399" s="138" t="s">
        <v>1086</v>
      </c>
      <c r="I399" s="136" t="s">
        <v>1087</v>
      </c>
      <c r="J399" s="142" t="s">
        <v>206</v>
      </c>
      <c r="K399" s="144" t="s">
        <v>1088</v>
      </c>
      <c r="L399" s="136" t="str">
        <f>VLOOKUP(K399,CódigosRetorno!$A$2:$B$2003,2,FALSE)</f>
        <v>El dato ingresado como atributo @listURI es incorrecto.</v>
      </c>
      <c r="M399" s="145" t="s">
        <v>9</v>
      </c>
    </row>
    <row r="400" spans="1:13" ht="48" x14ac:dyDescent="0.35">
      <c r="B400" s="872">
        <f>B394+1</f>
        <v>53</v>
      </c>
      <c r="C400" s="867" t="s">
        <v>1268</v>
      </c>
      <c r="D400" s="888" t="s">
        <v>62</v>
      </c>
      <c r="E400" s="888" t="s">
        <v>182</v>
      </c>
      <c r="F400" s="872" t="s">
        <v>226</v>
      </c>
      <c r="G400" s="888"/>
      <c r="H400" s="905" t="s">
        <v>3520</v>
      </c>
      <c r="I400" s="136" t="s">
        <v>1270</v>
      </c>
      <c r="J400" s="142" t="s">
        <v>206</v>
      </c>
      <c r="K400" s="144" t="s">
        <v>1271</v>
      </c>
      <c r="L400" s="136" t="str">
        <f>VLOOKUP(K400,CódigosRetorno!$A$2:$B$2003,2,FALSE)</f>
        <v>El ID de los documentos relacionados no cumplen con el estandar.</v>
      </c>
      <c r="M400" s="135" t="s">
        <v>9</v>
      </c>
    </row>
    <row r="401" spans="2:13" ht="24" x14ac:dyDescent="0.35">
      <c r="B401" s="872"/>
      <c r="C401" s="867"/>
      <c r="D401" s="888"/>
      <c r="E401" s="888"/>
      <c r="F401" s="872"/>
      <c r="G401" s="888"/>
      <c r="H401" s="905"/>
      <c r="I401" s="138" t="s">
        <v>3521</v>
      </c>
      <c r="J401" s="142" t="s">
        <v>6</v>
      </c>
      <c r="K401" s="144" t="s">
        <v>1273</v>
      </c>
      <c r="L401" s="136" t="str">
        <f>VLOOKUP(K401,CódigosRetorno!$A$2:$B$2003,2,FALSE)</f>
        <v>El comprobante contiene un tipo y número de Documento Relacionado repetido</v>
      </c>
      <c r="M401" s="135" t="s">
        <v>9</v>
      </c>
    </row>
    <row r="402" spans="2:13" ht="36" x14ac:dyDescent="0.35">
      <c r="B402" s="872"/>
      <c r="C402" s="867"/>
      <c r="D402" s="888"/>
      <c r="E402" s="888"/>
      <c r="F402" s="135" t="s">
        <v>328</v>
      </c>
      <c r="G402" s="128" t="s">
        <v>1274</v>
      </c>
      <c r="H402" s="138" t="s">
        <v>3522</v>
      </c>
      <c r="I402" s="136" t="s">
        <v>3523</v>
      </c>
      <c r="J402" s="142" t="s">
        <v>206</v>
      </c>
      <c r="K402" s="144" t="s">
        <v>1277</v>
      </c>
      <c r="L402" s="136" t="str">
        <f>VLOOKUP(K402,CódigosRetorno!$A$2:$B$2003,2,FALSE)</f>
        <v>El DocumentTypeCode de Otros documentos relacionados tiene valores incorrectos.</v>
      </c>
      <c r="M402" s="135" t="s">
        <v>1278</v>
      </c>
    </row>
    <row r="403" spans="2:13" ht="24" x14ac:dyDescent="0.35">
      <c r="B403" s="872"/>
      <c r="C403" s="867"/>
      <c r="D403" s="888"/>
      <c r="E403" s="888"/>
      <c r="F403" s="872"/>
      <c r="G403" s="135" t="s">
        <v>1058</v>
      </c>
      <c r="H403" s="138" t="s">
        <v>1079</v>
      </c>
      <c r="I403" s="136" t="s">
        <v>1060</v>
      </c>
      <c r="J403" s="128" t="s">
        <v>206</v>
      </c>
      <c r="K403" s="142" t="s">
        <v>1080</v>
      </c>
      <c r="L403" s="136" t="str">
        <f>VLOOKUP(K403,CódigosRetorno!$A$2:$B$2003,2,FALSE)</f>
        <v>El dato ingresado como atributo @listAgencyName es incorrecto.</v>
      </c>
      <c r="M403" s="145" t="s">
        <v>9</v>
      </c>
    </row>
    <row r="404" spans="2:13" ht="24" x14ac:dyDescent="0.35">
      <c r="B404" s="872"/>
      <c r="C404" s="867"/>
      <c r="D404" s="888"/>
      <c r="E404" s="888"/>
      <c r="F404" s="872"/>
      <c r="G404" s="135" t="s">
        <v>1279</v>
      </c>
      <c r="H404" s="138" t="s">
        <v>1082</v>
      </c>
      <c r="I404" s="136" t="s">
        <v>3524</v>
      </c>
      <c r="J404" s="142" t="s">
        <v>206</v>
      </c>
      <c r="K404" s="144" t="s">
        <v>1084</v>
      </c>
      <c r="L404" s="136" t="str">
        <f>VLOOKUP(K404,CódigosRetorno!$A$2:$B$2003,2,FALSE)</f>
        <v>El dato ingresado como atributo @listName es incorrecto.</v>
      </c>
      <c r="M404" s="145" t="s">
        <v>9</v>
      </c>
    </row>
    <row r="405" spans="2:13" ht="36" x14ac:dyDescent="0.35">
      <c r="B405" s="872"/>
      <c r="C405" s="867"/>
      <c r="D405" s="888"/>
      <c r="E405" s="888"/>
      <c r="F405" s="872"/>
      <c r="G405" s="135" t="s">
        <v>1280</v>
      </c>
      <c r="H405" s="138" t="s">
        <v>1086</v>
      </c>
      <c r="I405" s="136" t="s">
        <v>1281</v>
      </c>
      <c r="J405" s="142" t="s">
        <v>206</v>
      </c>
      <c r="K405" s="144" t="s">
        <v>1088</v>
      </c>
      <c r="L405" s="136" t="str">
        <f>VLOOKUP(K405,CódigosRetorno!$A$2:$B$2003,2,FALSE)</f>
        <v>El dato ingresado como atributo @listURI es incorrecto.</v>
      </c>
      <c r="M405" s="145" t="s">
        <v>9</v>
      </c>
    </row>
    <row r="406" spans="2:13" x14ac:dyDescent="0.35">
      <c r="B406" s="449" t="s">
        <v>3525</v>
      </c>
      <c r="C406" s="354"/>
      <c r="D406" s="354"/>
      <c r="E406" s="355"/>
      <c r="F406" s="355"/>
      <c r="G406" s="355"/>
      <c r="H406" s="356"/>
      <c r="I406" s="357"/>
      <c r="J406" s="357"/>
      <c r="K406" s="358" t="s">
        <v>9</v>
      </c>
      <c r="L406" s="356" t="str">
        <f>VLOOKUP(K406,CódigosRetorno!$A$2:$B$2003,2,FALSE)</f>
        <v>-</v>
      </c>
      <c r="M406" s="357"/>
    </row>
    <row r="407" spans="2:13" x14ac:dyDescent="0.35"/>
  </sheetData>
  <mergeCells count="470">
    <mergeCell ref="H400:H401"/>
    <mergeCell ref="F403:F405"/>
    <mergeCell ref="B400:B405"/>
    <mergeCell ref="C400:C405"/>
    <mergeCell ref="D400:D405"/>
    <mergeCell ref="E400:E405"/>
    <mergeCell ref="F400:F401"/>
    <mergeCell ref="G400:G401"/>
    <mergeCell ref="B391:B393"/>
    <mergeCell ref="C391:C393"/>
    <mergeCell ref="D391:D393"/>
    <mergeCell ref="E391:E393"/>
    <mergeCell ref="F391:F392"/>
    <mergeCell ref="G391:G393"/>
    <mergeCell ref="H391:H392"/>
    <mergeCell ref="B394:B399"/>
    <mergeCell ref="C394:C399"/>
    <mergeCell ref="D394:D399"/>
    <mergeCell ref="E394:E399"/>
    <mergeCell ref="F394:F395"/>
    <mergeCell ref="G394:G395"/>
    <mergeCell ref="H394:H395"/>
    <mergeCell ref="F396:F399"/>
    <mergeCell ref="B380:B387"/>
    <mergeCell ref="C380:C387"/>
    <mergeCell ref="D380:D387"/>
    <mergeCell ref="E380:E387"/>
    <mergeCell ref="F381:F382"/>
    <mergeCell ref="G381:G382"/>
    <mergeCell ref="H381:H382"/>
    <mergeCell ref="F383:F385"/>
    <mergeCell ref="B388:B389"/>
    <mergeCell ref="C388:C389"/>
    <mergeCell ref="D388:D389"/>
    <mergeCell ref="E388:E389"/>
    <mergeCell ref="F361:F363"/>
    <mergeCell ref="F364:F367"/>
    <mergeCell ref="G364:G367"/>
    <mergeCell ref="H364:H367"/>
    <mergeCell ref="F369:F371"/>
    <mergeCell ref="B372:B379"/>
    <mergeCell ref="C372:C379"/>
    <mergeCell ref="D372:D379"/>
    <mergeCell ref="E372:E379"/>
    <mergeCell ref="F373:F374"/>
    <mergeCell ref="B345:B371"/>
    <mergeCell ref="C345:C371"/>
    <mergeCell ref="D345:D371"/>
    <mergeCell ref="E345:E371"/>
    <mergeCell ref="G373:G374"/>
    <mergeCell ref="H373:H374"/>
    <mergeCell ref="F375:F377"/>
    <mergeCell ref="F350:F351"/>
    <mergeCell ref="G350:G351"/>
    <mergeCell ref="H350:H351"/>
    <mergeCell ref="F354:F358"/>
    <mergeCell ref="G354:G356"/>
    <mergeCell ref="H354:H356"/>
    <mergeCell ref="F341:F342"/>
    <mergeCell ref="G341:G342"/>
    <mergeCell ref="H341:H342"/>
    <mergeCell ref="F345:F349"/>
    <mergeCell ref="G345:G347"/>
    <mergeCell ref="H345:H347"/>
    <mergeCell ref="B341:B343"/>
    <mergeCell ref="C341:C343"/>
    <mergeCell ref="D341:D343"/>
    <mergeCell ref="E341:E343"/>
    <mergeCell ref="H329:H333"/>
    <mergeCell ref="B335:B338"/>
    <mergeCell ref="C335:C338"/>
    <mergeCell ref="D335:D338"/>
    <mergeCell ref="E335:E338"/>
    <mergeCell ref="F335:F337"/>
    <mergeCell ref="G335:G337"/>
    <mergeCell ref="H335:H337"/>
    <mergeCell ref="B329:B334"/>
    <mergeCell ref="C329:C334"/>
    <mergeCell ref="D329:D334"/>
    <mergeCell ref="E329:E334"/>
    <mergeCell ref="F329:F333"/>
    <mergeCell ref="G329:G333"/>
    <mergeCell ref="B339:B340"/>
    <mergeCell ref="C339:C340"/>
    <mergeCell ref="D339:D340"/>
    <mergeCell ref="E339:E340"/>
    <mergeCell ref="H312:H314"/>
    <mergeCell ref="F316:F317"/>
    <mergeCell ref="G316:G317"/>
    <mergeCell ref="H316:H317"/>
    <mergeCell ref="F319:F321"/>
    <mergeCell ref="G319:G321"/>
    <mergeCell ref="H319:H321"/>
    <mergeCell ref="B312:B328"/>
    <mergeCell ref="C312:C328"/>
    <mergeCell ref="D312:D328"/>
    <mergeCell ref="E312:E328"/>
    <mergeCell ref="F312:F314"/>
    <mergeCell ref="G312:G314"/>
    <mergeCell ref="F322:F324"/>
    <mergeCell ref="F325:F326"/>
    <mergeCell ref="G325:G326"/>
    <mergeCell ref="H325:H326"/>
    <mergeCell ref="F327:F328"/>
    <mergeCell ref="G327:G328"/>
    <mergeCell ref="H327:H328"/>
    <mergeCell ref="H308:H309"/>
    <mergeCell ref="F310:F311"/>
    <mergeCell ref="G310:G311"/>
    <mergeCell ref="H295:H297"/>
    <mergeCell ref="F299:F300"/>
    <mergeCell ref="G299:G300"/>
    <mergeCell ref="H299:H300"/>
    <mergeCell ref="F302:F304"/>
    <mergeCell ref="G302:G304"/>
    <mergeCell ref="H302:H304"/>
    <mergeCell ref="B295:B311"/>
    <mergeCell ref="C295:C311"/>
    <mergeCell ref="D295:D311"/>
    <mergeCell ref="E295:E304"/>
    <mergeCell ref="F295:F297"/>
    <mergeCell ref="G295:G297"/>
    <mergeCell ref="E305:E307"/>
    <mergeCell ref="F305:F307"/>
    <mergeCell ref="E308:E311"/>
    <mergeCell ref="F308:F309"/>
    <mergeCell ref="G308:G309"/>
    <mergeCell ref="H276:H280"/>
    <mergeCell ref="F282:F283"/>
    <mergeCell ref="G282:G283"/>
    <mergeCell ref="H282:H283"/>
    <mergeCell ref="F285:F287"/>
    <mergeCell ref="G285:G287"/>
    <mergeCell ref="H285:H287"/>
    <mergeCell ref="B276:B294"/>
    <mergeCell ref="C276:C294"/>
    <mergeCell ref="D276:D294"/>
    <mergeCell ref="E276:E294"/>
    <mergeCell ref="F276:F280"/>
    <mergeCell ref="G276:G280"/>
    <mergeCell ref="F288:F290"/>
    <mergeCell ref="F291:F292"/>
    <mergeCell ref="G291:G292"/>
    <mergeCell ref="H291:H292"/>
    <mergeCell ref="F293:F294"/>
    <mergeCell ref="G293:G294"/>
    <mergeCell ref="H293:H294"/>
    <mergeCell ref="H272:H273"/>
    <mergeCell ref="F274:F275"/>
    <mergeCell ref="G274:G275"/>
    <mergeCell ref="H274:H275"/>
    <mergeCell ref="H254:H261"/>
    <mergeCell ref="F262:F264"/>
    <mergeCell ref="G263:G264"/>
    <mergeCell ref="H263:H264"/>
    <mergeCell ref="F266:F268"/>
    <mergeCell ref="G266:G268"/>
    <mergeCell ref="H266:H268"/>
    <mergeCell ref="B254:B275"/>
    <mergeCell ref="C254:C275"/>
    <mergeCell ref="D254:D275"/>
    <mergeCell ref="E254:E268"/>
    <mergeCell ref="F254:F261"/>
    <mergeCell ref="G254:G261"/>
    <mergeCell ref="E269:E271"/>
    <mergeCell ref="F269:F271"/>
    <mergeCell ref="E272:E275"/>
    <mergeCell ref="F272:F273"/>
    <mergeCell ref="G272:G273"/>
    <mergeCell ref="H237:H239"/>
    <mergeCell ref="F241:F242"/>
    <mergeCell ref="G241:G242"/>
    <mergeCell ref="H241:H242"/>
    <mergeCell ref="F244:F246"/>
    <mergeCell ref="G244:G246"/>
    <mergeCell ref="H244:H246"/>
    <mergeCell ref="B237:B253"/>
    <mergeCell ref="C237:C253"/>
    <mergeCell ref="D237:D253"/>
    <mergeCell ref="E237:E246"/>
    <mergeCell ref="F237:F239"/>
    <mergeCell ref="G237:G239"/>
    <mergeCell ref="E247:E249"/>
    <mergeCell ref="F247:F249"/>
    <mergeCell ref="E250:E253"/>
    <mergeCell ref="F250:F251"/>
    <mergeCell ref="G250:G251"/>
    <mergeCell ref="F252:F253"/>
    <mergeCell ref="G252:G253"/>
    <mergeCell ref="F228:F229"/>
    <mergeCell ref="G228:G229"/>
    <mergeCell ref="H228:H229"/>
    <mergeCell ref="B232:B236"/>
    <mergeCell ref="C232:C236"/>
    <mergeCell ref="D232:D236"/>
    <mergeCell ref="E232:E236"/>
    <mergeCell ref="F232:F236"/>
    <mergeCell ref="G232:G235"/>
    <mergeCell ref="H232:H235"/>
    <mergeCell ref="B215:B230"/>
    <mergeCell ref="C215:C230"/>
    <mergeCell ref="D215:D230"/>
    <mergeCell ref="E215:E230"/>
    <mergeCell ref="H217:H218"/>
    <mergeCell ref="F220:F221"/>
    <mergeCell ref="G220:G221"/>
    <mergeCell ref="H220:H221"/>
    <mergeCell ref="F222:F227"/>
    <mergeCell ref="G222:G224"/>
    <mergeCell ref="H222:H224"/>
    <mergeCell ref="H206:H208"/>
    <mergeCell ref="F212:F213"/>
    <mergeCell ref="G212:G213"/>
    <mergeCell ref="H212:H213"/>
    <mergeCell ref="F217:F218"/>
    <mergeCell ref="G217:G218"/>
    <mergeCell ref="H197:H198"/>
    <mergeCell ref="F200:F201"/>
    <mergeCell ref="G200:G201"/>
    <mergeCell ref="H200:H201"/>
    <mergeCell ref="F203:F205"/>
    <mergeCell ref="G203:G205"/>
    <mergeCell ref="H203:H205"/>
    <mergeCell ref="B197:B214"/>
    <mergeCell ref="C197:C214"/>
    <mergeCell ref="D197:D214"/>
    <mergeCell ref="E197:E214"/>
    <mergeCell ref="F197:F198"/>
    <mergeCell ref="G197:G198"/>
    <mergeCell ref="F206:F211"/>
    <mergeCell ref="G206:G208"/>
    <mergeCell ref="B166:B196"/>
    <mergeCell ref="C166:C196"/>
    <mergeCell ref="D166:D196"/>
    <mergeCell ref="E166:E196"/>
    <mergeCell ref="F166:F167"/>
    <mergeCell ref="G166:G167"/>
    <mergeCell ref="H166:H167"/>
    <mergeCell ref="F169:F175"/>
    <mergeCell ref="F186:F193"/>
    <mergeCell ref="G186:G190"/>
    <mergeCell ref="H186:H190"/>
    <mergeCell ref="F194:F195"/>
    <mergeCell ref="G194:G195"/>
    <mergeCell ref="H194:H195"/>
    <mergeCell ref="G169:G174"/>
    <mergeCell ref="H169:H174"/>
    <mergeCell ref="F176:F179"/>
    <mergeCell ref="G176:G179"/>
    <mergeCell ref="H176:H179"/>
    <mergeCell ref="F180:F185"/>
    <mergeCell ref="G180:G182"/>
    <mergeCell ref="H180:H182"/>
    <mergeCell ref="F156:F157"/>
    <mergeCell ref="G156:G157"/>
    <mergeCell ref="H156:H157"/>
    <mergeCell ref="B161:B165"/>
    <mergeCell ref="C161:C165"/>
    <mergeCell ref="D161:D165"/>
    <mergeCell ref="E161:E165"/>
    <mergeCell ref="F161:F164"/>
    <mergeCell ref="B148:B160"/>
    <mergeCell ref="C148:C160"/>
    <mergeCell ref="D148:D160"/>
    <mergeCell ref="E148:E160"/>
    <mergeCell ref="F149:F152"/>
    <mergeCell ref="G149:G152"/>
    <mergeCell ref="G161:G164"/>
    <mergeCell ref="H161:H164"/>
    <mergeCell ref="B143:B146"/>
    <mergeCell ref="C143:C146"/>
    <mergeCell ref="D143:D146"/>
    <mergeCell ref="E143:E146"/>
    <mergeCell ref="F143:F145"/>
    <mergeCell ref="G143:G145"/>
    <mergeCell ref="H143:H145"/>
    <mergeCell ref="H149:H152"/>
    <mergeCell ref="F153:F155"/>
    <mergeCell ref="H128:H130"/>
    <mergeCell ref="B132:B142"/>
    <mergeCell ref="C132:C142"/>
    <mergeCell ref="D132:D142"/>
    <mergeCell ref="E132:E139"/>
    <mergeCell ref="F132:F137"/>
    <mergeCell ref="G132:G136"/>
    <mergeCell ref="H132:H136"/>
    <mergeCell ref="F138:F139"/>
    <mergeCell ref="G138:G139"/>
    <mergeCell ref="B128:B131"/>
    <mergeCell ref="C128:C131"/>
    <mergeCell ref="D128:D131"/>
    <mergeCell ref="E128:E131"/>
    <mergeCell ref="F128:F130"/>
    <mergeCell ref="G128:G130"/>
    <mergeCell ref="H138:H139"/>
    <mergeCell ref="E140:E142"/>
    <mergeCell ref="F140:F142"/>
    <mergeCell ref="H120:H121"/>
    <mergeCell ref="B123:B127"/>
    <mergeCell ref="C123:C127"/>
    <mergeCell ref="D123:D127"/>
    <mergeCell ref="E123:E127"/>
    <mergeCell ref="F123:F124"/>
    <mergeCell ref="G123:G124"/>
    <mergeCell ref="H123:H124"/>
    <mergeCell ref="F125:F127"/>
    <mergeCell ref="B120:B121"/>
    <mergeCell ref="C120:C121"/>
    <mergeCell ref="D120:D121"/>
    <mergeCell ref="E120:E121"/>
    <mergeCell ref="F120:F121"/>
    <mergeCell ref="G120:G121"/>
    <mergeCell ref="H114:H115"/>
    <mergeCell ref="B116:B119"/>
    <mergeCell ref="C116:C119"/>
    <mergeCell ref="D116:D119"/>
    <mergeCell ref="E116:E119"/>
    <mergeCell ref="F116:F117"/>
    <mergeCell ref="G116:G117"/>
    <mergeCell ref="H116:H117"/>
    <mergeCell ref="F118:F119"/>
    <mergeCell ref="B114:B115"/>
    <mergeCell ref="C114:C115"/>
    <mergeCell ref="D114:D115"/>
    <mergeCell ref="E114:E115"/>
    <mergeCell ref="F114:F115"/>
    <mergeCell ref="G114:G115"/>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G110"/>
    <mergeCell ref="F101:F102"/>
    <mergeCell ref="F106:F108"/>
    <mergeCell ref="B94:B108"/>
    <mergeCell ref="C94:C108"/>
    <mergeCell ref="D94:D108"/>
    <mergeCell ref="E94:E108"/>
    <mergeCell ref="F94:F96"/>
    <mergeCell ref="G94:G96"/>
    <mergeCell ref="H109:H110"/>
    <mergeCell ref="B92:B93"/>
    <mergeCell ref="C92:C93"/>
    <mergeCell ref="D92:D93"/>
    <mergeCell ref="E92:E93"/>
    <mergeCell ref="F92:F93"/>
    <mergeCell ref="G92:G93"/>
    <mergeCell ref="H92:H93"/>
    <mergeCell ref="H94:H96"/>
    <mergeCell ref="F99:F100"/>
    <mergeCell ref="G99:G100"/>
    <mergeCell ref="H99:H100"/>
    <mergeCell ref="H75:H76"/>
    <mergeCell ref="B77:B91"/>
    <mergeCell ref="C77:C91"/>
    <mergeCell ref="D77:D91"/>
    <mergeCell ref="E77:E91"/>
    <mergeCell ref="F77:F79"/>
    <mergeCell ref="G77:G79"/>
    <mergeCell ref="H77:H79"/>
    <mergeCell ref="F82:F85"/>
    <mergeCell ref="G82:G83"/>
    <mergeCell ref="B75:B76"/>
    <mergeCell ref="C75:C76"/>
    <mergeCell ref="D75:D76"/>
    <mergeCell ref="E75:E76"/>
    <mergeCell ref="F75:F76"/>
    <mergeCell ref="G75:G76"/>
    <mergeCell ref="H82:H83"/>
    <mergeCell ref="F89:F91"/>
    <mergeCell ref="H63:H69"/>
    <mergeCell ref="F70:F71"/>
    <mergeCell ref="G70:G71"/>
    <mergeCell ref="H70:H71"/>
    <mergeCell ref="E72:E74"/>
    <mergeCell ref="F72:F74"/>
    <mergeCell ref="B63:B74"/>
    <mergeCell ref="C63:C74"/>
    <mergeCell ref="D63:D74"/>
    <mergeCell ref="E63:E71"/>
    <mergeCell ref="F63:F69"/>
    <mergeCell ref="G63:G69"/>
    <mergeCell ref="H51:H56"/>
    <mergeCell ref="F57:F58"/>
    <mergeCell ref="G57:G58"/>
    <mergeCell ref="H57:H58"/>
    <mergeCell ref="E59:E61"/>
    <mergeCell ref="F59:F61"/>
    <mergeCell ref="B51:B61"/>
    <mergeCell ref="C51:C61"/>
    <mergeCell ref="D51:D61"/>
    <mergeCell ref="E51:E58"/>
    <mergeCell ref="F51:F56"/>
    <mergeCell ref="G51:G56"/>
    <mergeCell ref="H36:H37"/>
    <mergeCell ref="B39:B50"/>
    <mergeCell ref="C39:C50"/>
    <mergeCell ref="D39:D50"/>
    <mergeCell ref="E39:E50"/>
    <mergeCell ref="F43:F44"/>
    <mergeCell ref="F48:F50"/>
    <mergeCell ref="B36:B37"/>
    <mergeCell ref="C36:C37"/>
    <mergeCell ref="D36:D37"/>
    <mergeCell ref="E36:E37"/>
    <mergeCell ref="F36:F37"/>
    <mergeCell ref="G36:G37"/>
    <mergeCell ref="E25:E27"/>
    <mergeCell ref="F25:F27"/>
    <mergeCell ref="B28:B34"/>
    <mergeCell ref="C28:C34"/>
    <mergeCell ref="D28:D34"/>
    <mergeCell ref="E28:E34"/>
    <mergeCell ref="F28:F34"/>
    <mergeCell ref="G28:G34"/>
    <mergeCell ref="H28:H34"/>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M158"/>
  <sheetViews>
    <sheetView zoomScaleNormal="100" workbookViewId="0"/>
  </sheetViews>
  <sheetFormatPr baseColWidth="10" defaultColWidth="0" defaultRowHeight="14.5" zeroHeight="1" x14ac:dyDescent="0.35"/>
  <cols>
    <col min="1" max="1" width="3" customWidth="1"/>
    <col min="2" max="2" width="4.26953125" customWidth="1"/>
    <col min="3" max="3" width="36.1796875" customWidth="1"/>
    <col min="4" max="4" width="12.26953125" customWidth="1"/>
    <col min="5" max="5" width="15.7265625" customWidth="1"/>
    <col min="6" max="6" width="11.453125" customWidth="1"/>
    <col min="7" max="7" width="14.453125" customWidth="1"/>
    <col min="8" max="8" width="33" customWidth="1"/>
    <col min="9" max="9" width="41.7265625" customWidth="1"/>
    <col min="10" max="10" width="9.7265625" customWidth="1"/>
    <col min="11" max="11" width="16" customWidth="1"/>
    <col min="12" max="12" width="50.54296875" customWidth="1"/>
    <col min="13" max="13" width="15.7265625" customWidth="1"/>
    <col min="14" max="14" width="11.453125" customWidth="1"/>
    <col min="15" max="15" width="0" hidden="1" customWidth="1"/>
  </cols>
  <sheetData>
    <row r="1" spans="2:13" s="370" customFormat="1" ht="11.5" x14ac:dyDescent="0.35">
      <c r="B1" s="1035" t="s">
        <v>3526</v>
      </c>
      <c r="C1" s="1035"/>
      <c r="D1" s="1035"/>
      <c r="E1" s="1035"/>
      <c r="F1" s="1035"/>
      <c r="G1" s="1035"/>
      <c r="H1" s="1035"/>
      <c r="I1" s="378"/>
      <c r="J1" s="378"/>
      <c r="K1" s="379"/>
      <c r="L1" s="378"/>
      <c r="M1" s="380"/>
    </row>
    <row r="2" spans="2:13" s="368" customFormat="1" ht="24" x14ac:dyDescent="0.35">
      <c r="B2" s="610" t="s">
        <v>132</v>
      </c>
      <c r="C2" s="610" t="s">
        <v>57</v>
      </c>
      <c r="D2" s="610" t="s">
        <v>58</v>
      </c>
      <c r="E2" s="610" t="s">
        <v>133</v>
      </c>
      <c r="F2" s="610" t="s">
        <v>134</v>
      </c>
      <c r="G2" s="610" t="s">
        <v>135</v>
      </c>
      <c r="H2" s="610" t="s">
        <v>60</v>
      </c>
      <c r="I2" s="611" t="s">
        <v>0</v>
      </c>
      <c r="J2" s="611" t="s">
        <v>1</v>
      </c>
      <c r="K2" s="612" t="s">
        <v>2</v>
      </c>
      <c r="L2" s="611" t="s">
        <v>138</v>
      </c>
      <c r="M2" s="611" t="s">
        <v>4</v>
      </c>
    </row>
    <row r="3" spans="2:13" s="39" customFormat="1" ht="12" x14ac:dyDescent="0.3">
      <c r="B3" s="613" t="s">
        <v>3527</v>
      </c>
      <c r="C3" s="613"/>
      <c r="D3" s="613"/>
      <c r="E3" s="613"/>
      <c r="F3" s="613"/>
      <c r="G3" s="613"/>
      <c r="H3" s="613"/>
      <c r="I3" s="614"/>
      <c r="J3" s="614"/>
      <c r="K3" s="615"/>
      <c r="L3" s="614"/>
      <c r="M3" s="616"/>
    </row>
    <row r="4" spans="2:13" s="39" customFormat="1" ht="48" x14ac:dyDescent="0.35">
      <c r="B4" s="1036">
        <v>1</v>
      </c>
      <c r="C4" s="1037" t="s">
        <v>175</v>
      </c>
      <c r="D4" s="1036" t="s">
        <v>62</v>
      </c>
      <c r="E4" s="1036" t="s">
        <v>142</v>
      </c>
      <c r="F4" s="1036" t="s">
        <v>176</v>
      </c>
      <c r="G4" s="1036" t="s">
        <v>177</v>
      </c>
      <c r="H4" s="1037" t="s">
        <v>1068</v>
      </c>
      <c r="I4" s="284" t="s">
        <v>9100</v>
      </c>
      <c r="J4" s="134" t="s">
        <v>6</v>
      </c>
      <c r="K4" s="457" t="s">
        <v>700</v>
      </c>
      <c r="L4" s="343" t="str">
        <f>VLOOKUP(K4,CódigosRetorno!$A$2:$B$2003,2,FALSE)</f>
        <v>Presentacion fuera de fecha</v>
      </c>
      <c r="M4" s="131" t="s">
        <v>180</v>
      </c>
    </row>
    <row r="5" spans="2:13" s="39" customFormat="1" ht="24" x14ac:dyDescent="0.35">
      <c r="B5" s="1030"/>
      <c r="C5" s="1032"/>
      <c r="D5" s="1030"/>
      <c r="E5" s="1030"/>
      <c r="F5" s="1030"/>
      <c r="G5" s="1030"/>
      <c r="H5" s="1032"/>
      <c r="I5" s="138" t="s">
        <v>1070</v>
      </c>
      <c r="J5" s="128" t="s">
        <v>6</v>
      </c>
      <c r="K5" s="144" t="s">
        <v>1071</v>
      </c>
      <c r="L5" s="375" t="str">
        <f>VLOOKUP(K5,CódigosRetorno!$A$2:$B$2003,2,FALSE)</f>
        <v>La fecha de emision se encuentra fuera del limite permitido</v>
      </c>
      <c r="M5" s="135" t="s">
        <v>9</v>
      </c>
    </row>
    <row r="6" spans="2:13" s="39" customFormat="1" ht="36" x14ac:dyDescent="0.35">
      <c r="B6" s="381">
        <f>+B4+1</f>
        <v>2</v>
      </c>
      <c r="C6" s="382" t="s">
        <v>156</v>
      </c>
      <c r="D6" s="376" t="s">
        <v>62</v>
      </c>
      <c r="E6" s="376" t="s">
        <v>142</v>
      </c>
      <c r="F6" s="376" t="s">
        <v>157</v>
      </c>
      <c r="G6" s="376"/>
      <c r="H6" s="136" t="s">
        <v>3528</v>
      </c>
      <c r="I6" s="136" t="s">
        <v>1106</v>
      </c>
      <c r="J6" s="136"/>
      <c r="K6" s="142" t="s">
        <v>9</v>
      </c>
      <c r="L6" s="375" t="str">
        <f>VLOOKUP(K6,CódigosRetorno!$A$2:$B$2003,2,FALSE)</f>
        <v>-</v>
      </c>
      <c r="M6" s="135" t="s">
        <v>9</v>
      </c>
    </row>
    <row r="7" spans="2:13" s="2" customFormat="1" ht="12" x14ac:dyDescent="0.35">
      <c r="B7" s="1033" t="s">
        <v>3529</v>
      </c>
      <c r="C7" s="1034"/>
      <c r="D7" s="1034"/>
      <c r="E7" s="1034"/>
      <c r="F7" s="617"/>
      <c r="G7" s="617"/>
      <c r="H7" s="618"/>
      <c r="I7" s="619"/>
      <c r="J7" s="619"/>
      <c r="K7" s="620" t="s">
        <v>9</v>
      </c>
      <c r="L7" s="619" t="str">
        <f>VLOOKUP(K7,CódigosRetorno!$A$2:$B$2003,2,FALSE)</f>
        <v>-</v>
      </c>
      <c r="M7" s="529"/>
    </row>
    <row r="8" spans="2:13" s="2" customFormat="1" ht="24" customHeight="1" x14ac:dyDescent="0.35">
      <c r="B8" s="1029">
        <f>B6+1</f>
        <v>3</v>
      </c>
      <c r="C8" s="1031" t="s">
        <v>141</v>
      </c>
      <c r="D8" s="1029" t="s">
        <v>62</v>
      </c>
      <c r="E8" s="1029" t="s">
        <v>142</v>
      </c>
      <c r="F8" s="1029" t="s">
        <v>143</v>
      </c>
      <c r="G8" s="1029" t="s">
        <v>1053</v>
      </c>
      <c r="H8" s="1031" t="s">
        <v>1054</v>
      </c>
      <c r="I8" s="138" t="s">
        <v>602</v>
      </c>
      <c r="J8" s="128" t="s">
        <v>6</v>
      </c>
      <c r="K8" s="144" t="s">
        <v>603</v>
      </c>
      <c r="L8" s="375" t="str">
        <f>VLOOKUP(K8,CódigosRetorno!$A$2:$B$2003,2,FALSE)</f>
        <v>El XML no contiene el tag o no existe informacion de UBLVersionID</v>
      </c>
      <c r="M8" s="135" t="s">
        <v>9</v>
      </c>
    </row>
    <row r="9" spans="2:13" s="2" customFormat="1" ht="12" customHeight="1" x14ac:dyDescent="0.35">
      <c r="B9" s="1030"/>
      <c r="C9" s="1032"/>
      <c r="D9" s="1030"/>
      <c r="E9" s="1030"/>
      <c r="F9" s="1030"/>
      <c r="G9" s="1030"/>
      <c r="H9" s="1032"/>
      <c r="I9" s="138" t="s">
        <v>3530</v>
      </c>
      <c r="J9" s="128" t="s">
        <v>6</v>
      </c>
      <c r="K9" s="144" t="s">
        <v>604</v>
      </c>
      <c r="L9" s="375" t="str">
        <f>VLOOKUP(K9,CódigosRetorno!$A$2:$B$2003,2,FALSE)</f>
        <v>UBLVersionID - La versión del UBL no es correcta</v>
      </c>
      <c r="M9" s="135" t="s">
        <v>9</v>
      </c>
    </row>
    <row r="10" spans="2:13" s="2" customFormat="1" ht="12" x14ac:dyDescent="0.35">
      <c r="B10" s="873">
        <f>B8+1</f>
        <v>4</v>
      </c>
      <c r="C10" s="868" t="s">
        <v>150</v>
      </c>
      <c r="D10" s="886" t="s">
        <v>62</v>
      </c>
      <c r="E10" s="1029" t="s">
        <v>142</v>
      </c>
      <c r="F10" s="1029" t="s">
        <v>143</v>
      </c>
      <c r="G10" s="1029" t="s">
        <v>786</v>
      </c>
      <c r="H10" s="1031" t="s">
        <v>1056</v>
      </c>
      <c r="I10" s="136" t="s">
        <v>602</v>
      </c>
      <c r="J10" s="128" t="s">
        <v>6</v>
      </c>
      <c r="K10" s="144" t="s">
        <v>1057</v>
      </c>
      <c r="L10" s="375" t="str">
        <f>VLOOKUP(K10,CódigosRetorno!$A$2:$B$2003,2,FALSE)</f>
        <v>El XML no existe informacion de CustomizationID</v>
      </c>
      <c r="M10" s="135" t="s">
        <v>9</v>
      </c>
    </row>
    <row r="11" spans="2:13" s="2" customFormat="1" ht="12" customHeight="1" x14ac:dyDescent="0.35">
      <c r="B11" s="882"/>
      <c r="C11" s="883"/>
      <c r="D11" s="887"/>
      <c r="E11" s="1030"/>
      <c r="F11" s="1030"/>
      <c r="G11" s="1030"/>
      <c r="H11" s="1032"/>
      <c r="I11" s="136" t="s">
        <v>3531</v>
      </c>
      <c r="J11" s="128" t="s">
        <v>6</v>
      </c>
      <c r="K11" s="144" t="s">
        <v>606</v>
      </c>
      <c r="L11" s="375" t="str">
        <f>VLOOKUP(K11,CódigosRetorno!$A$2:$B$2003,2,FALSE)</f>
        <v>CustomizationID - La versión del documento no es la correcta</v>
      </c>
      <c r="M11" s="135" t="s">
        <v>9</v>
      </c>
    </row>
    <row r="12" spans="2:13" s="2" customFormat="1" ht="24" customHeight="1" x14ac:dyDescent="0.35">
      <c r="B12" s="874"/>
      <c r="C12" s="869"/>
      <c r="D12" s="890"/>
      <c r="E12" s="128" t="s">
        <v>182</v>
      </c>
      <c r="F12" s="135"/>
      <c r="G12" s="144" t="s">
        <v>1058</v>
      </c>
      <c r="H12" s="92" t="s">
        <v>1059</v>
      </c>
      <c r="I12" s="136" t="s">
        <v>1060</v>
      </c>
      <c r="J12" s="128" t="s">
        <v>206</v>
      </c>
      <c r="K12" s="142" t="s">
        <v>1061</v>
      </c>
      <c r="L12" s="375" t="str">
        <f>VLOOKUP(K12,CódigosRetorno!$A$2:$B$2003,2,FALSE)</f>
        <v>El dato ingresado como atributo @schemeAgencyName es incorrecto.</v>
      </c>
      <c r="M12" s="135" t="s">
        <v>9</v>
      </c>
    </row>
    <row r="13" spans="2:13" s="2" customFormat="1" ht="24.75" customHeight="1" x14ac:dyDescent="0.35">
      <c r="B13" s="873">
        <f>B10+1</f>
        <v>5</v>
      </c>
      <c r="C13" s="868" t="s">
        <v>160</v>
      </c>
      <c r="D13" s="873" t="s">
        <v>62</v>
      </c>
      <c r="E13" s="873" t="s">
        <v>142</v>
      </c>
      <c r="F13" s="873" t="s">
        <v>161</v>
      </c>
      <c r="G13" s="873" t="s">
        <v>162</v>
      </c>
      <c r="H13" s="868" t="s">
        <v>1063</v>
      </c>
      <c r="I13" s="138" t="s">
        <v>695</v>
      </c>
      <c r="J13" s="128" t="s">
        <v>6</v>
      </c>
      <c r="K13" s="144" t="s">
        <v>696</v>
      </c>
      <c r="L13" s="375" t="str">
        <f>VLOOKUP(K13,CódigosRetorno!$A$2:$B$2003,2,FALSE)</f>
        <v>Numero de Serie del nombre del archivo no coincide con el consignado en el contenido del archivo XML</v>
      </c>
      <c r="M13" s="135" t="s">
        <v>9</v>
      </c>
    </row>
    <row r="14" spans="2:13" s="2" customFormat="1" ht="24" customHeight="1" x14ac:dyDescent="0.35">
      <c r="B14" s="882"/>
      <c r="C14" s="883"/>
      <c r="D14" s="882"/>
      <c r="E14" s="882"/>
      <c r="F14" s="882"/>
      <c r="G14" s="882"/>
      <c r="H14" s="883"/>
      <c r="I14" s="138" t="s">
        <v>697</v>
      </c>
      <c r="J14" s="128" t="s">
        <v>6</v>
      </c>
      <c r="K14" s="144" t="s">
        <v>698</v>
      </c>
      <c r="L14" s="375" t="str">
        <f>VLOOKUP(K14,CódigosRetorno!$A$2:$B$2003,2,FALSE)</f>
        <v>Número de documento en el nombre del archivo no coincide con el consignado en el contenido del XML</v>
      </c>
      <c r="M14" s="135" t="s">
        <v>9</v>
      </c>
    </row>
    <row r="15" spans="2:13" s="2" customFormat="1" ht="36" customHeight="1" x14ac:dyDescent="0.35">
      <c r="B15" s="882"/>
      <c r="C15" s="883"/>
      <c r="D15" s="882"/>
      <c r="E15" s="882"/>
      <c r="F15" s="882"/>
      <c r="G15" s="882"/>
      <c r="H15" s="883"/>
      <c r="I15" s="138" t="s">
        <v>3532</v>
      </c>
      <c r="J15" s="128" t="s">
        <v>6</v>
      </c>
      <c r="K15" s="144" t="s">
        <v>167</v>
      </c>
      <c r="L15" s="375" t="str">
        <f>VLOOKUP(K15,CódigosRetorno!$A$2:$B$2003,2,FALSE)</f>
        <v>ID - El dato SERIE-CORRELATIVO no cumple con el formato de acuerdo al tipo de comprobante</v>
      </c>
      <c r="M15" s="135" t="s">
        <v>9</v>
      </c>
    </row>
    <row r="16" spans="2:13" s="2" customFormat="1" ht="24" customHeight="1" x14ac:dyDescent="0.35">
      <c r="B16" s="882"/>
      <c r="C16" s="883"/>
      <c r="D16" s="882"/>
      <c r="E16" s="882"/>
      <c r="F16" s="882"/>
      <c r="G16" s="882"/>
      <c r="H16" s="883"/>
      <c r="I16" s="138" t="s">
        <v>3533</v>
      </c>
      <c r="J16" s="128" t="s">
        <v>6</v>
      </c>
      <c r="K16" s="144" t="s">
        <v>169</v>
      </c>
      <c r="L16" s="375" t="str">
        <f>VLOOKUP(K16,CódigosRetorno!$A$2:$B$2003,2,FALSE)</f>
        <v>El comprobante fue registrado previamente con otros datos</v>
      </c>
      <c r="M16" s="135" t="s">
        <v>849</v>
      </c>
    </row>
    <row r="17" spans="2:13" s="2" customFormat="1" ht="24" customHeight="1" x14ac:dyDescent="0.35">
      <c r="B17" s="874"/>
      <c r="C17" s="869"/>
      <c r="D17" s="874"/>
      <c r="E17" s="874"/>
      <c r="F17" s="874"/>
      <c r="G17" s="874"/>
      <c r="H17" s="869"/>
      <c r="I17" s="138" t="s">
        <v>3534</v>
      </c>
      <c r="J17" s="128" t="s">
        <v>6</v>
      </c>
      <c r="K17" s="144" t="s">
        <v>1067</v>
      </c>
      <c r="L17" s="375" t="str">
        <f>VLOOKUP(K17,CódigosRetorno!$A$2:$B$2003,2,FALSE)</f>
        <v>El comprobante ya esta informado y se encuentra con estado anulado o rechazado</v>
      </c>
      <c r="M17" s="135" t="s">
        <v>849</v>
      </c>
    </row>
    <row r="18" spans="2:13" s="2" customFormat="1" ht="12" x14ac:dyDescent="0.35">
      <c r="B18" s="135">
        <f>+B13+1</f>
        <v>6</v>
      </c>
      <c r="C18" s="138" t="s">
        <v>181</v>
      </c>
      <c r="D18" s="376" t="s">
        <v>62</v>
      </c>
      <c r="E18" s="377" t="s">
        <v>3535</v>
      </c>
      <c r="F18" s="377" t="s">
        <v>767</v>
      </c>
      <c r="G18" s="142" t="s">
        <v>702</v>
      </c>
      <c r="H18" s="136" t="s">
        <v>1072</v>
      </c>
      <c r="I18" s="136" t="s">
        <v>3536</v>
      </c>
      <c r="J18" s="136"/>
      <c r="K18" s="142" t="s">
        <v>9</v>
      </c>
      <c r="L18" s="375" t="str">
        <f>VLOOKUP(K18,CódigosRetorno!$A$2:$B$2003,2,FALSE)</f>
        <v>-</v>
      </c>
      <c r="M18" s="135" t="s">
        <v>9</v>
      </c>
    </row>
    <row r="19" spans="2:13" s="2" customFormat="1" ht="12" x14ac:dyDescent="0.35">
      <c r="B19" s="873">
        <f>+B18+1</f>
        <v>7</v>
      </c>
      <c r="C19" s="868" t="s">
        <v>3537</v>
      </c>
      <c r="D19" s="873" t="s">
        <v>62</v>
      </c>
      <c r="E19" s="873" t="s">
        <v>142</v>
      </c>
      <c r="F19" s="873" t="s">
        <v>328</v>
      </c>
      <c r="G19" s="873" t="s">
        <v>3538</v>
      </c>
      <c r="H19" s="868" t="s">
        <v>1074</v>
      </c>
      <c r="I19" s="138" t="s">
        <v>602</v>
      </c>
      <c r="J19" s="128" t="s">
        <v>6</v>
      </c>
      <c r="K19" s="144" t="s">
        <v>1075</v>
      </c>
      <c r="L19" s="375" t="str">
        <f>VLOOKUP(K19,CódigosRetorno!$A$2:$B$2003,2,FALSE)</f>
        <v>El XML no contiene el tag o no existe informacion de InvoiceTypeCode</v>
      </c>
      <c r="M19" s="135" t="s">
        <v>9</v>
      </c>
    </row>
    <row r="20" spans="2:13" s="2" customFormat="1" ht="24" x14ac:dyDescent="0.35">
      <c r="B20" s="874"/>
      <c r="C20" s="869"/>
      <c r="D20" s="874"/>
      <c r="E20" s="874"/>
      <c r="F20" s="874"/>
      <c r="G20" s="874"/>
      <c r="H20" s="869"/>
      <c r="I20" s="138" t="s">
        <v>3539</v>
      </c>
      <c r="J20" s="128" t="s">
        <v>6</v>
      </c>
      <c r="K20" s="144" t="s">
        <v>1077</v>
      </c>
      <c r="L20" s="375" t="str">
        <f>VLOOKUP(K20,CódigosRetorno!$A$2:$B$2003,2,FALSE)</f>
        <v>InvoiceTypeCode - El valor del tipo de documento es invalido o no coincide con el nombre del archivo</v>
      </c>
      <c r="M20" s="135" t="s">
        <v>9</v>
      </c>
    </row>
    <row r="21" spans="2:13" s="2" customFormat="1" ht="12" x14ac:dyDescent="0.35">
      <c r="B21" s="135">
        <f>+B19+1</f>
        <v>8</v>
      </c>
      <c r="C21" s="344" t="s">
        <v>3540</v>
      </c>
      <c r="D21" s="376" t="s">
        <v>62</v>
      </c>
      <c r="E21" s="348" t="s">
        <v>142</v>
      </c>
      <c r="F21" s="348" t="s">
        <v>176</v>
      </c>
      <c r="G21" s="128" t="s">
        <v>177</v>
      </c>
      <c r="H21" s="136" t="s">
        <v>3541</v>
      </c>
      <c r="I21" s="138" t="s">
        <v>65</v>
      </c>
      <c r="J21" s="128" t="s">
        <v>6</v>
      </c>
      <c r="K21" s="144" t="s">
        <v>3542</v>
      </c>
      <c r="L21" s="375" t="str">
        <f>VLOOKUP(K21,CódigosRetorno!$A$2:$B$2003,2,FALSE)</f>
        <v>El documento no contiene la fecha de inicio del periodo de abono</v>
      </c>
      <c r="M21" s="135" t="s">
        <v>9</v>
      </c>
    </row>
    <row r="22" spans="2:13" s="2" customFormat="1" ht="12" x14ac:dyDescent="0.35">
      <c r="B22" s="135">
        <f>+B21+1</f>
        <v>9</v>
      </c>
      <c r="C22" s="344" t="s">
        <v>3543</v>
      </c>
      <c r="D22" s="376" t="s">
        <v>62</v>
      </c>
      <c r="E22" s="348" t="s">
        <v>142</v>
      </c>
      <c r="F22" s="348" t="s">
        <v>176</v>
      </c>
      <c r="G22" s="128" t="s">
        <v>177</v>
      </c>
      <c r="H22" s="136" t="s">
        <v>3544</v>
      </c>
      <c r="I22" s="138" t="s">
        <v>65</v>
      </c>
      <c r="J22" s="128" t="s">
        <v>6</v>
      </c>
      <c r="K22" s="144" t="s">
        <v>3545</v>
      </c>
      <c r="L22" s="375" t="str">
        <f>VLOOKUP(K22,CódigosRetorno!$A$2:$B$2003,2,FALSE)</f>
        <v>El documento no contiene la fecha de fin del periodo de abono</v>
      </c>
      <c r="M22" s="135" t="s">
        <v>9</v>
      </c>
    </row>
    <row r="23" spans="2:13" s="2" customFormat="1" ht="12" x14ac:dyDescent="0.35">
      <c r="B23" s="873">
        <f>B22+1</f>
        <v>10</v>
      </c>
      <c r="C23" s="868" t="s">
        <v>3546</v>
      </c>
      <c r="D23" s="873" t="s">
        <v>62</v>
      </c>
      <c r="E23" s="873" t="s">
        <v>142</v>
      </c>
      <c r="F23" s="873" t="s">
        <v>328</v>
      </c>
      <c r="G23" s="873" t="s">
        <v>3547</v>
      </c>
      <c r="H23" s="868" t="s">
        <v>1717</v>
      </c>
      <c r="I23" s="138" t="s">
        <v>65</v>
      </c>
      <c r="J23" s="128" t="s">
        <v>6</v>
      </c>
      <c r="K23" s="144" t="s">
        <v>3548</v>
      </c>
      <c r="L23" s="375" t="str">
        <f>VLOOKUP(K23,CódigosRetorno!$A$2:$B$2003,2,FALSE)</f>
        <v>El documento no contiene el 'Tipo de canal facturado'</v>
      </c>
      <c r="M23" s="135" t="s">
        <v>9</v>
      </c>
    </row>
    <row r="24" spans="2:13" s="2" customFormat="1" ht="12" x14ac:dyDescent="0.35">
      <c r="B24" s="874"/>
      <c r="C24" s="869"/>
      <c r="D24" s="874"/>
      <c r="E24" s="874"/>
      <c r="F24" s="874"/>
      <c r="G24" s="874"/>
      <c r="H24" s="869"/>
      <c r="I24" s="138" t="s">
        <v>3549</v>
      </c>
      <c r="J24" s="128" t="s">
        <v>6</v>
      </c>
      <c r="K24" s="144" t="s">
        <v>3550</v>
      </c>
      <c r="L24" s="375" t="str">
        <f>VLOOKUP(K24,CódigosRetorno!$A$2:$B$2003,2,FALSE)</f>
        <v>El dato ingresado como 'Tipo de canal facturado' es incorrecto</v>
      </c>
      <c r="M24" s="135" t="s">
        <v>9</v>
      </c>
    </row>
    <row r="25" spans="2:13" s="2" customFormat="1" ht="12" x14ac:dyDescent="0.35">
      <c r="B25" s="1017" t="s">
        <v>3551</v>
      </c>
      <c r="C25" s="1018"/>
      <c r="D25" s="1018"/>
      <c r="E25" s="1018"/>
      <c r="F25" s="617"/>
      <c r="G25" s="617"/>
      <c r="H25" s="618"/>
      <c r="I25" s="621"/>
      <c r="J25" s="619"/>
      <c r="K25" s="620" t="s">
        <v>9</v>
      </c>
      <c r="L25" s="622" t="str">
        <f>VLOOKUP(K25,CódigosRetorno!$A$2:$B$2003,2,FALSE)</f>
        <v>-</v>
      </c>
      <c r="M25" s="529"/>
    </row>
    <row r="26" spans="2:13" s="2" customFormat="1" ht="36" x14ac:dyDescent="0.35">
      <c r="B26" s="873">
        <f>+B23+1</f>
        <v>11</v>
      </c>
      <c r="C26" s="868" t="s">
        <v>626</v>
      </c>
      <c r="D26" s="873" t="s">
        <v>62</v>
      </c>
      <c r="E26" s="873" t="s">
        <v>142</v>
      </c>
      <c r="F26" s="873" t="s">
        <v>187</v>
      </c>
      <c r="G26" s="873"/>
      <c r="H26" s="868" t="s">
        <v>1109</v>
      </c>
      <c r="I26" s="138" t="s">
        <v>1110</v>
      </c>
      <c r="J26" s="128" t="s">
        <v>6</v>
      </c>
      <c r="K26" s="144" t="s">
        <v>1111</v>
      </c>
      <c r="L26" s="375" t="str">
        <f>VLOOKUP(K26,CódigosRetorno!$A$2:$B$2003,2,FALSE)</f>
        <v>El XML contiene mas de un tag como elemento de numero de documento del emisor</v>
      </c>
      <c r="M26" s="135" t="s">
        <v>9</v>
      </c>
    </row>
    <row r="27" spans="2:13" s="2" customFormat="1" ht="24" x14ac:dyDescent="0.35">
      <c r="B27" s="882"/>
      <c r="C27" s="883"/>
      <c r="D27" s="882"/>
      <c r="E27" s="882"/>
      <c r="F27" s="882"/>
      <c r="G27" s="882"/>
      <c r="H27" s="883"/>
      <c r="I27" s="138" t="s">
        <v>189</v>
      </c>
      <c r="J27" s="128" t="s">
        <v>6</v>
      </c>
      <c r="K27" s="144" t="s">
        <v>190</v>
      </c>
      <c r="L27" s="375" t="str">
        <f>VLOOKUP(K27,CódigosRetorno!$A$2:$B$2003,2,FALSE)</f>
        <v>Número de RUC del nombre del archivo no coincide con el consignado en el contenido del archivo XML</v>
      </c>
      <c r="M27" s="135" t="s">
        <v>9</v>
      </c>
    </row>
    <row r="28" spans="2:13" s="2" customFormat="1" ht="24" x14ac:dyDescent="0.35">
      <c r="B28" s="882"/>
      <c r="C28" s="883"/>
      <c r="D28" s="882"/>
      <c r="E28" s="882"/>
      <c r="F28" s="882"/>
      <c r="G28" s="882"/>
      <c r="H28" s="883"/>
      <c r="I28" s="138" t="s">
        <v>3552</v>
      </c>
      <c r="J28" s="128" t="s">
        <v>6</v>
      </c>
      <c r="K28" s="144" t="s">
        <v>1113</v>
      </c>
      <c r="L28" s="375" t="str">
        <f>VLOOKUP(K28,CódigosRetorno!$A$2:$B$2003,2,FALSE)</f>
        <v>El contribuyente no esta activo</v>
      </c>
      <c r="M28" s="135" t="s">
        <v>256</v>
      </c>
    </row>
    <row r="29" spans="2:13" s="2" customFormat="1" ht="24" x14ac:dyDescent="0.35">
      <c r="B29" s="882"/>
      <c r="C29" s="883"/>
      <c r="D29" s="882"/>
      <c r="E29" s="882"/>
      <c r="F29" s="882"/>
      <c r="G29" s="882"/>
      <c r="H29" s="883"/>
      <c r="I29" s="138" t="s">
        <v>3553</v>
      </c>
      <c r="J29" s="128" t="s">
        <v>6</v>
      </c>
      <c r="K29" s="144" t="s">
        <v>630</v>
      </c>
      <c r="L29" s="375" t="str">
        <f>VLOOKUP(K29,CódigosRetorno!$A$2:$B$2003,2,FALSE)</f>
        <v>El contribuyente no esta habido</v>
      </c>
      <c r="M29" s="135" t="s">
        <v>256</v>
      </c>
    </row>
    <row r="30" spans="2:13" s="2" customFormat="1" ht="48" x14ac:dyDescent="0.35">
      <c r="B30" s="882"/>
      <c r="C30" s="869"/>
      <c r="D30" s="874"/>
      <c r="E30" s="874"/>
      <c r="F30" s="874"/>
      <c r="G30" s="874"/>
      <c r="H30" s="869"/>
      <c r="I30" s="825" t="s">
        <v>9084</v>
      </c>
      <c r="J30" s="826" t="s">
        <v>6</v>
      </c>
      <c r="K30" s="827" t="s">
        <v>9082</v>
      </c>
      <c r="L30" s="837" t="str">
        <f>VLOOKUP(K30,CódigosRetorno!$A$2:$B$2003,2,FALSE)</f>
        <v>El emisor electrónico es un Sujeto sin capacidad operativa (SSCO)</v>
      </c>
      <c r="M30" s="826" t="s">
        <v>1621</v>
      </c>
    </row>
    <row r="31" spans="2:13" s="2" customFormat="1" ht="24" x14ac:dyDescent="0.35">
      <c r="B31" s="882"/>
      <c r="C31" s="868" t="s">
        <v>3554</v>
      </c>
      <c r="D31" s="873" t="s">
        <v>62</v>
      </c>
      <c r="E31" s="873" t="s">
        <v>142</v>
      </c>
      <c r="F31" s="873" t="s">
        <v>195</v>
      </c>
      <c r="G31" s="873" t="s">
        <v>1121</v>
      </c>
      <c r="H31" s="868" t="s">
        <v>1122</v>
      </c>
      <c r="I31" s="138" t="s">
        <v>65</v>
      </c>
      <c r="J31" s="128" t="s">
        <v>6</v>
      </c>
      <c r="K31" s="144" t="s">
        <v>1124</v>
      </c>
      <c r="L31" s="375" t="str">
        <f>VLOOKUP(K31,CódigosRetorno!$A$2:$B$2003,2,FALSE)</f>
        <v>El XML no contiene el tag o no existe informacion en tipo de documento del emisor.</v>
      </c>
      <c r="M31" s="135" t="s">
        <v>9</v>
      </c>
    </row>
    <row r="32" spans="2:13" s="2" customFormat="1" ht="12" x14ac:dyDescent="0.35">
      <c r="B32" s="874"/>
      <c r="C32" s="869"/>
      <c r="D32" s="874"/>
      <c r="E32" s="874"/>
      <c r="F32" s="874"/>
      <c r="G32" s="874"/>
      <c r="H32" s="869"/>
      <c r="I32" s="138" t="s">
        <v>3555</v>
      </c>
      <c r="J32" s="128" t="s">
        <v>6</v>
      </c>
      <c r="K32" s="144" t="s">
        <v>1125</v>
      </c>
      <c r="L32" s="375" t="str">
        <f>VLOOKUP(K32,CódigosRetorno!$A$2:$B$2003,2,FALSE)</f>
        <v>El dato ingresado no cumple con el estandar</v>
      </c>
      <c r="M32" s="135" t="s">
        <v>9</v>
      </c>
    </row>
    <row r="33" spans="2:13" s="2" customFormat="1" ht="24" customHeight="1" x14ac:dyDescent="0.35">
      <c r="B33" s="873">
        <f>+B26+1</f>
        <v>12</v>
      </c>
      <c r="C33" s="868" t="s">
        <v>208</v>
      </c>
      <c r="D33" s="873" t="s">
        <v>62</v>
      </c>
      <c r="E33" s="873" t="s">
        <v>142</v>
      </c>
      <c r="F33" s="873" t="s">
        <v>203</v>
      </c>
      <c r="G33" s="873"/>
      <c r="H33" s="868" t="s">
        <v>1138</v>
      </c>
      <c r="I33" s="138" t="s">
        <v>65</v>
      </c>
      <c r="J33" s="128" t="s">
        <v>6</v>
      </c>
      <c r="K33" s="144" t="s">
        <v>210</v>
      </c>
      <c r="L33" s="375" t="str">
        <f>VLOOKUP(K33,CódigosRetorno!$A$2:$B$2003,2,FALSE)</f>
        <v>El XML no contiene el tag o no existe informacion de RegistrationName del emisor del documento</v>
      </c>
      <c r="M33" s="135" t="s">
        <v>9</v>
      </c>
    </row>
    <row r="34" spans="2:13" s="2" customFormat="1" ht="60" customHeight="1" x14ac:dyDescent="0.35">
      <c r="B34" s="874"/>
      <c r="C34" s="869"/>
      <c r="D34" s="874"/>
      <c r="E34" s="874"/>
      <c r="F34" s="874"/>
      <c r="G34" s="874"/>
      <c r="H34" s="869"/>
      <c r="I34" s="138" t="s">
        <v>3556</v>
      </c>
      <c r="J34" s="128" t="s">
        <v>206</v>
      </c>
      <c r="K34" s="144" t="s">
        <v>721</v>
      </c>
      <c r="L34" s="375" t="str">
        <f>VLOOKUP(K34,CódigosRetorno!$A$2:$B$2003,2,FALSE)</f>
        <v>RegistrationName - El nombre o razon social del emisor no cumple con el estandar</v>
      </c>
      <c r="M34" s="135" t="s">
        <v>9</v>
      </c>
    </row>
    <row r="35" spans="2:13" s="2" customFormat="1" ht="12" x14ac:dyDescent="0.35">
      <c r="B35" s="563" t="s">
        <v>3557</v>
      </c>
      <c r="C35" s="600"/>
      <c r="D35" s="600"/>
      <c r="E35" s="600"/>
      <c r="F35" s="600"/>
      <c r="G35" s="600"/>
      <c r="H35" s="623"/>
      <c r="I35" s="527"/>
      <c r="J35" s="527"/>
      <c r="K35" s="624" t="s">
        <v>9</v>
      </c>
      <c r="L35" s="622" t="str">
        <f>VLOOKUP(K35,CódigosRetorno!$A$2:$B$2003,2,FALSE)</f>
        <v>-</v>
      </c>
      <c r="M35" s="538"/>
    </row>
    <row r="36" spans="2:13" s="2" customFormat="1" ht="36" customHeight="1" x14ac:dyDescent="0.35">
      <c r="B36" s="873">
        <f>B33+1</f>
        <v>13</v>
      </c>
      <c r="C36" s="868" t="s">
        <v>3558</v>
      </c>
      <c r="D36" s="1026" t="s">
        <v>62</v>
      </c>
      <c r="E36" s="1026" t="s">
        <v>142</v>
      </c>
      <c r="F36" s="1026" t="s">
        <v>187</v>
      </c>
      <c r="G36" s="1026"/>
      <c r="H36" s="868" t="s">
        <v>1213</v>
      </c>
      <c r="I36" s="136" t="s">
        <v>1214</v>
      </c>
      <c r="J36" s="142" t="s">
        <v>6</v>
      </c>
      <c r="K36" s="144" t="s">
        <v>1215</v>
      </c>
      <c r="L36" s="375" t="str">
        <f>VLOOKUP(K36,CódigosRetorno!$A$2:$B$2003,2,FALSE)</f>
        <v>El XML contiene mas de un tag como elemento de numero de documento del receptor.</v>
      </c>
      <c r="M36" s="135" t="s">
        <v>9</v>
      </c>
    </row>
    <row r="37" spans="2:13" s="2" customFormat="1" ht="24" customHeight="1" x14ac:dyDescent="0.35">
      <c r="B37" s="882"/>
      <c r="C37" s="883"/>
      <c r="D37" s="1027"/>
      <c r="E37" s="1027"/>
      <c r="F37" s="1027"/>
      <c r="G37" s="1027"/>
      <c r="H37" s="883"/>
      <c r="I37" s="136" t="s">
        <v>602</v>
      </c>
      <c r="J37" s="142" t="s">
        <v>6</v>
      </c>
      <c r="K37" s="144" t="s">
        <v>866</v>
      </c>
      <c r="L37" s="375" t="str">
        <f>VLOOKUP(K37,CódigosRetorno!$A$2:$B$2003,2,FALSE)</f>
        <v>El XML no contiene el tag o no existe informacion del número de documento de identidad del receptor del documento</v>
      </c>
      <c r="M37" s="135" t="s">
        <v>9</v>
      </c>
    </row>
    <row r="38" spans="2:13" s="2" customFormat="1" ht="36" customHeight="1" x14ac:dyDescent="0.35">
      <c r="B38" s="882"/>
      <c r="C38" s="883"/>
      <c r="D38" s="1027"/>
      <c r="E38" s="1027"/>
      <c r="F38" s="1027"/>
      <c r="G38" s="1027"/>
      <c r="H38" s="883"/>
      <c r="I38" s="136" t="s">
        <v>3559</v>
      </c>
      <c r="J38" s="142" t="s">
        <v>6</v>
      </c>
      <c r="K38" s="144" t="s">
        <v>726</v>
      </c>
      <c r="L38" s="375" t="str">
        <f>VLOOKUP(K38,CódigosRetorno!$A$2:$B$2003,2,FALSE)</f>
        <v>El numero de documento de identidad del receptor debe ser  RUC</v>
      </c>
      <c r="M38" s="135" t="s">
        <v>9</v>
      </c>
    </row>
    <row r="39" spans="2:13" s="2" customFormat="1" ht="36" customHeight="1" x14ac:dyDescent="0.35">
      <c r="B39" s="882"/>
      <c r="C39" s="883"/>
      <c r="D39" s="1027"/>
      <c r="E39" s="1027"/>
      <c r="F39" s="1027"/>
      <c r="G39" s="1027"/>
      <c r="H39" s="883"/>
      <c r="I39" s="136" t="s">
        <v>3560</v>
      </c>
      <c r="J39" s="142" t="s">
        <v>6</v>
      </c>
      <c r="K39" s="762" t="s">
        <v>1218</v>
      </c>
      <c r="L39" s="375" t="str">
        <f>VLOOKUP(MID(K39,1,4),CódigosRetorno!$A$2:$B$2003,2,FALSE)</f>
        <v>El numero de RUC del receptor no existe.</v>
      </c>
      <c r="M39" s="135" t="s">
        <v>256</v>
      </c>
    </row>
    <row r="40" spans="2:13" s="2" customFormat="1" ht="36" customHeight="1" x14ac:dyDescent="0.35">
      <c r="B40" s="882"/>
      <c r="C40" s="883"/>
      <c r="D40" s="1027"/>
      <c r="E40" s="1027"/>
      <c r="F40" s="1027"/>
      <c r="G40" s="1027"/>
      <c r="H40" s="883"/>
      <c r="I40" s="136" t="s">
        <v>3561</v>
      </c>
      <c r="J40" s="142" t="s">
        <v>206</v>
      </c>
      <c r="K40" s="144" t="s">
        <v>1220</v>
      </c>
      <c r="L40" s="375" t="str">
        <f>VLOOKUP(K40,CódigosRetorno!$A$2:$B$2003,2,FALSE)</f>
        <v>El RUC  del receptor no esta activo</v>
      </c>
      <c r="M40" s="135" t="s">
        <v>256</v>
      </c>
    </row>
    <row r="41" spans="2:13" s="2" customFormat="1" ht="36" customHeight="1" x14ac:dyDescent="0.35">
      <c r="B41" s="882"/>
      <c r="C41" s="883"/>
      <c r="D41" s="1027"/>
      <c r="E41" s="1027"/>
      <c r="F41" s="1027"/>
      <c r="G41" s="1027"/>
      <c r="H41" s="883"/>
      <c r="I41" s="136" t="s">
        <v>3562</v>
      </c>
      <c r="J41" s="142" t="s">
        <v>206</v>
      </c>
      <c r="K41" s="144" t="s">
        <v>1222</v>
      </c>
      <c r="L41" s="375" t="str">
        <f>VLOOKUP(K41,CódigosRetorno!$A$2:$B$2003,2,FALSE)</f>
        <v>El RUC del receptor no esta habido</v>
      </c>
      <c r="M41" s="135" t="s">
        <v>256</v>
      </c>
    </row>
    <row r="42" spans="2:13" s="2" customFormat="1" ht="36" customHeight="1" x14ac:dyDescent="0.35">
      <c r="B42" s="882"/>
      <c r="C42" s="883"/>
      <c r="D42" s="1027"/>
      <c r="E42" s="1027"/>
      <c r="F42" s="1027"/>
      <c r="G42" s="1027"/>
      <c r="H42" s="883"/>
      <c r="I42" s="136" t="s">
        <v>3563</v>
      </c>
      <c r="J42" s="142" t="s">
        <v>206</v>
      </c>
      <c r="K42" s="144" t="s">
        <v>724</v>
      </c>
      <c r="L42" s="375" t="str">
        <f>VLOOKUP(K42,CódigosRetorno!$A$2:$B$2003,2,FALSE)</f>
        <v>El DNI debe tener 8 caracteres numéricos</v>
      </c>
      <c r="M42" s="135" t="s">
        <v>9</v>
      </c>
    </row>
    <row r="43" spans="2:13" s="2" customFormat="1" ht="84" customHeight="1" x14ac:dyDescent="0.35">
      <c r="B43" s="882"/>
      <c r="C43" s="869"/>
      <c r="D43" s="1028"/>
      <c r="E43" s="1028"/>
      <c r="F43" s="1028"/>
      <c r="G43" s="1028"/>
      <c r="H43" s="869"/>
      <c r="I43" s="136" t="s">
        <v>3564</v>
      </c>
      <c r="J43" s="142" t="s">
        <v>206</v>
      </c>
      <c r="K43" s="144" t="s">
        <v>725</v>
      </c>
      <c r="L43" s="375" t="str">
        <f>VLOOKUP(K43,CódigosRetorno!$A$2:$B$2003,2,FALSE)</f>
        <v>El dato ingresado como numero de documento de identidad del receptor no cumple con el formato establecido</v>
      </c>
      <c r="M43" s="135" t="s">
        <v>9</v>
      </c>
    </row>
    <row r="44" spans="2:13" s="2" customFormat="1" ht="24" x14ac:dyDescent="0.35">
      <c r="B44" s="882"/>
      <c r="C44" s="868" t="s">
        <v>3565</v>
      </c>
      <c r="D44" s="1026" t="s">
        <v>62</v>
      </c>
      <c r="E44" s="1026" t="s">
        <v>142</v>
      </c>
      <c r="F44" s="1026" t="s">
        <v>1227</v>
      </c>
      <c r="G44" s="1026" t="s">
        <v>3301</v>
      </c>
      <c r="H44" s="868" t="s">
        <v>1228</v>
      </c>
      <c r="I44" s="136" t="s">
        <v>65</v>
      </c>
      <c r="J44" s="142" t="s">
        <v>6</v>
      </c>
      <c r="K44" s="144" t="s">
        <v>872</v>
      </c>
      <c r="L44" s="375" t="str">
        <f>VLOOKUP(K44,CódigosRetorno!$A$2:$B$2003,2,FALSE)</f>
        <v>El XML no contiene el tag o no existe informacion del tipo de documento de identidad del receptor del documento</v>
      </c>
      <c r="M44" s="135" t="s">
        <v>9</v>
      </c>
    </row>
    <row r="45" spans="2:13" s="2" customFormat="1" ht="24" x14ac:dyDescent="0.35">
      <c r="B45" s="874"/>
      <c r="C45" s="869"/>
      <c r="D45" s="1028"/>
      <c r="E45" s="1028"/>
      <c r="F45" s="1028"/>
      <c r="G45" s="1028"/>
      <c r="H45" s="869"/>
      <c r="I45" s="136" t="s">
        <v>466</v>
      </c>
      <c r="J45" s="142" t="s">
        <v>6</v>
      </c>
      <c r="K45" s="144" t="s">
        <v>1231</v>
      </c>
      <c r="L45" s="375" t="str">
        <f>VLOOKUP(K45,CódigosRetorno!$A$2:$B$2003,2,FALSE)</f>
        <v>El dato ingresado en el tipo de documento de identidad del receptor no esta permitido.</v>
      </c>
      <c r="M45" s="135" t="s">
        <v>1839</v>
      </c>
    </row>
    <row r="46" spans="2:13" s="2" customFormat="1" ht="24" customHeight="1" x14ac:dyDescent="0.35">
      <c r="B46" s="873">
        <f>+B36+1</f>
        <v>14</v>
      </c>
      <c r="C46" s="868" t="s">
        <v>1236</v>
      </c>
      <c r="D46" s="873" t="s">
        <v>62</v>
      </c>
      <c r="E46" s="873" t="s">
        <v>142</v>
      </c>
      <c r="F46" s="873" t="s">
        <v>203</v>
      </c>
      <c r="G46" s="873"/>
      <c r="H46" s="868" t="s">
        <v>1237</v>
      </c>
      <c r="I46" s="136" t="s">
        <v>65</v>
      </c>
      <c r="J46" s="142" t="s">
        <v>6</v>
      </c>
      <c r="K46" s="144" t="s">
        <v>1238</v>
      </c>
      <c r="L46" s="375" t="str">
        <f>VLOOKUP(K46,CódigosRetorno!$A$2:$B$2003,2,FALSE)</f>
        <v>El XML no contiene el tag o no existe informacion de RegistrationName del receptor del documento</v>
      </c>
      <c r="M46" s="135" t="s">
        <v>9</v>
      </c>
    </row>
    <row r="47" spans="2:13" s="2" customFormat="1" ht="60" customHeight="1" x14ac:dyDescent="0.35">
      <c r="B47" s="874"/>
      <c r="C47" s="869"/>
      <c r="D47" s="874"/>
      <c r="E47" s="874"/>
      <c r="F47" s="874"/>
      <c r="G47" s="874"/>
      <c r="H47" s="869"/>
      <c r="I47" s="138" t="s">
        <v>3556</v>
      </c>
      <c r="J47" s="142" t="s">
        <v>6</v>
      </c>
      <c r="K47" s="144" t="s">
        <v>1240</v>
      </c>
      <c r="L47" s="375" t="str">
        <f>VLOOKUP(K47,CódigosRetorno!$A$2:$B$2003,2,FALSE)</f>
        <v>RegistrationName -  El dato ingresado no cumple con el estandar</v>
      </c>
      <c r="M47" s="135" t="s">
        <v>9</v>
      </c>
    </row>
    <row r="48" spans="2:13" s="2" customFormat="1" ht="48" x14ac:dyDescent="0.35">
      <c r="B48" s="135">
        <f>B46+1</f>
        <v>15</v>
      </c>
      <c r="C48" s="136" t="s">
        <v>3566</v>
      </c>
      <c r="D48" s="128" t="s">
        <v>62</v>
      </c>
      <c r="E48" s="128" t="s">
        <v>182</v>
      </c>
      <c r="F48" s="135" t="s">
        <v>203</v>
      </c>
      <c r="G48" s="128"/>
      <c r="H48" s="136" t="s">
        <v>3567</v>
      </c>
      <c r="I48" s="138" t="s">
        <v>3556</v>
      </c>
      <c r="J48" s="142" t="s">
        <v>206</v>
      </c>
      <c r="K48" s="144" t="s">
        <v>3568</v>
      </c>
      <c r="L48" s="375" t="str">
        <f>VLOOKUP(K48,CódigosRetorno!$A$2:$B$2003,2,FALSE)</f>
        <v>El nombre comercial del cliente no cumple con el formato establecido</v>
      </c>
      <c r="M48" s="135" t="s">
        <v>9</v>
      </c>
    </row>
    <row r="49" spans="2:13" s="2" customFormat="1" ht="48" x14ac:dyDescent="0.35">
      <c r="B49" s="888">
        <f>B48+1</f>
        <v>16</v>
      </c>
      <c r="C49" s="919" t="s">
        <v>1241</v>
      </c>
      <c r="D49" s="888" t="s">
        <v>62</v>
      </c>
      <c r="E49" s="888" t="s">
        <v>182</v>
      </c>
      <c r="F49" s="135" t="s">
        <v>1141</v>
      </c>
      <c r="G49" s="128"/>
      <c r="H49" s="136" t="s">
        <v>1242</v>
      </c>
      <c r="I49" s="136" t="s">
        <v>3536</v>
      </c>
      <c r="J49" s="136"/>
      <c r="K49" s="142" t="s">
        <v>9</v>
      </c>
      <c r="L49" s="375" t="str">
        <f>VLOOKUP(K49,CódigosRetorno!$A$2:$B$2003,2,FALSE)</f>
        <v>-</v>
      </c>
      <c r="M49" s="135" t="s">
        <v>9</v>
      </c>
    </row>
    <row r="50" spans="2:13" s="2" customFormat="1" ht="36" x14ac:dyDescent="0.35">
      <c r="B50" s="888"/>
      <c r="C50" s="919"/>
      <c r="D50" s="888"/>
      <c r="E50" s="888"/>
      <c r="F50" s="135" t="s">
        <v>1145</v>
      </c>
      <c r="G50" s="128"/>
      <c r="H50" s="136" t="s">
        <v>1243</v>
      </c>
      <c r="I50" s="136" t="s">
        <v>3536</v>
      </c>
      <c r="J50" s="136"/>
      <c r="K50" s="142" t="s">
        <v>9</v>
      </c>
      <c r="L50" s="375" t="str">
        <f>VLOOKUP(K50,CódigosRetorno!$A$2:$B$2003,2,FALSE)</f>
        <v>-</v>
      </c>
      <c r="M50" s="135" t="s">
        <v>9</v>
      </c>
    </row>
    <row r="51" spans="2:13" s="2" customFormat="1" ht="36" x14ac:dyDescent="0.35">
      <c r="B51" s="888"/>
      <c r="C51" s="919"/>
      <c r="D51" s="888"/>
      <c r="E51" s="888"/>
      <c r="F51" s="135" t="s">
        <v>226</v>
      </c>
      <c r="G51" s="128"/>
      <c r="H51" s="136" t="s">
        <v>1244</v>
      </c>
      <c r="I51" s="136" t="s">
        <v>3536</v>
      </c>
      <c r="J51" s="136"/>
      <c r="K51" s="142" t="s">
        <v>9</v>
      </c>
      <c r="L51" s="375" t="str">
        <f>VLOOKUP(K51,CódigosRetorno!$A$2:$B$2003,2,FALSE)</f>
        <v>-</v>
      </c>
      <c r="M51" s="135" t="s">
        <v>9</v>
      </c>
    </row>
    <row r="52" spans="2:13" s="2" customFormat="1" ht="36" x14ac:dyDescent="0.35">
      <c r="B52" s="888"/>
      <c r="C52" s="919"/>
      <c r="D52" s="888"/>
      <c r="E52" s="888"/>
      <c r="F52" s="135" t="s">
        <v>214</v>
      </c>
      <c r="G52" s="128" t="s">
        <v>3275</v>
      </c>
      <c r="H52" s="136" t="s">
        <v>1245</v>
      </c>
      <c r="I52" s="136" t="s">
        <v>3569</v>
      </c>
      <c r="J52" s="128" t="s">
        <v>206</v>
      </c>
      <c r="K52" s="142" t="s">
        <v>1183</v>
      </c>
      <c r="L52" s="375" t="str">
        <f>VLOOKUP(K52,CódigosRetorno!$A$2:$B$2003,2,FALSE)</f>
        <v>El código de Ubigeo no existe en el listado.</v>
      </c>
      <c r="M52" s="135" t="s">
        <v>1154</v>
      </c>
    </row>
    <row r="53" spans="2:13" s="2" customFormat="1" ht="12" x14ac:dyDescent="0.35">
      <c r="B53" s="888"/>
      <c r="C53" s="919"/>
      <c r="D53" s="888"/>
      <c r="E53" s="888"/>
      <c r="F53" s="872"/>
      <c r="G53" s="135" t="s">
        <v>1155</v>
      </c>
      <c r="H53" s="92" t="s">
        <v>1059</v>
      </c>
      <c r="I53" s="136" t="s">
        <v>3536</v>
      </c>
      <c r="J53" s="92"/>
      <c r="K53" s="78" t="s">
        <v>9</v>
      </c>
      <c r="L53" s="375" t="str">
        <f>VLOOKUP(K53,CódigosRetorno!$A$2:$B$2003,2,FALSE)</f>
        <v>-</v>
      </c>
      <c r="M53" s="145" t="s">
        <v>9</v>
      </c>
    </row>
    <row r="54" spans="2:13" s="2" customFormat="1" ht="12" x14ac:dyDescent="0.35">
      <c r="B54" s="888"/>
      <c r="C54" s="919"/>
      <c r="D54" s="888"/>
      <c r="E54" s="888"/>
      <c r="F54" s="872"/>
      <c r="G54" s="135" t="s">
        <v>1157</v>
      </c>
      <c r="H54" s="92" t="s">
        <v>1127</v>
      </c>
      <c r="I54" s="136" t="s">
        <v>3536</v>
      </c>
      <c r="J54" s="92"/>
      <c r="K54" s="78" t="s">
        <v>9</v>
      </c>
      <c r="L54" s="375" t="str">
        <f>VLOOKUP(K54,CódigosRetorno!$A$2:$B$2003,2,FALSE)</f>
        <v>-</v>
      </c>
      <c r="M54" s="145" t="s">
        <v>9</v>
      </c>
    </row>
    <row r="55" spans="2:13" s="2" customFormat="1" ht="36" x14ac:dyDescent="0.35">
      <c r="B55" s="888"/>
      <c r="C55" s="919"/>
      <c r="D55" s="888"/>
      <c r="E55" s="888"/>
      <c r="F55" s="135" t="s">
        <v>226</v>
      </c>
      <c r="G55" s="128"/>
      <c r="H55" s="136" t="s">
        <v>1246</v>
      </c>
      <c r="I55" s="136" t="s">
        <v>3536</v>
      </c>
      <c r="J55" s="136"/>
      <c r="K55" s="142" t="s">
        <v>9</v>
      </c>
      <c r="L55" s="375" t="str">
        <f>VLOOKUP(K55,CódigosRetorno!$A$2:$B$2003,2,FALSE)</f>
        <v>-</v>
      </c>
      <c r="M55" s="135" t="s">
        <v>9</v>
      </c>
    </row>
    <row r="56" spans="2:13" s="2" customFormat="1" ht="36" x14ac:dyDescent="0.35">
      <c r="B56" s="888"/>
      <c r="C56" s="919"/>
      <c r="D56" s="888"/>
      <c r="E56" s="888"/>
      <c r="F56" s="135" t="s">
        <v>226</v>
      </c>
      <c r="G56" s="128"/>
      <c r="H56" s="136" t="s">
        <v>1247</v>
      </c>
      <c r="I56" s="136" t="s">
        <v>3536</v>
      </c>
      <c r="J56" s="136"/>
      <c r="K56" s="142" t="s">
        <v>9</v>
      </c>
      <c r="L56" s="375" t="str">
        <f>VLOOKUP(K56,CódigosRetorno!$A$2:$B$2003,2,FALSE)</f>
        <v>-</v>
      </c>
      <c r="M56" s="135" t="s">
        <v>9</v>
      </c>
    </row>
    <row r="57" spans="2:13" s="2" customFormat="1" ht="48" x14ac:dyDescent="0.35">
      <c r="B57" s="888"/>
      <c r="C57" s="919"/>
      <c r="D57" s="888"/>
      <c r="E57" s="888"/>
      <c r="F57" s="135" t="s">
        <v>328</v>
      </c>
      <c r="G57" s="128" t="s">
        <v>3280</v>
      </c>
      <c r="H57" s="136" t="s">
        <v>1248</v>
      </c>
      <c r="I57" s="136" t="s">
        <v>3536</v>
      </c>
      <c r="J57" s="136"/>
      <c r="K57" s="142" t="s">
        <v>9</v>
      </c>
      <c r="L57" s="375" t="str">
        <f>VLOOKUP(K57,CódigosRetorno!$A$2:$B$2003,2,FALSE)</f>
        <v>-</v>
      </c>
      <c r="M57" s="135" t="s">
        <v>9</v>
      </c>
    </row>
    <row r="58" spans="2:13" s="2" customFormat="1" ht="12" x14ac:dyDescent="0.35">
      <c r="B58" s="888"/>
      <c r="C58" s="919"/>
      <c r="D58" s="888"/>
      <c r="E58" s="888"/>
      <c r="F58" s="872"/>
      <c r="G58" s="145" t="s">
        <v>1168</v>
      </c>
      <c r="H58" s="136" t="s">
        <v>1097</v>
      </c>
      <c r="I58" s="136" t="s">
        <v>3536</v>
      </c>
      <c r="J58" s="136"/>
      <c r="K58" s="142" t="s">
        <v>9</v>
      </c>
      <c r="L58" s="375" t="str">
        <f>VLOOKUP(K58,CódigosRetorno!$A$2:$B$2003,2,FALSE)</f>
        <v>-</v>
      </c>
      <c r="M58" s="135" t="s">
        <v>9</v>
      </c>
    </row>
    <row r="59" spans="2:13" s="2" customFormat="1" ht="48" x14ac:dyDescent="0.35">
      <c r="B59" s="888"/>
      <c r="C59" s="919"/>
      <c r="D59" s="888"/>
      <c r="E59" s="888"/>
      <c r="F59" s="872"/>
      <c r="G59" s="145" t="s">
        <v>1170</v>
      </c>
      <c r="H59" s="136" t="s">
        <v>1079</v>
      </c>
      <c r="I59" s="136" t="s">
        <v>3536</v>
      </c>
      <c r="J59" s="136"/>
      <c r="K59" s="142" t="s">
        <v>9</v>
      </c>
      <c r="L59" s="375" t="str">
        <f>VLOOKUP(K59,CódigosRetorno!$A$2:$B$2003,2,FALSE)</f>
        <v>-</v>
      </c>
      <c r="M59" s="135" t="s">
        <v>9</v>
      </c>
    </row>
    <row r="60" spans="2:13" s="2" customFormat="1" ht="12" x14ac:dyDescent="0.35">
      <c r="B60" s="888"/>
      <c r="C60" s="919"/>
      <c r="D60" s="888"/>
      <c r="E60" s="888"/>
      <c r="F60" s="872"/>
      <c r="G60" s="135" t="s">
        <v>1171</v>
      </c>
      <c r="H60" s="136" t="s">
        <v>1082</v>
      </c>
      <c r="I60" s="136" t="s">
        <v>3536</v>
      </c>
      <c r="J60" s="136"/>
      <c r="K60" s="142" t="s">
        <v>9</v>
      </c>
      <c r="L60" s="375" t="str">
        <f>VLOOKUP(K60,CódigosRetorno!$A$2:$B$2003,2,FALSE)</f>
        <v>-</v>
      </c>
      <c r="M60" s="135" t="s">
        <v>9</v>
      </c>
    </row>
    <row r="61" spans="2:13" s="2" customFormat="1" ht="12" x14ac:dyDescent="0.35">
      <c r="B61" s="1020" t="s">
        <v>3570</v>
      </c>
      <c r="C61" s="1021"/>
      <c r="D61" s="1021"/>
      <c r="E61" s="1025"/>
      <c r="F61" s="626"/>
      <c r="G61" s="626"/>
      <c r="H61" s="626"/>
      <c r="I61" s="523"/>
      <c r="J61" s="627"/>
      <c r="K61" s="628" t="s">
        <v>9</v>
      </c>
      <c r="L61" s="622" t="str">
        <f>VLOOKUP(K61,CódigosRetorno!$A$2:$B$2003,2,FALSE)</f>
        <v>-</v>
      </c>
      <c r="M61" s="629"/>
    </row>
    <row r="62" spans="2:13" s="2" customFormat="1" ht="24" x14ac:dyDescent="0.35">
      <c r="B62" s="873">
        <f>B49+1</f>
        <v>17</v>
      </c>
      <c r="C62" s="868" t="s">
        <v>3571</v>
      </c>
      <c r="D62" s="873" t="s">
        <v>327</v>
      </c>
      <c r="E62" s="873" t="s">
        <v>142</v>
      </c>
      <c r="F62" s="873" t="s">
        <v>773</v>
      </c>
      <c r="G62" s="873"/>
      <c r="H62" s="868" t="s">
        <v>1284</v>
      </c>
      <c r="I62" s="136" t="s">
        <v>3572</v>
      </c>
      <c r="J62" s="142" t="s">
        <v>6</v>
      </c>
      <c r="K62" s="77" t="s">
        <v>774</v>
      </c>
      <c r="L62" s="375" t="str">
        <f>VLOOKUP(K62,CódigosRetorno!$A$2:$B$2003,2,FALSE)</f>
        <v>El Numero de orden del item no cumple con el formato establecido</v>
      </c>
      <c r="M62" s="135" t="s">
        <v>9</v>
      </c>
    </row>
    <row r="63" spans="2:13" s="2" customFormat="1" ht="24" x14ac:dyDescent="0.35">
      <c r="B63" s="874"/>
      <c r="C63" s="869"/>
      <c r="D63" s="874"/>
      <c r="E63" s="874"/>
      <c r="F63" s="874"/>
      <c r="G63" s="874"/>
      <c r="H63" s="869"/>
      <c r="I63" s="138" t="s">
        <v>3573</v>
      </c>
      <c r="J63" s="142" t="s">
        <v>6</v>
      </c>
      <c r="K63" s="144" t="s">
        <v>652</v>
      </c>
      <c r="L63" s="375" t="str">
        <f>VLOOKUP(K63,CódigosRetorno!$A$2:$B$2003,2,FALSE)</f>
        <v>El número de ítem no puede estar duplicado.</v>
      </c>
      <c r="M63" s="135" t="s">
        <v>9</v>
      </c>
    </row>
    <row r="64" spans="2:13" s="2" customFormat="1" ht="12" x14ac:dyDescent="0.35">
      <c r="B64" s="873">
        <f>B62+1</f>
        <v>18</v>
      </c>
      <c r="C64" s="868" t="s">
        <v>3574</v>
      </c>
      <c r="D64" s="873" t="s">
        <v>327</v>
      </c>
      <c r="E64" s="873" t="s">
        <v>142</v>
      </c>
      <c r="F64" s="873" t="s">
        <v>1227</v>
      </c>
      <c r="G64" s="873" t="s">
        <v>3575</v>
      </c>
      <c r="H64" s="868" t="s">
        <v>1307</v>
      </c>
      <c r="I64" s="136" t="s">
        <v>3576</v>
      </c>
      <c r="J64" s="142" t="s">
        <v>6</v>
      </c>
      <c r="K64" s="142" t="s">
        <v>3577</v>
      </c>
      <c r="L64" s="375" t="str">
        <f>VLOOKUP(K64,CódigosRetorno!$A$2:$B$2003,2,FALSE)</f>
        <v>Debe registrarse el 'Indicador de tipo de comisión'</v>
      </c>
      <c r="M64" s="135" t="s">
        <v>9</v>
      </c>
    </row>
    <row r="65" spans="2:13" s="2" customFormat="1" ht="24" x14ac:dyDescent="0.35">
      <c r="B65" s="874"/>
      <c r="C65" s="869"/>
      <c r="D65" s="874"/>
      <c r="E65" s="874"/>
      <c r="F65" s="874"/>
      <c r="G65" s="874"/>
      <c r="H65" s="869"/>
      <c r="I65" s="136" t="s">
        <v>3578</v>
      </c>
      <c r="J65" s="142" t="s">
        <v>6</v>
      </c>
      <c r="K65" s="142" t="s">
        <v>3579</v>
      </c>
      <c r="L65" s="375" t="str">
        <f>VLOOKUP(K65,CódigosRetorno!$A$2:$B$2003,2,FALSE)</f>
        <v>El dato ingresado en el 'Indicador de tipo de comisión' no corresponde al valor esperado</v>
      </c>
      <c r="M65" s="135" t="s">
        <v>9</v>
      </c>
    </row>
    <row r="66" spans="2:13" s="2" customFormat="1" ht="24" x14ac:dyDescent="0.35">
      <c r="B66" s="873">
        <f>B64+1</f>
        <v>19</v>
      </c>
      <c r="C66" s="868" t="s">
        <v>3580</v>
      </c>
      <c r="D66" s="873" t="s">
        <v>327</v>
      </c>
      <c r="E66" s="873" t="s">
        <v>142</v>
      </c>
      <c r="F66" s="873" t="s">
        <v>1227</v>
      </c>
      <c r="G66" s="873" t="s">
        <v>3581</v>
      </c>
      <c r="H66" s="868" t="s">
        <v>3582</v>
      </c>
      <c r="I66" s="136" t="s">
        <v>3583</v>
      </c>
      <c r="J66" s="142" t="s">
        <v>6</v>
      </c>
      <c r="K66" s="142" t="s">
        <v>3584</v>
      </c>
      <c r="L66" s="375" t="str">
        <f>VLOOKUP(K66,CódigosRetorno!$A$2:$B$2003,2,FALSE)</f>
        <v>Para Bancos emisores debe ingresar el 'Indicador de institución financiera'</v>
      </c>
      <c r="M66" s="135" t="s">
        <v>9</v>
      </c>
    </row>
    <row r="67" spans="2:13" s="2" customFormat="1" ht="24" x14ac:dyDescent="0.35">
      <c r="B67" s="874"/>
      <c r="C67" s="869"/>
      <c r="D67" s="874"/>
      <c r="E67" s="874"/>
      <c r="F67" s="874"/>
      <c r="G67" s="874"/>
      <c r="H67" s="869"/>
      <c r="I67" s="136" t="s">
        <v>3585</v>
      </c>
      <c r="J67" s="142" t="s">
        <v>6</v>
      </c>
      <c r="K67" s="142" t="s">
        <v>3586</v>
      </c>
      <c r="L67" s="375" t="str">
        <f>VLOOKUP(K67,CódigosRetorno!$A$2:$B$2003,2,FALSE)</f>
        <v>El dato ingresado en el 'Indicador de institución financiera' no corresponde al valor esperado</v>
      </c>
      <c r="M67" s="135" t="s">
        <v>9</v>
      </c>
    </row>
    <row r="68" spans="2:13" s="2" customFormat="1" ht="24" x14ac:dyDescent="0.35">
      <c r="B68" s="873">
        <f>B66+1</f>
        <v>20</v>
      </c>
      <c r="C68" s="868" t="s">
        <v>3587</v>
      </c>
      <c r="D68" s="886" t="s">
        <v>327</v>
      </c>
      <c r="E68" s="886" t="s">
        <v>142</v>
      </c>
      <c r="F68" s="886" t="s">
        <v>298</v>
      </c>
      <c r="G68" s="886" t="s">
        <v>299</v>
      </c>
      <c r="H68" s="868" t="s">
        <v>1512</v>
      </c>
      <c r="I68" s="136" t="s">
        <v>1411</v>
      </c>
      <c r="J68" s="142" t="s">
        <v>6</v>
      </c>
      <c r="K68" s="144" t="s">
        <v>1513</v>
      </c>
      <c r="L68" s="375" t="str">
        <f>VLOOKUP(K68,CódigosRetorno!$A$2:$B$2003,2,FALSE)</f>
        <v>El dato ingresado en LineExtensionAmount del item no cumple con el formato establecido</v>
      </c>
      <c r="M68" s="135" t="s">
        <v>9</v>
      </c>
    </row>
    <row r="69" spans="2:13" s="2" customFormat="1" ht="48" x14ac:dyDescent="0.35">
      <c r="B69" s="882"/>
      <c r="C69" s="883"/>
      <c r="D69" s="887"/>
      <c r="E69" s="887"/>
      <c r="F69" s="890"/>
      <c r="G69" s="890"/>
      <c r="H69" s="869"/>
      <c r="I69" s="136" t="s">
        <v>3588</v>
      </c>
      <c r="J69" s="142" t="s">
        <v>206</v>
      </c>
      <c r="K69" s="144" t="s">
        <v>3589</v>
      </c>
      <c r="L69" s="375" t="str">
        <f>VLOOKUP(K69,CódigosRetorno!$A$2:$B$2003,2,FALSE)</f>
        <v>El importe del campo /cac:InvoiceLine/cbc:LineExtensionAmount no coincide con el valor calculado</v>
      </c>
      <c r="M69" s="135" t="s">
        <v>9</v>
      </c>
    </row>
    <row r="70" spans="2:13" s="2" customFormat="1" ht="24" x14ac:dyDescent="0.35">
      <c r="B70" s="874"/>
      <c r="C70" s="869"/>
      <c r="D70" s="890"/>
      <c r="E70" s="890"/>
      <c r="F70" s="135" t="s">
        <v>143</v>
      </c>
      <c r="G70" s="128" t="s">
        <v>3262</v>
      </c>
      <c r="H70" s="92" t="s">
        <v>1368</v>
      </c>
      <c r="I70" s="138" t="s">
        <v>3590</v>
      </c>
      <c r="J70" s="142" t="s">
        <v>6</v>
      </c>
      <c r="K70" s="144" t="s">
        <v>3359</v>
      </c>
      <c r="L70" s="375" t="str">
        <f>VLOOKUP(K70,CódigosRetorno!$A$2:$B$2003,2,FALSE)</f>
        <v>La moneda debe ser la misma en todo el documento</v>
      </c>
      <c r="M70" s="135" t="s">
        <v>1094</v>
      </c>
    </row>
    <row r="71" spans="2:13" s="2" customFormat="1" ht="24" x14ac:dyDescent="0.35">
      <c r="B71" s="873">
        <f>B68+1</f>
        <v>21</v>
      </c>
      <c r="C71" s="868" t="s">
        <v>3591</v>
      </c>
      <c r="D71" s="886" t="s">
        <v>327</v>
      </c>
      <c r="E71" s="886" t="s">
        <v>182</v>
      </c>
      <c r="F71" s="383" t="s">
        <v>298</v>
      </c>
      <c r="G71" s="383" t="s">
        <v>299</v>
      </c>
      <c r="H71" s="136" t="s">
        <v>3592</v>
      </c>
      <c r="I71" s="136" t="s">
        <v>3593</v>
      </c>
      <c r="J71" s="128" t="s">
        <v>6</v>
      </c>
      <c r="K71" s="144" t="s">
        <v>1398</v>
      </c>
      <c r="L71" s="375" t="str">
        <f>VLOOKUP(K71,CódigosRetorno!$A$2:$B$2003,2,FALSE)</f>
        <v>El dato ingresado en el monto total de impuestos por línea no cumple con el formato establecido</v>
      </c>
      <c r="M71" s="135" t="s">
        <v>9</v>
      </c>
    </row>
    <row r="72" spans="2:13" s="2" customFormat="1" ht="24" x14ac:dyDescent="0.35">
      <c r="B72" s="882"/>
      <c r="C72" s="883"/>
      <c r="D72" s="887"/>
      <c r="E72" s="887"/>
      <c r="F72" s="886" t="s">
        <v>298</v>
      </c>
      <c r="G72" s="886" t="s">
        <v>299</v>
      </c>
      <c r="H72" s="868" t="s">
        <v>3594</v>
      </c>
      <c r="I72" s="136" t="s">
        <v>1411</v>
      </c>
      <c r="J72" s="142" t="s">
        <v>6</v>
      </c>
      <c r="K72" s="144" t="s">
        <v>1412</v>
      </c>
      <c r="L72" s="375" t="str">
        <f>VLOOKUP(K72,CódigosRetorno!$A$2:$B$2003,2,FALSE)</f>
        <v>El dato ingresado en TaxAmount de la linea no cumple con el formato establecido</v>
      </c>
      <c r="M72" s="135" t="s">
        <v>9</v>
      </c>
    </row>
    <row r="73" spans="2:13" s="2" customFormat="1" ht="60" x14ac:dyDescent="0.35">
      <c r="B73" s="882"/>
      <c r="C73" s="883"/>
      <c r="D73" s="887"/>
      <c r="E73" s="887"/>
      <c r="F73" s="890"/>
      <c r="G73" s="890"/>
      <c r="H73" s="869"/>
      <c r="I73" s="136" t="s">
        <v>3595</v>
      </c>
      <c r="J73" s="142" t="s">
        <v>206</v>
      </c>
      <c r="K73" s="144" t="s">
        <v>3596</v>
      </c>
      <c r="L73" s="375" t="str">
        <f>VLOOKUP(K73,CódigosRetorno!$A$2:$B$2003,2,FALSE)</f>
        <v>El monto de IGV de la línea no coincide con el valor calculado</v>
      </c>
      <c r="M73" s="135"/>
    </row>
    <row r="74" spans="2:13" s="2" customFormat="1" ht="24" x14ac:dyDescent="0.35">
      <c r="B74" s="882"/>
      <c r="C74" s="883"/>
      <c r="D74" s="887"/>
      <c r="E74" s="887"/>
      <c r="F74" s="383" t="s">
        <v>143</v>
      </c>
      <c r="G74" s="128" t="s">
        <v>3262</v>
      </c>
      <c r="H74" s="92" t="s">
        <v>1368</v>
      </c>
      <c r="I74" s="138" t="s">
        <v>3590</v>
      </c>
      <c r="J74" s="142" t="s">
        <v>6</v>
      </c>
      <c r="K74" s="144" t="s">
        <v>3359</v>
      </c>
      <c r="L74" s="375" t="str">
        <f>VLOOKUP(K74,CódigosRetorno!$A$2:$B$2003,2,FALSE)</f>
        <v>La moneda debe ser la misma en todo el documento</v>
      </c>
      <c r="M74" s="135" t="s">
        <v>1094</v>
      </c>
    </row>
    <row r="75" spans="2:13" s="2" customFormat="1" ht="24" x14ac:dyDescent="0.35">
      <c r="B75" s="882"/>
      <c r="C75" s="883"/>
      <c r="D75" s="887"/>
      <c r="E75" s="887"/>
      <c r="F75" s="886" t="s">
        <v>659</v>
      </c>
      <c r="G75" s="886" t="s">
        <v>3597</v>
      </c>
      <c r="H75" s="868" t="s">
        <v>3598</v>
      </c>
      <c r="I75" s="136" t="s">
        <v>65</v>
      </c>
      <c r="J75" s="142" t="s">
        <v>6</v>
      </c>
      <c r="K75" s="144" t="s">
        <v>1449</v>
      </c>
      <c r="L75" s="375" t="str">
        <f>VLOOKUP(K75,CódigosRetorno!$A$2:$B$2003,2,FALSE)</f>
        <v>El XML no contiene el tag cac:TaxCategory/cac:TaxScheme/cbc:ID del Item</v>
      </c>
      <c r="M75" s="135" t="s">
        <v>9</v>
      </c>
    </row>
    <row r="76" spans="2:13" s="2" customFormat="1" ht="12" x14ac:dyDescent="0.35">
      <c r="B76" s="882"/>
      <c r="C76" s="883"/>
      <c r="D76" s="887"/>
      <c r="E76" s="887"/>
      <c r="F76" s="887"/>
      <c r="G76" s="887"/>
      <c r="H76" s="883"/>
      <c r="I76" s="136" t="s">
        <v>3599</v>
      </c>
      <c r="J76" s="142" t="s">
        <v>6</v>
      </c>
      <c r="K76" s="144" t="s">
        <v>1450</v>
      </c>
      <c r="L76" s="375" t="str">
        <f>VLOOKUP(K76,CódigosRetorno!$A$2:$B$2003,2,FALSE)</f>
        <v>El codigo del tributo es invalido</v>
      </c>
      <c r="M76" s="135" t="s">
        <v>9</v>
      </c>
    </row>
    <row r="77" spans="2:13" s="2" customFormat="1" ht="24" x14ac:dyDescent="0.35">
      <c r="B77" s="882"/>
      <c r="C77" s="883"/>
      <c r="D77" s="887"/>
      <c r="E77" s="887"/>
      <c r="F77" s="887"/>
      <c r="G77" s="887"/>
      <c r="H77" s="883"/>
      <c r="I77" s="136" t="s">
        <v>3600</v>
      </c>
      <c r="J77" s="142" t="s">
        <v>6</v>
      </c>
      <c r="K77" s="144" t="s">
        <v>1453</v>
      </c>
      <c r="L77" s="375" t="str">
        <f>VLOOKUP(K77,CódigosRetorno!$A$2:$B$2003,2,FALSE)</f>
        <v>El código de tributo no debe repetirse a nivel de item</v>
      </c>
      <c r="M77" s="135" t="s">
        <v>9</v>
      </c>
    </row>
    <row r="78" spans="2:13" s="2" customFormat="1" ht="24" x14ac:dyDescent="0.35">
      <c r="B78" s="882"/>
      <c r="C78" s="883"/>
      <c r="D78" s="887"/>
      <c r="E78" s="887"/>
      <c r="F78" s="886"/>
      <c r="G78" s="135" t="s">
        <v>1458</v>
      </c>
      <c r="H78" s="136" t="s">
        <v>1127</v>
      </c>
      <c r="I78" s="136" t="s">
        <v>3601</v>
      </c>
      <c r="J78" s="142" t="s">
        <v>206</v>
      </c>
      <c r="K78" s="144" t="s">
        <v>1129</v>
      </c>
      <c r="L78" s="375" t="str">
        <f>VLOOKUP(K78,CódigosRetorno!$A$2:$B$2003,2,FALSE)</f>
        <v>El dato ingresado como atributo @schemeName es incorrecto.</v>
      </c>
      <c r="M78" s="135" t="s">
        <v>9</v>
      </c>
    </row>
    <row r="79" spans="2:13" s="2" customFormat="1" ht="12" x14ac:dyDescent="0.35">
      <c r="B79" s="882"/>
      <c r="C79" s="883"/>
      <c r="D79" s="887"/>
      <c r="E79" s="887"/>
      <c r="F79" s="887"/>
      <c r="G79" s="135" t="s">
        <v>1058</v>
      </c>
      <c r="H79" s="136" t="s">
        <v>1059</v>
      </c>
      <c r="I79" s="136" t="s">
        <v>2631</v>
      </c>
      <c r="J79" s="128" t="s">
        <v>206</v>
      </c>
      <c r="K79" s="142" t="s">
        <v>1061</v>
      </c>
      <c r="L79" s="375" t="str">
        <f>VLOOKUP(K79,CódigosRetorno!$A$2:$B$2003,2,FALSE)</f>
        <v>El dato ingresado como atributo @schemeAgencyName es incorrecto.</v>
      </c>
      <c r="M79" s="135" t="s">
        <v>9</v>
      </c>
    </row>
    <row r="80" spans="2:13" s="2" customFormat="1" ht="36" x14ac:dyDescent="0.35">
      <c r="B80" s="874"/>
      <c r="C80" s="869"/>
      <c r="D80" s="890"/>
      <c r="E80" s="890"/>
      <c r="F80" s="890"/>
      <c r="G80" s="135" t="s">
        <v>1487</v>
      </c>
      <c r="H80" s="92" t="s">
        <v>1131</v>
      </c>
      <c r="I80" s="136" t="s">
        <v>3602</v>
      </c>
      <c r="J80" s="142" t="s">
        <v>206</v>
      </c>
      <c r="K80" s="144" t="s">
        <v>1133</v>
      </c>
      <c r="L80" s="375" t="str">
        <f>VLOOKUP(K80,CódigosRetorno!$A$2:$B$2003,2,FALSE)</f>
        <v>El dato ingresado como atributo @schemeURI es incorrecto.</v>
      </c>
      <c r="M80" s="135" t="s">
        <v>9</v>
      </c>
    </row>
    <row r="81" spans="2:13" s="2" customFormat="1" ht="24" x14ac:dyDescent="0.35">
      <c r="B81" s="920">
        <f>B71+1</f>
        <v>22</v>
      </c>
      <c r="C81" s="905" t="s">
        <v>983</v>
      </c>
      <c r="D81" s="1022" t="s">
        <v>327</v>
      </c>
      <c r="E81" s="888" t="s">
        <v>142</v>
      </c>
      <c r="F81" s="886" t="s">
        <v>298</v>
      </c>
      <c r="G81" s="886" t="s">
        <v>299</v>
      </c>
      <c r="H81" s="868" t="s">
        <v>3603</v>
      </c>
      <c r="I81" s="136" t="s">
        <v>3604</v>
      </c>
      <c r="J81" s="142" t="s">
        <v>6</v>
      </c>
      <c r="K81" s="46" t="s">
        <v>3605</v>
      </c>
      <c r="L81" s="375" t="str">
        <f>VLOOKUP(K81,CódigosRetorno!$A$2:$B$2003,2,FALSE)</f>
        <v xml:space="preserve">Debe consignar el tag /cac:InvoiceLine/cac:ItemPriceExtension  </v>
      </c>
      <c r="M81" s="135" t="s">
        <v>9</v>
      </c>
    </row>
    <row r="82" spans="2:13" s="2" customFormat="1" ht="36" x14ac:dyDescent="0.35">
      <c r="B82" s="921"/>
      <c r="C82" s="905"/>
      <c r="D82" s="1023"/>
      <c r="E82" s="888"/>
      <c r="F82" s="887"/>
      <c r="G82" s="887"/>
      <c r="H82" s="883"/>
      <c r="I82" s="136" t="s">
        <v>1411</v>
      </c>
      <c r="J82" s="142" t="s">
        <v>6</v>
      </c>
      <c r="K82" s="144" t="s">
        <v>3606</v>
      </c>
      <c r="L82" s="375" t="str">
        <f>VLOOKUP(K82,CódigosRetorno!$A$2:$B$2003,2,FALSE)</f>
        <v>El dato ingresado en el tag /cac:InvoiceLine/cac:ItemPriceExtension/cbc:Amount no cumple con el formato establecido</v>
      </c>
      <c r="M82" s="135" t="s">
        <v>9</v>
      </c>
    </row>
    <row r="83" spans="2:13" s="2" customFormat="1" ht="36" x14ac:dyDescent="0.35">
      <c r="B83" s="921"/>
      <c r="C83" s="905"/>
      <c r="D83" s="1023"/>
      <c r="E83" s="888"/>
      <c r="F83" s="890"/>
      <c r="G83" s="890"/>
      <c r="H83" s="869"/>
      <c r="I83" s="136" t="s">
        <v>3607</v>
      </c>
      <c r="J83" s="142" t="s">
        <v>206</v>
      </c>
      <c r="K83" s="144" t="s">
        <v>3608</v>
      </c>
      <c r="L83" s="375" t="str">
        <f>VLOOKUP(K83,CódigosRetorno!$A$2:$B$2003,2,FALSE)</f>
        <v>El importe del campo /cac:InvoiceLine/cac:ItemPriceExtension/cbc:Amount no coincide con el valor calculado</v>
      </c>
      <c r="M83" s="135" t="s">
        <v>9</v>
      </c>
    </row>
    <row r="84" spans="2:13" s="2" customFormat="1" ht="24" x14ac:dyDescent="0.35">
      <c r="B84" s="922"/>
      <c r="C84" s="905"/>
      <c r="D84" s="1024"/>
      <c r="E84" s="888"/>
      <c r="F84" s="135" t="s">
        <v>143</v>
      </c>
      <c r="G84" s="128" t="s">
        <v>3262</v>
      </c>
      <c r="H84" s="92" t="s">
        <v>1368</v>
      </c>
      <c r="I84" s="138" t="s">
        <v>3590</v>
      </c>
      <c r="J84" s="142" t="s">
        <v>6</v>
      </c>
      <c r="K84" s="144" t="s">
        <v>3359</v>
      </c>
      <c r="L84" s="375" t="str">
        <f>VLOOKUP(K84,CódigosRetorno!$A$2:$B$2003,2,FALSE)</f>
        <v>La moneda debe ser la misma en todo el documento</v>
      </c>
      <c r="M84" s="135" t="s">
        <v>1094</v>
      </c>
    </row>
    <row r="85" spans="2:13" s="2" customFormat="1" ht="12" x14ac:dyDescent="0.35">
      <c r="B85" s="1020" t="s">
        <v>3609</v>
      </c>
      <c r="C85" s="1021"/>
      <c r="D85" s="630"/>
      <c r="E85" s="630"/>
      <c r="F85" s="630"/>
      <c r="G85" s="630"/>
      <c r="H85" s="631"/>
      <c r="I85" s="632"/>
      <c r="J85" s="625"/>
      <c r="K85" s="633" t="s">
        <v>9</v>
      </c>
      <c r="L85" s="622" t="str">
        <f>VLOOKUP(K85,CódigosRetorno!$A$2:$B$2003,2,FALSE)</f>
        <v>-</v>
      </c>
      <c r="M85" s="629"/>
    </row>
    <row r="86" spans="2:13" s="2" customFormat="1" ht="24" x14ac:dyDescent="0.35">
      <c r="B86" s="873">
        <f>B81+1</f>
        <v>23</v>
      </c>
      <c r="C86" s="868" t="s">
        <v>3610</v>
      </c>
      <c r="D86" s="873" t="s">
        <v>327</v>
      </c>
      <c r="E86" s="873" t="s">
        <v>142</v>
      </c>
      <c r="F86" s="873" t="s">
        <v>773</v>
      </c>
      <c r="G86" s="886"/>
      <c r="H86" s="868" t="s">
        <v>3611</v>
      </c>
      <c r="I86" s="92" t="s">
        <v>3612</v>
      </c>
      <c r="J86" s="142" t="s">
        <v>206</v>
      </c>
      <c r="K86" s="77" t="s">
        <v>3613</v>
      </c>
      <c r="L86" s="375" t="str">
        <f>VLOOKUP(K86,CódigosRetorno!$A$2:$B$2003,2,FALSE)</f>
        <v>Para entidades emisoras locales debe informar el detalle de las comisiones y cargos</v>
      </c>
      <c r="M86" s="135" t="s">
        <v>9</v>
      </c>
    </row>
    <row r="87" spans="2:13" s="2" customFormat="1" ht="24" x14ac:dyDescent="0.35">
      <c r="B87" s="882"/>
      <c r="C87" s="883"/>
      <c r="D87" s="882"/>
      <c r="E87" s="882"/>
      <c r="F87" s="882"/>
      <c r="G87" s="887"/>
      <c r="H87" s="883"/>
      <c r="I87" s="136" t="s">
        <v>3572</v>
      </c>
      <c r="J87" s="142" t="s">
        <v>6</v>
      </c>
      <c r="K87" s="77" t="s">
        <v>774</v>
      </c>
      <c r="L87" s="375" t="str">
        <f>VLOOKUP(K87,CódigosRetorno!$A$2:$B$2003,2,FALSE)</f>
        <v>El Numero de orden del item no cumple con el formato establecido</v>
      </c>
      <c r="M87" s="135" t="s">
        <v>9</v>
      </c>
    </row>
    <row r="88" spans="2:13" s="2" customFormat="1" ht="24" x14ac:dyDescent="0.35">
      <c r="B88" s="874"/>
      <c r="C88" s="869"/>
      <c r="D88" s="874"/>
      <c r="E88" s="874"/>
      <c r="F88" s="874"/>
      <c r="G88" s="890"/>
      <c r="H88" s="869"/>
      <c r="I88" s="138" t="s">
        <v>3614</v>
      </c>
      <c r="J88" s="142" t="s">
        <v>6</v>
      </c>
      <c r="K88" s="144" t="s">
        <v>652</v>
      </c>
      <c r="L88" s="375" t="str">
        <f>VLOOKUP(K88,CódigosRetorno!$A$2:$B$2003,2,FALSE)</f>
        <v>El número de ítem no puede estar duplicado.</v>
      </c>
      <c r="M88" s="135" t="s">
        <v>9</v>
      </c>
    </row>
    <row r="89" spans="2:13" s="2" customFormat="1" ht="24" x14ac:dyDescent="0.35">
      <c r="B89" s="873">
        <f>B86+1</f>
        <v>24</v>
      </c>
      <c r="C89" s="868" t="s">
        <v>3615</v>
      </c>
      <c r="D89" s="873" t="s">
        <v>327</v>
      </c>
      <c r="E89" s="873" t="s">
        <v>182</v>
      </c>
      <c r="F89" s="873" t="s">
        <v>187</v>
      </c>
      <c r="G89" s="873"/>
      <c r="H89" s="905" t="s">
        <v>3616</v>
      </c>
      <c r="I89" s="92" t="s">
        <v>3617</v>
      </c>
      <c r="J89" s="135" t="s">
        <v>6</v>
      </c>
      <c r="K89" s="142" t="s">
        <v>3618</v>
      </c>
      <c r="L89" s="375" t="str">
        <f>VLOOKUP(K89,CódigosRetorno!$A$2:$B$2003,2,FALSE)</f>
        <v>Para Bancos emisores locales debe ingresar el Numero de RUC</v>
      </c>
      <c r="M89" s="135" t="s">
        <v>9</v>
      </c>
    </row>
    <row r="90" spans="2:13" s="2" customFormat="1" ht="24" x14ac:dyDescent="0.35">
      <c r="B90" s="882"/>
      <c r="C90" s="869"/>
      <c r="D90" s="874"/>
      <c r="E90" s="874"/>
      <c r="F90" s="874"/>
      <c r="G90" s="874"/>
      <c r="H90" s="905"/>
      <c r="I90" s="92" t="s">
        <v>3619</v>
      </c>
      <c r="J90" s="135" t="s">
        <v>6</v>
      </c>
      <c r="K90" s="142" t="s">
        <v>457</v>
      </c>
      <c r="L90" s="375" t="str">
        <f>VLOOKUP(K90,CódigosRetorno!$A$2:$B$2003,2,FALSE)</f>
        <v>Número de RUC no existe.</v>
      </c>
      <c r="M90" s="135" t="s">
        <v>256</v>
      </c>
    </row>
    <row r="91" spans="2:13" s="2" customFormat="1" ht="24" x14ac:dyDescent="0.35">
      <c r="B91" s="882"/>
      <c r="C91" s="868" t="s">
        <v>3554</v>
      </c>
      <c r="D91" s="873" t="s">
        <v>327</v>
      </c>
      <c r="E91" s="873" t="s">
        <v>182</v>
      </c>
      <c r="F91" s="873" t="s">
        <v>195</v>
      </c>
      <c r="G91" s="873" t="s">
        <v>1121</v>
      </c>
      <c r="H91" s="905" t="s">
        <v>3620</v>
      </c>
      <c r="I91" s="92" t="s">
        <v>3621</v>
      </c>
      <c r="J91" s="135" t="s">
        <v>6</v>
      </c>
      <c r="K91" s="142" t="s">
        <v>261</v>
      </c>
      <c r="L91" s="375" t="str">
        <f>VLOOKUP(K91,CódigosRetorno!$A$2:$B$2003,2,FALSE)</f>
        <v>Debe indicar tipo de documento.</v>
      </c>
      <c r="M91" s="135" t="s">
        <v>9</v>
      </c>
    </row>
    <row r="92" spans="2:13" s="2" customFormat="1" ht="24" x14ac:dyDescent="0.35">
      <c r="B92" s="874"/>
      <c r="C92" s="869"/>
      <c r="D92" s="874"/>
      <c r="E92" s="874"/>
      <c r="F92" s="874"/>
      <c r="G92" s="874"/>
      <c r="H92" s="905"/>
      <c r="I92" s="92" t="s">
        <v>3622</v>
      </c>
      <c r="J92" s="135" t="s">
        <v>6</v>
      </c>
      <c r="K92" s="142" t="s">
        <v>3623</v>
      </c>
      <c r="L92" s="375" t="str">
        <f>VLOOKUP(K92,CódigosRetorno!$A$2:$B$2003,2,FALSE)</f>
        <v>Tipo de documento de identidad debe ser RUC</v>
      </c>
      <c r="M92" s="135" t="s">
        <v>9</v>
      </c>
    </row>
    <row r="93" spans="2:13" s="2" customFormat="1" ht="60" x14ac:dyDescent="0.35">
      <c r="B93" s="873">
        <f>B89+1</f>
        <v>25</v>
      </c>
      <c r="C93" s="868" t="s">
        <v>3624</v>
      </c>
      <c r="D93" s="873" t="s">
        <v>327</v>
      </c>
      <c r="E93" s="873" t="s">
        <v>142</v>
      </c>
      <c r="F93" s="873" t="s">
        <v>203</v>
      </c>
      <c r="G93" s="873"/>
      <c r="H93" s="136" t="s">
        <v>3625</v>
      </c>
      <c r="I93" s="92" t="s">
        <v>3536</v>
      </c>
      <c r="J93" s="135"/>
      <c r="K93" s="142" t="s">
        <v>9</v>
      </c>
      <c r="L93" s="375" t="str">
        <f>VLOOKUP(K93,CódigosRetorno!$A$2:$B$2003,2,FALSE)</f>
        <v>-</v>
      </c>
      <c r="M93" s="135" t="s">
        <v>9</v>
      </c>
    </row>
    <row r="94" spans="2:13" s="2" customFormat="1" ht="48" x14ac:dyDescent="0.35">
      <c r="B94" s="874"/>
      <c r="C94" s="869"/>
      <c r="D94" s="874"/>
      <c r="E94" s="874"/>
      <c r="F94" s="874"/>
      <c r="G94" s="874"/>
      <c r="H94" s="341" t="s">
        <v>3626</v>
      </c>
      <c r="I94" s="138" t="s">
        <v>3556</v>
      </c>
      <c r="J94" s="135" t="s">
        <v>206</v>
      </c>
      <c r="K94" s="142" t="s">
        <v>3627</v>
      </c>
      <c r="L94" s="375" t="str">
        <f>VLOOKUP(K94,CódigosRetorno!$A$2:$B$2003,2,FALSE)</f>
        <v>El nombre o razon social registrado no cumple con el estandar</v>
      </c>
      <c r="M94" s="135" t="s">
        <v>9</v>
      </c>
    </row>
    <row r="95" spans="2:13" s="2" customFormat="1" ht="24" x14ac:dyDescent="0.35">
      <c r="B95" s="129">
        <f>B93+1</f>
        <v>26</v>
      </c>
      <c r="C95" s="137" t="s">
        <v>3628</v>
      </c>
      <c r="D95" s="133" t="s">
        <v>327</v>
      </c>
      <c r="E95" s="133" t="s">
        <v>142</v>
      </c>
      <c r="F95" s="128" t="s">
        <v>298</v>
      </c>
      <c r="G95" s="128" t="s">
        <v>299</v>
      </c>
      <c r="H95" s="136" t="s">
        <v>3629</v>
      </c>
      <c r="I95" s="136" t="s">
        <v>3593</v>
      </c>
      <c r="J95" s="142" t="s">
        <v>6</v>
      </c>
      <c r="K95" s="144" t="s">
        <v>3630</v>
      </c>
      <c r="L95" s="375" t="str">
        <f>VLOOKUP(K95,CódigosRetorno!$A$2:$B$2003,2,FALSE)</f>
        <v>El dato ingresado en el tag /cac:SubInvoiceLine/cbc:LineExtensionAmount no cumple con el formato establecido</v>
      </c>
      <c r="M95" s="135" t="s">
        <v>9</v>
      </c>
    </row>
    <row r="96" spans="2:13" s="2" customFormat="1" ht="24" x14ac:dyDescent="0.35">
      <c r="B96" s="128">
        <f>B95+1</f>
        <v>27</v>
      </c>
      <c r="C96" s="136" t="s">
        <v>3631</v>
      </c>
      <c r="D96" s="383" t="s">
        <v>327</v>
      </c>
      <c r="E96" s="347" t="s">
        <v>142</v>
      </c>
      <c r="F96" s="347" t="s">
        <v>143</v>
      </c>
      <c r="G96" s="128" t="s">
        <v>3262</v>
      </c>
      <c r="H96" s="136" t="s">
        <v>3632</v>
      </c>
      <c r="I96" s="138" t="s">
        <v>3590</v>
      </c>
      <c r="J96" s="142" t="s">
        <v>6</v>
      </c>
      <c r="K96" s="144" t="s">
        <v>3359</v>
      </c>
      <c r="L96" s="375" t="str">
        <f>VLOOKUP(K96,CódigosRetorno!$A$2:$B$2003,2,FALSE)</f>
        <v>La moneda debe ser la misma en todo el documento</v>
      </c>
      <c r="M96" s="135" t="s">
        <v>1094</v>
      </c>
    </row>
    <row r="97" spans="2:13" s="2" customFormat="1" ht="36" x14ac:dyDescent="0.35">
      <c r="B97" s="886">
        <f>B96+1</f>
        <v>28</v>
      </c>
      <c r="C97" s="868" t="s">
        <v>3633</v>
      </c>
      <c r="D97" s="886" t="s">
        <v>327</v>
      </c>
      <c r="E97" s="886" t="s">
        <v>182</v>
      </c>
      <c r="F97" s="128" t="s">
        <v>298</v>
      </c>
      <c r="G97" s="128" t="s">
        <v>299</v>
      </c>
      <c r="H97" s="136" t="s">
        <v>3634</v>
      </c>
      <c r="I97" s="136" t="s">
        <v>1411</v>
      </c>
      <c r="J97" s="128" t="s">
        <v>6</v>
      </c>
      <c r="K97" s="144" t="s">
        <v>3635</v>
      </c>
      <c r="L97" s="375" t="str">
        <f>VLOOKUP(K97,CódigosRetorno!$A$2:$B$2003,2,FALSE)</f>
        <v xml:space="preserve">El dato ingresado en el tag /cac:SubInvoiceLine/cac:TaxTotal/cac:TaxSubtotal/cbc:TaxAmount no cumple el formato establecido </v>
      </c>
      <c r="M97" s="135" t="s">
        <v>9</v>
      </c>
    </row>
    <row r="98" spans="2:13" s="2" customFormat="1" ht="24" x14ac:dyDescent="0.35">
      <c r="B98" s="887"/>
      <c r="C98" s="883"/>
      <c r="D98" s="887"/>
      <c r="E98" s="887"/>
      <c r="F98" s="135" t="s">
        <v>143</v>
      </c>
      <c r="G98" s="128" t="s">
        <v>3262</v>
      </c>
      <c r="H98" s="92" t="s">
        <v>1368</v>
      </c>
      <c r="I98" s="138" t="s">
        <v>3590</v>
      </c>
      <c r="J98" s="142" t="s">
        <v>6</v>
      </c>
      <c r="K98" s="144" t="s">
        <v>3359</v>
      </c>
      <c r="L98" s="375" t="str">
        <f>VLOOKUP(K98,CódigosRetorno!$A$2:$B$2003,2,FALSE)</f>
        <v>La moneda debe ser la misma en todo el documento</v>
      </c>
      <c r="M98" s="135" t="s">
        <v>1094</v>
      </c>
    </row>
    <row r="99" spans="2:13" s="2" customFormat="1" ht="36" x14ac:dyDescent="0.35">
      <c r="B99" s="887"/>
      <c r="C99" s="883"/>
      <c r="D99" s="887"/>
      <c r="E99" s="887"/>
      <c r="F99" s="128" t="s">
        <v>298</v>
      </c>
      <c r="G99" s="128" t="s">
        <v>299</v>
      </c>
      <c r="H99" s="136" t="s">
        <v>3636</v>
      </c>
      <c r="I99" s="136" t="s">
        <v>3637</v>
      </c>
      <c r="J99" s="142" t="s">
        <v>6</v>
      </c>
      <c r="K99" s="144" t="s">
        <v>3638</v>
      </c>
      <c r="L99" s="375" t="str">
        <f>VLOOKUP(K99,CódigosRetorno!$A$2:$B$2003,2,FALSE)</f>
        <v xml:space="preserve">El dato ingresado en el tag /cac:SubInvoiceLine/cac:TaxTotal/cac:TaxSubtotal/cbc:TaxableAmount no cumple el formato establecido </v>
      </c>
      <c r="M99" s="135" t="s">
        <v>9</v>
      </c>
    </row>
    <row r="100" spans="2:13" s="2" customFormat="1" ht="24" x14ac:dyDescent="0.35">
      <c r="B100" s="887"/>
      <c r="C100" s="883"/>
      <c r="D100" s="887"/>
      <c r="E100" s="887"/>
      <c r="F100" s="135" t="s">
        <v>143</v>
      </c>
      <c r="G100" s="128" t="s">
        <v>3262</v>
      </c>
      <c r="H100" s="92" t="s">
        <v>1368</v>
      </c>
      <c r="I100" s="138" t="s">
        <v>3590</v>
      </c>
      <c r="J100" s="142" t="s">
        <v>6</v>
      </c>
      <c r="K100" s="144" t="s">
        <v>3359</v>
      </c>
      <c r="L100" s="375" t="str">
        <f>VLOOKUP(K100,CódigosRetorno!$A$2:$B$2003,2,FALSE)</f>
        <v>La moneda debe ser la misma en todo el documento</v>
      </c>
      <c r="M100" s="135" t="s">
        <v>1094</v>
      </c>
    </row>
    <row r="101" spans="2:13" s="2" customFormat="1" ht="24" x14ac:dyDescent="0.35">
      <c r="B101" s="887"/>
      <c r="C101" s="883"/>
      <c r="D101" s="887"/>
      <c r="E101" s="887"/>
      <c r="F101" s="886" t="s">
        <v>298</v>
      </c>
      <c r="G101" s="886" t="s">
        <v>299</v>
      </c>
      <c r="H101" s="868" t="s">
        <v>3639</v>
      </c>
      <c r="I101" s="136" t="s">
        <v>3593</v>
      </c>
      <c r="J101" s="142" t="s">
        <v>6</v>
      </c>
      <c r="K101" s="144" t="s">
        <v>1412</v>
      </c>
      <c r="L101" s="375" t="str">
        <f>VLOOKUP(K101,CódigosRetorno!$A$2:$B$2003,2,FALSE)</f>
        <v>El dato ingresado en TaxAmount de la linea no cumple con el formato establecido</v>
      </c>
      <c r="M101" s="135" t="s">
        <v>9</v>
      </c>
    </row>
    <row r="102" spans="2:13" s="2" customFormat="1" ht="48" x14ac:dyDescent="0.35">
      <c r="B102" s="887"/>
      <c r="C102" s="883"/>
      <c r="D102" s="887"/>
      <c r="E102" s="887"/>
      <c r="F102" s="890"/>
      <c r="G102" s="890"/>
      <c r="H102" s="869"/>
      <c r="I102" s="136" t="s">
        <v>3640</v>
      </c>
      <c r="J102" s="142" t="s">
        <v>206</v>
      </c>
      <c r="K102" s="144" t="s">
        <v>3641</v>
      </c>
      <c r="L102" s="375" t="str">
        <f>VLOOKUP(K102,CódigosRetorno!$A$2:$B$2003,2,FALSE)</f>
        <v>El monto de IGV a nivel de /cac:SubInvoiceLine no coincide con el valor calculado</v>
      </c>
      <c r="M102" s="135" t="s">
        <v>9</v>
      </c>
    </row>
    <row r="103" spans="2:13" s="2" customFormat="1" ht="24" x14ac:dyDescent="0.35">
      <c r="B103" s="887"/>
      <c r="C103" s="883"/>
      <c r="D103" s="887"/>
      <c r="E103" s="887"/>
      <c r="F103" s="135" t="s">
        <v>143</v>
      </c>
      <c r="G103" s="128" t="s">
        <v>3262</v>
      </c>
      <c r="H103" s="92" t="s">
        <v>1368</v>
      </c>
      <c r="I103" s="138" t="s">
        <v>3590</v>
      </c>
      <c r="J103" s="142" t="s">
        <v>6</v>
      </c>
      <c r="K103" s="144" t="s">
        <v>3359</v>
      </c>
      <c r="L103" s="375" t="str">
        <f>VLOOKUP(K103,CódigosRetorno!$A$2:$B$2003,2,FALSE)</f>
        <v>La moneda debe ser la misma en todo el documento</v>
      </c>
      <c r="M103" s="135" t="s">
        <v>1094</v>
      </c>
    </row>
    <row r="104" spans="2:13" s="2" customFormat="1" ht="24" x14ac:dyDescent="0.35">
      <c r="B104" s="887"/>
      <c r="C104" s="883"/>
      <c r="D104" s="887"/>
      <c r="E104" s="887"/>
      <c r="F104" s="886" t="s">
        <v>659</v>
      </c>
      <c r="G104" s="886" t="s">
        <v>3597</v>
      </c>
      <c r="H104" s="868" t="s">
        <v>3642</v>
      </c>
      <c r="I104" s="136" t="s">
        <v>65</v>
      </c>
      <c r="J104" s="142" t="s">
        <v>6</v>
      </c>
      <c r="K104" s="144" t="s">
        <v>1449</v>
      </c>
      <c r="L104" s="375" t="str">
        <f>VLOOKUP(K104,CódigosRetorno!$A$2:$B$2003,2,FALSE)</f>
        <v>El XML no contiene el tag cac:TaxCategory/cac:TaxScheme/cbc:ID del Item</v>
      </c>
      <c r="M104" s="135" t="s">
        <v>9</v>
      </c>
    </row>
    <row r="105" spans="2:13" s="2" customFormat="1" ht="12" x14ac:dyDescent="0.35">
      <c r="B105" s="887"/>
      <c r="C105" s="883"/>
      <c r="D105" s="887"/>
      <c r="E105" s="887"/>
      <c r="F105" s="887"/>
      <c r="G105" s="887"/>
      <c r="H105" s="883"/>
      <c r="I105" s="136" t="s">
        <v>3599</v>
      </c>
      <c r="J105" s="142" t="s">
        <v>6</v>
      </c>
      <c r="K105" s="144" t="s">
        <v>1450</v>
      </c>
      <c r="L105" s="375" t="str">
        <f>VLOOKUP(K105,CódigosRetorno!$A$2:$B$2003,2,FALSE)</f>
        <v>El codigo del tributo es invalido</v>
      </c>
      <c r="M105" s="135" t="s">
        <v>9</v>
      </c>
    </row>
    <row r="106" spans="2:13" s="2" customFormat="1" ht="24" x14ac:dyDescent="0.35">
      <c r="B106" s="887"/>
      <c r="C106" s="883"/>
      <c r="D106" s="887"/>
      <c r="E106" s="887"/>
      <c r="F106" s="890"/>
      <c r="G106" s="890"/>
      <c r="H106" s="869"/>
      <c r="I106" s="136" t="s">
        <v>3643</v>
      </c>
      <c r="J106" s="142" t="s">
        <v>6</v>
      </c>
      <c r="K106" s="144" t="s">
        <v>1453</v>
      </c>
      <c r="L106" s="375" t="str">
        <f>VLOOKUP(K106,CódigosRetorno!$A$2:$B$2003,2,FALSE)</f>
        <v>El código de tributo no debe repetirse a nivel de item</v>
      </c>
      <c r="M106" s="135" t="s">
        <v>9</v>
      </c>
    </row>
    <row r="107" spans="2:13" s="2" customFormat="1" ht="24" x14ac:dyDescent="0.35">
      <c r="B107" s="887"/>
      <c r="C107" s="883"/>
      <c r="D107" s="887"/>
      <c r="E107" s="887"/>
      <c r="F107" s="886"/>
      <c r="G107" s="135" t="s">
        <v>1458</v>
      </c>
      <c r="H107" s="136" t="s">
        <v>1127</v>
      </c>
      <c r="I107" s="136" t="s">
        <v>1459</v>
      </c>
      <c r="J107" s="128" t="s">
        <v>206</v>
      </c>
      <c r="K107" s="142" t="s">
        <v>1129</v>
      </c>
      <c r="L107" s="375" t="str">
        <f>VLOOKUP(K107,CódigosRetorno!$A$2:$B$2003,2,FALSE)</f>
        <v>El dato ingresado como atributo @schemeName es incorrecto.</v>
      </c>
      <c r="M107" s="135" t="s">
        <v>9</v>
      </c>
    </row>
    <row r="108" spans="2:13" s="2" customFormat="1" ht="24" x14ac:dyDescent="0.35">
      <c r="B108" s="887"/>
      <c r="C108" s="883"/>
      <c r="D108" s="887"/>
      <c r="E108" s="887"/>
      <c r="F108" s="887"/>
      <c r="G108" s="135" t="s">
        <v>1058</v>
      </c>
      <c r="H108" s="136" t="s">
        <v>1059</v>
      </c>
      <c r="I108" s="136" t="s">
        <v>1060</v>
      </c>
      <c r="J108" s="128" t="s">
        <v>206</v>
      </c>
      <c r="K108" s="142" t="s">
        <v>1061</v>
      </c>
      <c r="L108" s="375" t="str">
        <f>VLOOKUP(K108,CódigosRetorno!$A$2:$B$2003,2,FALSE)</f>
        <v>El dato ingresado como atributo @schemeAgencyName es incorrecto.</v>
      </c>
      <c r="M108" s="135" t="s">
        <v>9</v>
      </c>
    </row>
    <row r="109" spans="2:13" s="2" customFormat="1" ht="36" x14ac:dyDescent="0.35">
      <c r="B109" s="890"/>
      <c r="C109" s="869"/>
      <c r="D109" s="890"/>
      <c r="E109" s="890"/>
      <c r="F109" s="890"/>
      <c r="G109" s="135" t="s">
        <v>1487</v>
      </c>
      <c r="H109" s="92" t="s">
        <v>1131</v>
      </c>
      <c r="I109" s="136" t="s">
        <v>1461</v>
      </c>
      <c r="J109" s="142" t="s">
        <v>206</v>
      </c>
      <c r="K109" s="144" t="s">
        <v>1133</v>
      </c>
      <c r="L109" s="375" t="str">
        <f>VLOOKUP(K109,CódigosRetorno!$A$2:$B$2003,2,FALSE)</f>
        <v>El dato ingresado como atributo @schemeURI es incorrecto.</v>
      </c>
      <c r="M109" s="135" t="s">
        <v>9</v>
      </c>
    </row>
    <row r="110" spans="2:13" s="2" customFormat="1" ht="36" x14ac:dyDescent="0.35">
      <c r="B110" s="886">
        <f>B97+1</f>
        <v>29</v>
      </c>
      <c r="C110" s="868" t="s">
        <v>3644</v>
      </c>
      <c r="D110" s="886" t="s">
        <v>327</v>
      </c>
      <c r="E110" s="886" t="s">
        <v>142</v>
      </c>
      <c r="F110" s="873" t="s">
        <v>298</v>
      </c>
      <c r="G110" s="873" t="s">
        <v>299</v>
      </c>
      <c r="H110" s="868" t="s">
        <v>3645</v>
      </c>
      <c r="I110" s="92" t="s">
        <v>3646</v>
      </c>
      <c r="J110" s="142" t="s">
        <v>6</v>
      </c>
      <c r="K110" s="142" t="s">
        <v>3647</v>
      </c>
      <c r="L110" s="375" t="str">
        <f>VLOOKUP(K110,CódigosRetorno!$A$2:$B$2003,2,FALSE)</f>
        <v>Debe consignar el tag /cac:SubInvoiceLine/cac:ItemPriceExtension</v>
      </c>
      <c r="M110" s="135" t="s">
        <v>9</v>
      </c>
    </row>
    <row r="111" spans="2:13" s="2" customFormat="1" ht="36" x14ac:dyDescent="0.35">
      <c r="B111" s="887"/>
      <c r="C111" s="883"/>
      <c r="D111" s="887"/>
      <c r="E111" s="887"/>
      <c r="F111" s="882"/>
      <c r="G111" s="882"/>
      <c r="H111" s="883"/>
      <c r="I111" s="136" t="s">
        <v>3593</v>
      </c>
      <c r="J111" s="142" t="s">
        <v>6</v>
      </c>
      <c r="K111" s="142" t="s">
        <v>3648</v>
      </c>
      <c r="L111" s="375" t="str">
        <f>VLOOKUP(K111,CódigosRetorno!$A$2:$B$2003,2,FALSE)</f>
        <v>El dato ingresado en el tag cac:InvoiceLine/cac:SubInvoiceLine/cac:ItemPriceExtension/cbc:Amount no cumple con el formato establecido</v>
      </c>
      <c r="M111" s="135"/>
    </row>
    <row r="112" spans="2:13" s="2" customFormat="1" ht="48" x14ac:dyDescent="0.35">
      <c r="B112" s="887"/>
      <c r="C112" s="883"/>
      <c r="D112" s="887"/>
      <c r="E112" s="887"/>
      <c r="F112" s="874"/>
      <c r="G112" s="874"/>
      <c r="H112" s="869"/>
      <c r="I112" s="92" t="s">
        <v>3649</v>
      </c>
      <c r="J112" s="142" t="s">
        <v>206</v>
      </c>
      <c r="K112" s="142" t="s">
        <v>3650</v>
      </c>
      <c r="L112" s="375" t="str">
        <f>VLOOKUP(K112,CódigosRetorno!$A$2:$B$2003,2,FALSE)</f>
        <v>El importe del campo /cac:InvoiceLine/cac:SubInvoiceLine/cac:ItemPriceExtension/cbc:Amount no coincide con el valor calculado</v>
      </c>
      <c r="M112" s="135" t="s">
        <v>9</v>
      </c>
    </row>
    <row r="113" spans="1:13" s="2" customFormat="1" ht="24" x14ac:dyDescent="0.35">
      <c r="B113" s="890"/>
      <c r="C113" s="869"/>
      <c r="D113" s="890"/>
      <c r="E113" s="890"/>
      <c r="F113" s="135" t="s">
        <v>143</v>
      </c>
      <c r="G113" s="128" t="s">
        <v>3262</v>
      </c>
      <c r="H113" s="92" t="s">
        <v>1368</v>
      </c>
      <c r="I113" s="138" t="s">
        <v>3590</v>
      </c>
      <c r="J113" s="142" t="s">
        <v>6</v>
      </c>
      <c r="K113" s="144" t="s">
        <v>3359</v>
      </c>
      <c r="L113" s="375" t="str">
        <f>VLOOKUP(K113,CódigosRetorno!$A$2:$B$2003,2,FALSE)</f>
        <v>La moneda debe ser la misma en todo el documento</v>
      </c>
      <c r="M113" s="135" t="s">
        <v>1094</v>
      </c>
    </row>
    <row r="114" spans="1:13" s="2" customFormat="1" ht="12" x14ac:dyDescent="0.35">
      <c r="B114" s="563" t="s">
        <v>3651</v>
      </c>
      <c r="C114" s="600"/>
      <c r="D114" s="600"/>
      <c r="E114" s="600"/>
      <c r="F114" s="600"/>
      <c r="G114" s="600"/>
      <c r="H114" s="623"/>
      <c r="I114" s="634"/>
      <c r="J114" s="634"/>
      <c r="K114" s="635" t="s">
        <v>9</v>
      </c>
      <c r="L114" s="622" t="str">
        <f>VLOOKUP(K114,CódigosRetorno!$A$2:$B$2003,2,FALSE)</f>
        <v>-</v>
      </c>
      <c r="M114" s="526"/>
    </row>
    <row r="115" spans="1:13" s="2" customFormat="1" ht="24" x14ac:dyDescent="0.35">
      <c r="B115" s="873">
        <f>B110+1</f>
        <v>30</v>
      </c>
      <c r="C115" s="868" t="s">
        <v>1283</v>
      </c>
      <c r="D115" s="873" t="s">
        <v>327</v>
      </c>
      <c r="E115" s="873" t="s">
        <v>142</v>
      </c>
      <c r="F115" s="873" t="s">
        <v>773</v>
      </c>
      <c r="G115" s="873"/>
      <c r="H115" s="868" t="s">
        <v>1284</v>
      </c>
      <c r="I115" s="136" t="s">
        <v>3572</v>
      </c>
      <c r="J115" s="142" t="s">
        <v>6</v>
      </c>
      <c r="K115" s="77" t="s">
        <v>774</v>
      </c>
      <c r="L115" s="375" t="str">
        <f>VLOOKUP(K115,CódigosRetorno!$A$2:$B$2003,2,FALSE)</f>
        <v>El Numero de orden del item no cumple con el formato establecido</v>
      </c>
      <c r="M115" s="135" t="s">
        <v>9</v>
      </c>
    </row>
    <row r="116" spans="1:13" s="2" customFormat="1" ht="24" x14ac:dyDescent="0.35">
      <c r="B116" s="874"/>
      <c r="C116" s="869"/>
      <c r="D116" s="874"/>
      <c r="E116" s="874"/>
      <c r="F116" s="874"/>
      <c r="G116" s="874"/>
      <c r="H116" s="869"/>
      <c r="I116" s="138" t="s">
        <v>3573</v>
      </c>
      <c r="J116" s="142" t="s">
        <v>6</v>
      </c>
      <c r="K116" s="144" t="s">
        <v>652</v>
      </c>
      <c r="L116" s="375" t="str">
        <f>VLOOKUP(K116,CódigosRetorno!$A$2:$B$2003,2,FALSE)</f>
        <v>El número de ítem no puede estar duplicado.</v>
      </c>
      <c r="M116" s="135" t="s">
        <v>9</v>
      </c>
    </row>
    <row r="117" spans="1:13" s="2" customFormat="1" ht="24" x14ac:dyDescent="0.35">
      <c r="B117" s="128">
        <f>+B115+1</f>
        <v>31</v>
      </c>
      <c r="C117" s="136" t="s">
        <v>3652</v>
      </c>
      <c r="D117" s="383" t="s">
        <v>327</v>
      </c>
      <c r="E117" s="347" t="s">
        <v>142</v>
      </c>
      <c r="F117" s="347" t="s">
        <v>298</v>
      </c>
      <c r="G117" s="347" t="s">
        <v>299</v>
      </c>
      <c r="H117" s="136" t="s">
        <v>1512</v>
      </c>
      <c r="I117" s="136" t="s">
        <v>3593</v>
      </c>
      <c r="J117" s="142" t="s">
        <v>6</v>
      </c>
      <c r="K117" s="144" t="s">
        <v>1513</v>
      </c>
      <c r="L117" s="375" t="str">
        <f>VLOOKUP(K117,CódigosRetorno!$A$2:$B$2003,2,FALSE)</f>
        <v>El dato ingresado en LineExtensionAmount del item no cumple con el formato establecido</v>
      </c>
      <c r="M117" s="135" t="s">
        <v>9</v>
      </c>
    </row>
    <row r="118" spans="1:13" s="2" customFormat="1" ht="24" x14ac:dyDescent="0.35">
      <c r="B118" s="135">
        <f>+B117+1</f>
        <v>32</v>
      </c>
      <c r="C118" s="136" t="s">
        <v>3631</v>
      </c>
      <c r="D118" s="383" t="s">
        <v>327</v>
      </c>
      <c r="E118" s="347" t="s">
        <v>142</v>
      </c>
      <c r="F118" s="347" t="s">
        <v>143</v>
      </c>
      <c r="G118" s="128" t="s">
        <v>3262</v>
      </c>
      <c r="H118" s="136" t="s">
        <v>3653</v>
      </c>
      <c r="I118" s="138" t="s">
        <v>3590</v>
      </c>
      <c r="J118" s="142" t="s">
        <v>6</v>
      </c>
      <c r="K118" s="144" t="s">
        <v>3359</v>
      </c>
      <c r="L118" s="375" t="str">
        <f>VLOOKUP(K118,CódigosRetorno!$A$2:$B$2003,2,FALSE)</f>
        <v>La moneda debe ser la misma en todo el documento</v>
      </c>
      <c r="M118" s="135" t="s">
        <v>1094</v>
      </c>
    </row>
    <row r="119" spans="1:13" s="2" customFormat="1" ht="12" x14ac:dyDescent="0.35">
      <c r="B119" s="873">
        <f>+B118+1</f>
        <v>33</v>
      </c>
      <c r="C119" s="868" t="s">
        <v>3574</v>
      </c>
      <c r="D119" s="873" t="s">
        <v>327</v>
      </c>
      <c r="E119" s="873" t="s">
        <v>142</v>
      </c>
      <c r="F119" s="873" t="s">
        <v>195</v>
      </c>
      <c r="G119" s="873" t="s">
        <v>3654</v>
      </c>
      <c r="H119" s="868" t="s">
        <v>1307</v>
      </c>
      <c r="I119" s="136" t="s">
        <v>3576</v>
      </c>
      <c r="J119" s="142" t="s">
        <v>6</v>
      </c>
      <c r="K119" s="142" t="s">
        <v>3577</v>
      </c>
      <c r="L119" s="375" t="str">
        <f>VLOOKUP(K119,CódigosRetorno!$A$2:$B$2003,2,FALSE)</f>
        <v>Debe registrarse el 'Indicador de tipo de comisión'</v>
      </c>
      <c r="M119" s="135" t="s">
        <v>9</v>
      </c>
    </row>
    <row r="120" spans="1:13" s="2" customFormat="1" ht="24" x14ac:dyDescent="0.35">
      <c r="B120" s="874"/>
      <c r="C120" s="869"/>
      <c r="D120" s="874"/>
      <c r="E120" s="874"/>
      <c r="F120" s="874"/>
      <c r="G120" s="874"/>
      <c r="H120" s="869"/>
      <c r="I120" s="136" t="s">
        <v>3578</v>
      </c>
      <c r="J120" s="142" t="s">
        <v>6</v>
      </c>
      <c r="K120" s="142" t="s">
        <v>3579</v>
      </c>
      <c r="L120" s="375" t="str">
        <f>VLOOKUP(K120,CódigosRetorno!$A$2:$B$2003,2,FALSE)</f>
        <v>El dato ingresado en el 'Indicador de tipo de comisión' no corresponde al valor esperado</v>
      </c>
      <c r="M120" s="135" t="s">
        <v>9</v>
      </c>
    </row>
    <row r="121" spans="1:13" s="2" customFormat="1" ht="24" x14ac:dyDescent="0.35">
      <c r="B121" s="873">
        <f>+B119+1</f>
        <v>34</v>
      </c>
      <c r="C121" s="868" t="s">
        <v>3655</v>
      </c>
      <c r="D121" s="886" t="s">
        <v>327</v>
      </c>
      <c r="E121" s="873" t="s">
        <v>182</v>
      </c>
      <c r="F121" s="128" t="s">
        <v>221</v>
      </c>
      <c r="G121" s="128"/>
      <c r="H121" s="138" t="s">
        <v>3656</v>
      </c>
      <c r="I121" s="136" t="s">
        <v>3536</v>
      </c>
      <c r="J121" s="138"/>
      <c r="K121" s="142" t="s">
        <v>9</v>
      </c>
      <c r="L121" s="375" t="str">
        <f>VLOOKUP(K121,CódigosRetorno!$A$2:$B$2003,2,FALSE)</f>
        <v>-</v>
      </c>
      <c r="M121" s="135" t="s">
        <v>9</v>
      </c>
    </row>
    <row r="122" spans="1:13" s="39" customFormat="1" ht="24" x14ac:dyDescent="0.35">
      <c r="A122" s="2"/>
      <c r="B122" s="882"/>
      <c r="C122" s="883"/>
      <c r="D122" s="887"/>
      <c r="E122" s="882"/>
      <c r="F122" s="873" t="s">
        <v>978</v>
      </c>
      <c r="G122" s="873" t="s">
        <v>1518</v>
      </c>
      <c r="H122" s="868" t="s">
        <v>1519</v>
      </c>
      <c r="I122" s="136" t="s">
        <v>3657</v>
      </c>
      <c r="J122" s="142" t="s">
        <v>6</v>
      </c>
      <c r="K122" s="144" t="s">
        <v>1521</v>
      </c>
      <c r="L122" s="375" t="str">
        <f>VLOOKUP(K122,CódigosRetorno!$A$2:$B$2003,2,FALSE)</f>
        <v>El dato ingresado como indicador de cargo/descuento no corresponde al valor esperado.</v>
      </c>
      <c r="M122" s="135" t="s">
        <v>9</v>
      </c>
    </row>
    <row r="123" spans="1:13" s="39" customFormat="1" ht="24" x14ac:dyDescent="0.35">
      <c r="A123" s="2"/>
      <c r="B123" s="882"/>
      <c r="C123" s="883"/>
      <c r="D123" s="887"/>
      <c r="E123" s="882"/>
      <c r="F123" s="874"/>
      <c r="G123" s="874"/>
      <c r="H123" s="869"/>
      <c r="I123" s="136" t="s">
        <v>1522</v>
      </c>
      <c r="J123" s="142" t="s">
        <v>6</v>
      </c>
      <c r="K123" s="144" t="s">
        <v>1521</v>
      </c>
      <c r="L123" s="375" t="str">
        <f>VLOOKUP(K123,CódigosRetorno!$A$2:$B$2003,2,FALSE)</f>
        <v>El dato ingresado como indicador de cargo/descuento no corresponde al valor esperado.</v>
      </c>
      <c r="M123" s="135" t="s">
        <v>9</v>
      </c>
    </row>
    <row r="124" spans="1:13" s="39" customFormat="1" ht="24" x14ac:dyDescent="0.35">
      <c r="A124" s="2"/>
      <c r="B124" s="882"/>
      <c r="C124" s="883"/>
      <c r="D124" s="887"/>
      <c r="E124" s="882"/>
      <c r="F124" s="873" t="s">
        <v>328</v>
      </c>
      <c r="G124" s="873" t="s">
        <v>3658</v>
      </c>
      <c r="H124" s="868" t="s">
        <v>1524</v>
      </c>
      <c r="I124" s="136" t="s">
        <v>1649</v>
      </c>
      <c r="J124" s="142" t="s">
        <v>6</v>
      </c>
      <c r="K124" s="144" t="s">
        <v>1525</v>
      </c>
      <c r="L124" s="375" t="str">
        <f>VLOOKUP(K124,CódigosRetorno!$A$2:$B$2003,2,FALSE)</f>
        <v>El XML no contiene el tag o no existe informacion de codigo de motivo de cargo/descuento por item.</v>
      </c>
      <c r="M124" s="135" t="s">
        <v>9</v>
      </c>
    </row>
    <row r="125" spans="1:13" s="39" customFormat="1" ht="24" x14ac:dyDescent="0.35">
      <c r="A125" s="2"/>
      <c r="B125" s="882"/>
      <c r="C125" s="883"/>
      <c r="D125" s="887"/>
      <c r="E125" s="882"/>
      <c r="F125" s="874"/>
      <c r="G125" s="874"/>
      <c r="H125" s="869"/>
      <c r="I125" s="136" t="s">
        <v>3659</v>
      </c>
      <c r="J125" s="142" t="s">
        <v>206</v>
      </c>
      <c r="K125" s="144" t="s">
        <v>1530</v>
      </c>
      <c r="L125" s="375" t="str">
        <f>VLOOKUP(K125,CódigosRetorno!$A$2:$B$2003,2,FALSE)</f>
        <v>El dato ingresado como cargo/descuento no es valido a nivel de ítem.</v>
      </c>
      <c r="M125" s="135" t="s">
        <v>1528</v>
      </c>
    </row>
    <row r="126" spans="1:13" s="39" customFormat="1" ht="12" x14ac:dyDescent="0.35">
      <c r="A126" s="2"/>
      <c r="B126" s="882"/>
      <c r="C126" s="883"/>
      <c r="D126" s="887"/>
      <c r="E126" s="882"/>
      <c r="F126" s="873"/>
      <c r="G126" s="135" t="s">
        <v>1058</v>
      </c>
      <c r="H126" s="136" t="s">
        <v>1079</v>
      </c>
      <c r="I126" s="136" t="s">
        <v>2631</v>
      </c>
      <c r="J126" s="142" t="s">
        <v>206</v>
      </c>
      <c r="K126" s="144" t="s">
        <v>1080</v>
      </c>
      <c r="L126" s="375" t="str">
        <f>VLOOKUP(K126,CódigosRetorno!$A$2:$B$2003,2,FALSE)</f>
        <v>El dato ingresado como atributo @listAgencyName es incorrecto.</v>
      </c>
      <c r="M126" s="135" t="s">
        <v>9</v>
      </c>
    </row>
    <row r="127" spans="1:13" s="39" customFormat="1" ht="24" x14ac:dyDescent="0.35">
      <c r="A127" s="2"/>
      <c r="B127" s="882"/>
      <c r="C127" s="883"/>
      <c r="D127" s="887"/>
      <c r="E127" s="882"/>
      <c r="F127" s="882"/>
      <c r="G127" s="135" t="s">
        <v>1531</v>
      </c>
      <c r="H127" s="136" t="s">
        <v>1082</v>
      </c>
      <c r="I127" s="136" t="s">
        <v>3660</v>
      </c>
      <c r="J127" s="128" t="s">
        <v>206</v>
      </c>
      <c r="K127" s="142" t="s">
        <v>1084</v>
      </c>
      <c r="L127" s="375" t="str">
        <f>VLOOKUP(K127,CódigosRetorno!$A$2:$B$2003,2,FALSE)</f>
        <v>El dato ingresado como atributo @listName es incorrecto.</v>
      </c>
      <c r="M127" s="135" t="s">
        <v>9</v>
      </c>
    </row>
    <row r="128" spans="1:13" s="39" customFormat="1" ht="36" x14ac:dyDescent="0.35">
      <c r="A128" s="2"/>
      <c r="B128" s="882"/>
      <c r="C128" s="883"/>
      <c r="D128" s="887"/>
      <c r="E128" s="882"/>
      <c r="F128" s="874"/>
      <c r="G128" s="135" t="s">
        <v>1533</v>
      </c>
      <c r="H128" s="136" t="s">
        <v>1086</v>
      </c>
      <c r="I128" s="136" t="s">
        <v>1534</v>
      </c>
      <c r="J128" s="142" t="s">
        <v>206</v>
      </c>
      <c r="K128" s="144" t="s">
        <v>1088</v>
      </c>
      <c r="L128" s="375" t="str">
        <f>VLOOKUP(K128,CódigosRetorno!$A$2:$B$2003,2,FALSE)</f>
        <v>El dato ingresado como atributo @listURI es incorrecto.</v>
      </c>
      <c r="M128" s="135" t="s">
        <v>9</v>
      </c>
    </row>
    <row r="129" spans="1:13" s="39" customFormat="1" ht="36" x14ac:dyDescent="0.35">
      <c r="A129" s="2"/>
      <c r="B129" s="882"/>
      <c r="C129" s="883"/>
      <c r="D129" s="887"/>
      <c r="E129" s="882"/>
      <c r="F129" s="347" t="s">
        <v>298</v>
      </c>
      <c r="G129" s="347" t="s">
        <v>299</v>
      </c>
      <c r="H129" s="136" t="s">
        <v>1538</v>
      </c>
      <c r="I129" s="136" t="s">
        <v>1411</v>
      </c>
      <c r="J129" s="142" t="s">
        <v>6</v>
      </c>
      <c r="K129" s="144" t="s">
        <v>1539</v>
      </c>
      <c r="L129" s="375" t="str">
        <f>VLOOKUP(K129,CódigosRetorno!$A$2:$B$2003,2,FALSE)</f>
        <v>El formato ingresado en el tag cac:InvoiceLine/cac:Allowancecharge/cbc:Amount no cumple con el formato establecido</v>
      </c>
      <c r="M129" s="135" t="s">
        <v>9</v>
      </c>
    </row>
    <row r="130" spans="1:13" s="39" customFormat="1" ht="24" x14ac:dyDescent="0.35">
      <c r="A130" s="2"/>
      <c r="B130" s="874"/>
      <c r="C130" s="869"/>
      <c r="D130" s="890"/>
      <c r="E130" s="874"/>
      <c r="F130" s="135" t="s">
        <v>143</v>
      </c>
      <c r="G130" s="128" t="s">
        <v>3262</v>
      </c>
      <c r="H130" s="92" t="s">
        <v>1368</v>
      </c>
      <c r="I130" s="138" t="s">
        <v>3590</v>
      </c>
      <c r="J130" s="142" t="s">
        <v>6</v>
      </c>
      <c r="K130" s="144" t="s">
        <v>3359</v>
      </c>
      <c r="L130" s="375" t="str">
        <f>VLOOKUP(K130,CódigosRetorno!$A$2:$B$2003,2,FALSE)</f>
        <v>La moneda debe ser la misma en todo el documento</v>
      </c>
      <c r="M130" s="135" t="s">
        <v>1094</v>
      </c>
    </row>
    <row r="131" spans="1:13" s="39" customFormat="1" ht="24" x14ac:dyDescent="0.35">
      <c r="A131" s="2"/>
      <c r="B131" s="873">
        <f>B121+1</f>
        <v>35</v>
      </c>
      <c r="C131" s="868" t="s">
        <v>3661</v>
      </c>
      <c r="D131" s="886" t="s">
        <v>327</v>
      </c>
      <c r="E131" s="886" t="s">
        <v>142</v>
      </c>
      <c r="F131" s="886" t="s">
        <v>298</v>
      </c>
      <c r="G131" s="886" t="s">
        <v>299</v>
      </c>
      <c r="H131" s="868" t="s">
        <v>3592</v>
      </c>
      <c r="I131" s="136" t="s">
        <v>3662</v>
      </c>
      <c r="J131" s="128" t="s">
        <v>6</v>
      </c>
      <c r="K131" s="142" t="s">
        <v>1396</v>
      </c>
      <c r="L131" s="375" t="str">
        <f>VLOOKUP(K131,CódigosRetorno!$A$2:$B$2003,2,FALSE)</f>
        <v>El xml no contiene el tag de impuesto por linea (TaxtTotal).</v>
      </c>
      <c r="M131" s="135" t="s">
        <v>9</v>
      </c>
    </row>
    <row r="132" spans="1:13" s="39" customFormat="1" ht="12" x14ac:dyDescent="0.35">
      <c r="A132" s="2"/>
      <c r="B132" s="882"/>
      <c r="C132" s="883"/>
      <c r="D132" s="887"/>
      <c r="E132" s="887"/>
      <c r="F132" s="887"/>
      <c r="G132" s="887"/>
      <c r="H132" s="883"/>
      <c r="I132" s="136" t="s">
        <v>3663</v>
      </c>
      <c r="J132" s="128" t="s">
        <v>6</v>
      </c>
      <c r="K132" s="78" t="s">
        <v>1402</v>
      </c>
      <c r="L132" s="375" t="str">
        <f>VLOOKUP(K132,CódigosRetorno!$A$2:$B$2003,2,FALSE)</f>
        <v>El tag cac:TaxTotal no debe repetirse a nivel de Item</v>
      </c>
      <c r="M132" s="135" t="s">
        <v>9</v>
      </c>
    </row>
    <row r="133" spans="1:13" s="39" customFormat="1" ht="36" x14ac:dyDescent="0.35">
      <c r="A133" s="2"/>
      <c r="B133" s="882"/>
      <c r="C133" s="883"/>
      <c r="D133" s="887"/>
      <c r="E133" s="887"/>
      <c r="F133" s="890"/>
      <c r="G133" s="890"/>
      <c r="H133" s="869"/>
      <c r="I133" s="136" t="s">
        <v>2489</v>
      </c>
      <c r="J133" s="128" t="s">
        <v>6</v>
      </c>
      <c r="K133" s="144" t="s">
        <v>1398</v>
      </c>
      <c r="L133" s="375" t="str">
        <f>VLOOKUP(K133,CódigosRetorno!$A$2:$B$2003,2,FALSE)</f>
        <v>El dato ingresado en el monto total de impuestos por línea no cumple con el formato establecido</v>
      </c>
      <c r="M133" s="135" t="s">
        <v>9</v>
      </c>
    </row>
    <row r="134" spans="1:13" s="39" customFormat="1" ht="24" x14ac:dyDescent="0.35">
      <c r="A134" s="2"/>
      <c r="B134" s="882"/>
      <c r="C134" s="883"/>
      <c r="D134" s="887"/>
      <c r="E134" s="887"/>
      <c r="F134" s="135" t="s">
        <v>143</v>
      </c>
      <c r="G134" s="128" t="s">
        <v>3262</v>
      </c>
      <c r="H134" s="92" t="s">
        <v>1368</v>
      </c>
      <c r="I134" s="138" t="s">
        <v>3590</v>
      </c>
      <c r="J134" s="142" t="s">
        <v>6</v>
      </c>
      <c r="K134" s="144" t="s">
        <v>3359</v>
      </c>
      <c r="L134" s="375" t="str">
        <f>VLOOKUP(K134,CódigosRetorno!$A$2:$B$2003,2,FALSE)</f>
        <v>La moneda debe ser la misma en todo el documento</v>
      </c>
      <c r="M134" s="135" t="s">
        <v>9</v>
      </c>
    </row>
    <row r="135" spans="1:13" s="39" customFormat="1" ht="36" x14ac:dyDescent="0.35">
      <c r="A135" s="2"/>
      <c r="B135" s="882"/>
      <c r="C135" s="883"/>
      <c r="D135" s="887"/>
      <c r="E135" s="887"/>
      <c r="F135" s="128" t="s">
        <v>298</v>
      </c>
      <c r="G135" s="128" t="s">
        <v>299</v>
      </c>
      <c r="H135" s="136" t="s">
        <v>3664</v>
      </c>
      <c r="I135" s="136" t="s">
        <v>3637</v>
      </c>
      <c r="J135" s="142" t="s">
        <v>6</v>
      </c>
      <c r="K135" s="144" t="s">
        <v>1405</v>
      </c>
      <c r="L135" s="375" t="str">
        <f>VLOOKUP(K135,CódigosRetorno!$A$2:$B$2003,2,FALSE)</f>
        <v>El dato ingresado en TaxableAmount de la linea no cumple con el formato establecido</v>
      </c>
      <c r="M135" s="135" t="s">
        <v>9</v>
      </c>
    </row>
    <row r="136" spans="1:13" s="39" customFormat="1" ht="24" x14ac:dyDescent="0.35">
      <c r="A136" s="2"/>
      <c r="B136" s="882"/>
      <c r="C136" s="883"/>
      <c r="D136" s="887"/>
      <c r="E136" s="887"/>
      <c r="F136" s="135" t="s">
        <v>143</v>
      </c>
      <c r="G136" s="128" t="s">
        <v>3262</v>
      </c>
      <c r="H136" s="92" t="s">
        <v>1368</v>
      </c>
      <c r="I136" s="138" t="s">
        <v>3590</v>
      </c>
      <c r="J136" s="142" t="s">
        <v>6</v>
      </c>
      <c r="K136" s="144" t="s">
        <v>3359</v>
      </c>
      <c r="L136" s="375" t="str">
        <f>VLOOKUP(K136,CódigosRetorno!$A$2:$B$2003,2,FALSE)</f>
        <v>La moneda debe ser la misma en todo el documento</v>
      </c>
      <c r="M136" s="135" t="s">
        <v>9</v>
      </c>
    </row>
    <row r="137" spans="1:13" s="39" customFormat="1" ht="24" x14ac:dyDescent="0.35">
      <c r="A137" s="2"/>
      <c r="B137" s="882"/>
      <c r="C137" s="883"/>
      <c r="D137" s="887"/>
      <c r="E137" s="887"/>
      <c r="F137" s="886" t="s">
        <v>298</v>
      </c>
      <c r="G137" s="886" t="s">
        <v>299</v>
      </c>
      <c r="H137" s="868" t="s">
        <v>3594</v>
      </c>
      <c r="I137" s="136" t="s">
        <v>1411</v>
      </c>
      <c r="J137" s="142" t="s">
        <v>6</v>
      </c>
      <c r="K137" s="144" t="s">
        <v>1412</v>
      </c>
      <c r="L137" s="375" t="str">
        <f>VLOOKUP(K137,CódigosRetorno!$A$2:$B$2003,2,FALSE)</f>
        <v>El dato ingresado en TaxAmount de la linea no cumple con el formato establecido</v>
      </c>
      <c r="M137" s="135" t="s">
        <v>9</v>
      </c>
    </row>
    <row r="138" spans="1:13" s="39" customFormat="1" ht="36" x14ac:dyDescent="0.35">
      <c r="A138" s="2"/>
      <c r="B138" s="882"/>
      <c r="C138" s="883"/>
      <c r="D138" s="887"/>
      <c r="E138" s="887"/>
      <c r="F138" s="890"/>
      <c r="G138" s="890"/>
      <c r="H138" s="869"/>
      <c r="I138" s="136" t="s">
        <v>3665</v>
      </c>
      <c r="J138" s="142" t="s">
        <v>206</v>
      </c>
      <c r="K138" s="144" t="s">
        <v>3596</v>
      </c>
      <c r="L138" s="375" t="str">
        <f>VLOOKUP(K138,CódigosRetorno!$A$2:$B$2003,2,FALSE)</f>
        <v>El monto de IGV de la línea no coincide con el valor calculado</v>
      </c>
      <c r="M138" s="135" t="s">
        <v>9</v>
      </c>
    </row>
    <row r="139" spans="1:13" s="39" customFormat="1" ht="24" x14ac:dyDescent="0.35">
      <c r="A139" s="2"/>
      <c r="B139" s="882"/>
      <c r="C139" s="883"/>
      <c r="D139" s="887"/>
      <c r="E139" s="887"/>
      <c r="F139" s="383" t="s">
        <v>143</v>
      </c>
      <c r="G139" s="128" t="s">
        <v>3262</v>
      </c>
      <c r="H139" s="92" t="s">
        <v>1368</v>
      </c>
      <c r="I139" s="138" t="s">
        <v>3590</v>
      </c>
      <c r="J139" s="142" t="s">
        <v>6</v>
      </c>
      <c r="K139" s="144" t="s">
        <v>3359</v>
      </c>
      <c r="L139" s="375" t="str">
        <f>VLOOKUP(K139,CódigosRetorno!$A$2:$B$2003,2,FALSE)</f>
        <v>La moneda debe ser la misma en todo el documento</v>
      </c>
      <c r="M139" s="135" t="s">
        <v>1094</v>
      </c>
    </row>
    <row r="140" spans="1:13" s="39" customFormat="1" ht="24" x14ac:dyDescent="0.35">
      <c r="A140" s="2"/>
      <c r="B140" s="882"/>
      <c r="C140" s="883"/>
      <c r="D140" s="887"/>
      <c r="E140" s="887"/>
      <c r="F140" s="886" t="s">
        <v>659</v>
      </c>
      <c r="G140" s="886" t="s">
        <v>3597</v>
      </c>
      <c r="H140" s="868" t="s">
        <v>3598</v>
      </c>
      <c r="I140" s="136" t="s">
        <v>3666</v>
      </c>
      <c r="J140" s="142" t="s">
        <v>6</v>
      </c>
      <c r="K140" s="144" t="s">
        <v>3667</v>
      </c>
      <c r="L140" s="375" t="str">
        <f>VLOOKUP(K140,CódigosRetorno!$A$2:$B$2003,2,FALSE)</f>
        <v>Debe indicar el IGV. Es un campo obligatorio</v>
      </c>
      <c r="M140" s="135" t="s">
        <v>9</v>
      </c>
    </row>
    <row r="141" spans="1:13" s="39" customFormat="1" ht="24" x14ac:dyDescent="0.35">
      <c r="A141" s="2"/>
      <c r="B141" s="882"/>
      <c r="C141" s="883"/>
      <c r="D141" s="887"/>
      <c r="E141" s="887"/>
      <c r="F141" s="887"/>
      <c r="G141" s="887"/>
      <c r="H141" s="883"/>
      <c r="I141" s="136" t="s">
        <v>65</v>
      </c>
      <c r="J141" s="142" t="s">
        <v>6</v>
      </c>
      <c r="K141" s="144" t="s">
        <v>1449</v>
      </c>
      <c r="L141" s="375" t="str">
        <f>VLOOKUP(K141,CódigosRetorno!$A$2:$B$2003,2,FALSE)</f>
        <v>El XML no contiene el tag cac:TaxCategory/cac:TaxScheme/cbc:ID del Item</v>
      </c>
      <c r="M141" s="135" t="s">
        <v>9</v>
      </c>
    </row>
    <row r="142" spans="1:13" s="39" customFormat="1" ht="12" x14ac:dyDescent="0.35">
      <c r="A142" s="2"/>
      <c r="B142" s="882"/>
      <c r="C142" s="883"/>
      <c r="D142" s="887"/>
      <c r="E142" s="887"/>
      <c r="F142" s="887"/>
      <c r="G142" s="887"/>
      <c r="H142" s="883"/>
      <c r="I142" s="136" t="s">
        <v>3599</v>
      </c>
      <c r="J142" s="142" t="s">
        <v>6</v>
      </c>
      <c r="K142" s="144" t="s">
        <v>1450</v>
      </c>
      <c r="L142" s="375" t="str">
        <f>VLOOKUP(K142,CódigosRetorno!$A$2:$B$2003,2,FALSE)</f>
        <v>El codigo del tributo es invalido</v>
      </c>
      <c r="M142" s="135" t="s">
        <v>9</v>
      </c>
    </row>
    <row r="143" spans="1:13" s="39" customFormat="1" ht="24" x14ac:dyDescent="0.35">
      <c r="A143" s="2"/>
      <c r="B143" s="882"/>
      <c r="C143" s="883"/>
      <c r="D143" s="887"/>
      <c r="E143" s="890"/>
      <c r="F143" s="890"/>
      <c r="G143" s="890"/>
      <c r="H143" s="869"/>
      <c r="I143" s="136" t="s">
        <v>3600</v>
      </c>
      <c r="J143" s="142" t="s">
        <v>6</v>
      </c>
      <c r="K143" s="144" t="s">
        <v>1453</v>
      </c>
      <c r="L143" s="375" t="str">
        <f>VLOOKUP(K143,CódigosRetorno!$A$2:$B$2003,2,FALSE)</f>
        <v>El código de tributo no debe repetirse a nivel de item</v>
      </c>
      <c r="M143" s="135" t="s">
        <v>9</v>
      </c>
    </row>
    <row r="144" spans="1:13" s="39" customFormat="1" ht="24" x14ac:dyDescent="0.35">
      <c r="A144" s="2"/>
      <c r="B144" s="882"/>
      <c r="C144" s="883"/>
      <c r="D144" s="887"/>
      <c r="E144" s="886" t="s">
        <v>182</v>
      </c>
      <c r="F144" s="886"/>
      <c r="G144" s="135" t="s">
        <v>1458</v>
      </c>
      <c r="H144" s="136" t="s">
        <v>1127</v>
      </c>
      <c r="I144" s="136" t="s">
        <v>1459</v>
      </c>
      <c r="J144" s="128" t="s">
        <v>206</v>
      </c>
      <c r="K144" s="142" t="s">
        <v>1129</v>
      </c>
      <c r="L144" s="375" t="str">
        <f>VLOOKUP(K144,CódigosRetorno!$A$2:$B$2003,2,FALSE)</f>
        <v>El dato ingresado como atributo @schemeName es incorrecto.</v>
      </c>
      <c r="M144" s="135" t="s">
        <v>9</v>
      </c>
    </row>
    <row r="145" spans="1:13" s="39" customFormat="1" ht="24" x14ac:dyDescent="0.35">
      <c r="A145" s="2"/>
      <c r="B145" s="882"/>
      <c r="C145" s="883"/>
      <c r="D145" s="887"/>
      <c r="E145" s="887"/>
      <c r="F145" s="887"/>
      <c r="G145" s="135" t="s">
        <v>1058</v>
      </c>
      <c r="H145" s="136" t="s">
        <v>1059</v>
      </c>
      <c r="I145" s="136" t="s">
        <v>1060</v>
      </c>
      <c r="J145" s="128" t="s">
        <v>206</v>
      </c>
      <c r="K145" s="142" t="s">
        <v>1061</v>
      </c>
      <c r="L145" s="375" t="str">
        <f>VLOOKUP(K145,CódigosRetorno!$A$2:$B$2003,2,FALSE)</f>
        <v>El dato ingresado como atributo @schemeAgencyName es incorrecto.</v>
      </c>
      <c r="M145" s="135" t="s">
        <v>9</v>
      </c>
    </row>
    <row r="146" spans="1:13" s="39" customFormat="1" ht="36" x14ac:dyDescent="0.35">
      <c r="A146" s="2"/>
      <c r="B146" s="874"/>
      <c r="C146" s="869"/>
      <c r="D146" s="890"/>
      <c r="E146" s="890"/>
      <c r="F146" s="890"/>
      <c r="G146" s="135" t="s">
        <v>1487</v>
      </c>
      <c r="H146" s="92" t="s">
        <v>1131</v>
      </c>
      <c r="I146" s="136" t="s">
        <v>1461</v>
      </c>
      <c r="J146" s="142" t="s">
        <v>206</v>
      </c>
      <c r="K146" s="144" t="s">
        <v>1133</v>
      </c>
      <c r="L146" s="375" t="str">
        <f>VLOOKUP(K146,CódigosRetorno!$A$2:$B$2003,2,FALSE)</f>
        <v>El dato ingresado como atributo @schemeURI es incorrecto.</v>
      </c>
      <c r="M146" s="135" t="s">
        <v>9</v>
      </c>
    </row>
    <row r="147" spans="1:13" s="39" customFormat="1" ht="24" x14ac:dyDescent="0.35">
      <c r="A147" s="2"/>
      <c r="B147" s="888">
        <f>+B131+1</f>
        <v>36</v>
      </c>
      <c r="C147" s="905" t="s">
        <v>983</v>
      </c>
      <c r="D147" s="888" t="s">
        <v>327</v>
      </c>
      <c r="E147" s="888" t="s">
        <v>142</v>
      </c>
      <c r="F147" s="888" t="s">
        <v>298</v>
      </c>
      <c r="G147" s="888" t="s">
        <v>299</v>
      </c>
      <c r="H147" s="905" t="s">
        <v>3603</v>
      </c>
      <c r="I147" s="136" t="s">
        <v>3604</v>
      </c>
      <c r="J147" s="142" t="s">
        <v>6</v>
      </c>
      <c r="K147" s="142" t="s">
        <v>3605</v>
      </c>
      <c r="L147" s="375" t="str">
        <f>VLOOKUP(K147,CódigosRetorno!$A$2:$B$2003,2,FALSE)</f>
        <v xml:space="preserve">Debe consignar el tag /cac:InvoiceLine/cac:ItemPriceExtension  </v>
      </c>
      <c r="M147" s="135" t="s">
        <v>9</v>
      </c>
    </row>
    <row r="148" spans="1:13" s="39" customFormat="1" ht="36" x14ac:dyDescent="0.35">
      <c r="A148" s="2"/>
      <c r="B148" s="888"/>
      <c r="C148" s="905"/>
      <c r="D148" s="888"/>
      <c r="E148" s="888"/>
      <c r="F148" s="888"/>
      <c r="G148" s="888"/>
      <c r="H148" s="905"/>
      <c r="I148" s="136" t="s">
        <v>1411</v>
      </c>
      <c r="J148" s="142" t="s">
        <v>6</v>
      </c>
      <c r="K148" s="144" t="s">
        <v>3606</v>
      </c>
      <c r="L148" s="375" t="str">
        <f>VLOOKUP(K148,CódigosRetorno!$A$2:$B$2003,2,FALSE)</f>
        <v>El dato ingresado en el tag /cac:InvoiceLine/cac:ItemPriceExtension/cbc:Amount no cumple con el formato establecido</v>
      </c>
      <c r="M148" s="135" t="s">
        <v>9</v>
      </c>
    </row>
    <row r="149" spans="1:13" s="39" customFormat="1" ht="48" x14ac:dyDescent="0.35">
      <c r="A149" s="2"/>
      <c r="B149" s="888"/>
      <c r="C149" s="905"/>
      <c r="D149" s="888"/>
      <c r="E149" s="888"/>
      <c r="F149" s="888"/>
      <c r="G149" s="888"/>
      <c r="H149" s="905"/>
      <c r="I149" s="136" t="s">
        <v>3668</v>
      </c>
      <c r="J149" s="142" t="s">
        <v>206</v>
      </c>
      <c r="K149" s="144" t="s">
        <v>3608</v>
      </c>
      <c r="L149" s="375" t="str">
        <f>VLOOKUP(K149,CódigosRetorno!$A$2:$B$2003,2,FALSE)</f>
        <v>El importe del campo /cac:InvoiceLine/cac:ItemPriceExtension/cbc:Amount no coincide con el valor calculado</v>
      </c>
      <c r="M149" s="135" t="s">
        <v>9</v>
      </c>
    </row>
    <row r="150" spans="1:13" s="39" customFormat="1" ht="24" x14ac:dyDescent="0.35">
      <c r="A150" s="2"/>
      <c r="B150" s="888"/>
      <c r="C150" s="905"/>
      <c r="D150" s="888"/>
      <c r="E150" s="888"/>
      <c r="F150" s="128" t="s">
        <v>143</v>
      </c>
      <c r="G150" s="128" t="s">
        <v>3262</v>
      </c>
      <c r="H150" s="92" t="s">
        <v>1368</v>
      </c>
      <c r="I150" s="138" t="s">
        <v>3590</v>
      </c>
      <c r="J150" s="142" t="s">
        <v>6</v>
      </c>
      <c r="K150" s="144" t="s">
        <v>3359</v>
      </c>
      <c r="L150" s="375" t="str">
        <f>VLOOKUP(K150,CódigosRetorno!$A$2:$B$2003,2,FALSE)</f>
        <v>La moneda debe ser la misma en todo el documento</v>
      </c>
      <c r="M150" s="135" t="s">
        <v>1094</v>
      </c>
    </row>
    <row r="151" spans="1:13" s="39" customFormat="1" ht="12" x14ac:dyDescent="0.35">
      <c r="A151" s="2"/>
      <c r="B151" s="1017" t="s">
        <v>3669</v>
      </c>
      <c r="C151" s="1018"/>
      <c r="D151" s="1018"/>
      <c r="E151" s="1019"/>
      <c r="F151" s="531"/>
      <c r="G151" s="531"/>
      <c r="H151" s="531"/>
      <c r="I151" s="531"/>
      <c r="J151" s="531"/>
      <c r="K151" s="636" t="s">
        <v>9</v>
      </c>
      <c r="L151" s="622" t="str">
        <f>VLOOKUP(K151,CódigosRetorno!$A$2:$B$2003,2,FALSE)</f>
        <v>-</v>
      </c>
      <c r="M151" s="529"/>
    </row>
    <row r="152" spans="1:13" s="39" customFormat="1" ht="24" x14ac:dyDescent="0.35">
      <c r="A152" s="2"/>
      <c r="B152" s="888">
        <f>B147+1</f>
        <v>37</v>
      </c>
      <c r="C152" s="919" t="s">
        <v>3670</v>
      </c>
      <c r="D152" s="872" t="s">
        <v>62</v>
      </c>
      <c r="E152" s="888" t="s">
        <v>142</v>
      </c>
      <c r="F152" s="888" t="s">
        <v>298</v>
      </c>
      <c r="G152" s="888" t="s">
        <v>299</v>
      </c>
      <c r="H152" s="905" t="s">
        <v>1678</v>
      </c>
      <c r="I152" s="136" t="s">
        <v>3576</v>
      </c>
      <c r="J152" s="142" t="s">
        <v>6</v>
      </c>
      <c r="K152" s="142" t="s">
        <v>3671</v>
      </c>
      <c r="L152" s="375" t="str">
        <f>VLOOKUP(K152,CódigosRetorno!$A$2:$B$2003,2,FALSE)</f>
        <v>El XML no contiene el tag cac:LegalMonetaryTotal/cbc:LineExtensionAmount</v>
      </c>
      <c r="M152" s="135" t="s">
        <v>9</v>
      </c>
    </row>
    <row r="153" spans="1:13" s="39" customFormat="1" ht="36" x14ac:dyDescent="0.35">
      <c r="A153" s="2"/>
      <c r="B153" s="888"/>
      <c r="C153" s="919"/>
      <c r="D153" s="872"/>
      <c r="E153" s="888"/>
      <c r="F153" s="888"/>
      <c r="G153" s="888"/>
      <c r="H153" s="905"/>
      <c r="I153" s="136" t="s">
        <v>1411</v>
      </c>
      <c r="J153" s="142" t="s">
        <v>6</v>
      </c>
      <c r="K153" s="144" t="s">
        <v>3672</v>
      </c>
      <c r="L153" s="375" t="str">
        <f>VLOOKUP(K153,CódigosRetorno!$A$2:$B$2003,2,FALSE)</f>
        <v>El dato ingresado en el tag cac:LegalMonetaryTotal/cbc:LineExtensionAmount no cumple con el formato establecido</v>
      </c>
      <c r="M153" s="135" t="s">
        <v>9</v>
      </c>
    </row>
    <row r="154" spans="1:13" s="39" customFormat="1" ht="24" x14ac:dyDescent="0.35">
      <c r="A154" s="2"/>
      <c r="B154" s="888"/>
      <c r="C154" s="919"/>
      <c r="D154" s="872"/>
      <c r="E154" s="888"/>
      <c r="F154" s="128" t="s">
        <v>143</v>
      </c>
      <c r="G154" s="128" t="s">
        <v>3262</v>
      </c>
      <c r="H154" s="136" t="s">
        <v>3673</v>
      </c>
      <c r="I154" s="138" t="s">
        <v>1092</v>
      </c>
      <c r="J154" s="142" t="s">
        <v>6</v>
      </c>
      <c r="K154" s="144" t="s">
        <v>1093</v>
      </c>
      <c r="L154" s="375" t="str">
        <f>VLOOKUP(K154,CódigosRetorno!$A$2:$B$2003,2,FALSE)</f>
        <v>El valor ingresado como moneda del comprobante no es valido (catalogo nro 02).</v>
      </c>
      <c r="M154" s="135" t="s">
        <v>1094</v>
      </c>
    </row>
    <row r="155" spans="1:13" s="39" customFormat="1" ht="24" x14ac:dyDescent="0.35">
      <c r="A155" s="2"/>
      <c r="B155" s="888">
        <f>B152+1</f>
        <v>38</v>
      </c>
      <c r="C155" s="919" t="s">
        <v>3674</v>
      </c>
      <c r="D155" s="872" t="s">
        <v>62</v>
      </c>
      <c r="E155" s="888" t="s">
        <v>142</v>
      </c>
      <c r="F155" s="886" t="s">
        <v>298</v>
      </c>
      <c r="G155" s="886" t="s">
        <v>299</v>
      </c>
      <c r="H155" s="868" t="s">
        <v>1674</v>
      </c>
      <c r="I155" s="136" t="s">
        <v>3593</v>
      </c>
      <c r="J155" s="142" t="s">
        <v>6</v>
      </c>
      <c r="K155" s="144" t="s">
        <v>1675</v>
      </c>
      <c r="L155" s="375" t="str">
        <f>VLOOKUP(K155,CódigosRetorno!$A$2:$B$2003,2,FALSE)</f>
        <v>El dato ingresado en PayableAmount no cumple con el formato establecido</v>
      </c>
      <c r="M155" s="135" t="s">
        <v>9</v>
      </c>
    </row>
    <row r="156" spans="1:13" s="39" customFormat="1" ht="156" x14ac:dyDescent="0.35">
      <c r="A156" s="2"/>
      <c r="B156" s="888"/>
      <c r="C156" s="919"/>
      <c r="D156" s="872"/>
      <c r="E156" s="888"/>
      <c r="F156" s="890"/>
      <c r="G156" s="890"/>
      <c r="H156" s="869"/>
      <c r="I156" s="136" t="s">
        <v>3675</v>
      </c>
      <c r="J156" s="142" t="s">
        <v>206</v>
      </c>
      <c r="K156" s="144" t="s">
        <v>3676</v>
      </c>
      <c r="L156" s="375" t="str">
        <f>VLOOKUP(K156,CódigosRetorno!$A$2:$B$2003,2,FALSE)</f>
        <v>El importe del campo /cac:LegalMonetaryTotal/cbc:PayableAmount no coincide con el valor calculado</v>
      </c>
      <c r="M156" s="135" t="s">
        <v>9</v>
      </c>
    </row>
    <row r="157" spans="1:13" s="39" customFormat="1" ht="24" x14ac:dyDescent="0.35">
      <c r="A157" s="2"/>
      <c r="B157" s="888"/>
      <c r="C157" s="919"/>
      <c r="D157" s="872"/>
      <c r="E157" s="888"/>
      <c r="F157" s="128" t="s">
        <v>143</v>
      </c>
      <c r="G157" s="128" t="s">
        <v>3262</v>
      </c>
      <c r="H157" s="136" t="s">
        <v>3677</v>
      </c>
      <c r="I157" s="138" t="s">
        <v>3590</v>
      </c>
      <c r="J157" s="142" t="s">
        <v>6</v>
      </c>
      <c r="K157" s="144" t="s">
        <v>3359</v>
      </c>
      <c r="L157" s="375" t="str">
        <f>VLOOKUP(K157,CódigosRetorno!$A$2:$B$2003,2,FALSE)</f>
        <v>La moneda debe ser la misma en todo el documento</v>
      </c>
      <c r="M157" s="135" t="s">
        <v>1094</v>
      </c>
    </row>
    <row r="158" spans="1:13" s="39" customFormat="1" ht="12" x14ac:dyDescent="0.35">
      <c r="A158" s="2"/>
      <c r="B158" s="38"/>
      <c r="C158" s="2"/>
      <c r="D158" s="38"/>
      <c r="E158" s="38"/>
      <c r="F158" s="38"/>
      <c r="G158" s="38"/>
      <c r="K158" s="46"/>
      <c r="M158" s="54"/>
    </row>
  </sheetData>
  <mergeCells count="245">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G26:G30"/>
    <mergeCell ref="H26:H30"/>
    <mergeCell ref="C31:C32"/>
    <mergeCell ref="D31:D32"/>
    <mergeCell ref="E31:E32"/>
    <mergeCell ref="F31:F32"/>
    <mergeCell ref="G31:G32"/>
    <mergeCell ref="H31:H32"/>
    <mergeCell ref="B25:E25"/>
    <mergeCell ref="B26:B32"/>
    <mergeCell ref="C26:C30"/>
    <mergeCell ref="D26:D30"/>
    <mergeCell ref="E26:E30"/>
    <mergeCell ref="F26:F30"/>
    <mergeCell ref="H33:H34"/>
    <mergeCell ref="B36:B45"/>
    <mergeCell ref="C36:C43"/>
    <mergeCell ref="D36:D43"/>
    <mergeCell ref="E36:E43"/>
    <mergeCell ref="F36:F43"/>
    <mergeCell ref="G36:G43"/>
    <mergeCell ref="B33:B34"/>
    <mergeCell ref="C33:C34"/>
    <mergeCell ref="D33:D34"/>
    <mergeCell ref="E33:E34"/>
    <mergeCell ref="F33:F34"/>
    <mergeCell ref="G33:G34"/>
    <mergeCell ref="H36:H43"/>
    <mergeCell ref="C44:C45"/>
    <mergeCell ref="D44:D45"/>
    <mergeCell ref="E44:E45"/>
    <mergeCell ref="F44:F45"/>
    <mergeCell ref="G44:G45"/>
    <mergeCell ref="H44:H45"/>
    <mergeCell ref="G46:G47"/>
    <mergeCell ref="B61:E61"/>
    <mergeCell ref="B62:B63"/>
    <mergeCell ref="C62:C63"/>
    <mergeCell ref="D62:D63"/>
    <mergeCell ref="E62:E63"/>
    <mergeCell ref="F62:F63"/>
    <mergeCell ref="H46:H47"/>
    <mergeCell ref="G62:G63"/>
    <mergeCell ref="H62:H63"/>
    <mergeCell ref="B49:B60"/>
    <mergeCell ref="C49:C60"/>
    <mergeCell ref="D49:D60"/>
    <mergeCell ref="E49:E60"/>
    <mergeCell ref="F53:F54"/>
    <mergeCell ref="F58:F60"/>
    <mergeCell ref="B46:B47"/>
    <mergeCell ref="C46:C47"/>
    <mergeCell ref="D46:D47"/>
    <mergeCell ref="E46:E47"/>
    <mergeCell ref="F46:F47"/>
    <mergeCell ref="B64:B65"/>
    <mergeCell ref="C64:C65"/>
    <mergeCell ref="D64:D65"/>
    <mergeCell ref="E64:E65"/>
    <mergeCell ref="F64:F65"/>
    <mergeCell ref="G64:G65"/>
    <mergeCell ref="H64:H65"/>
    <mergeCell ref="H66:H67"/>
    <mergeCell ref="B68:B70"/>
    <mergeCell ref="C68:C70"/>
    <mergeCell ref="D68:D70"/>
    <mergeCell ref="E68:E70"/>
    <mergeCell ref="F68:F69"/>
    <mergeCell ref="G68:G69"/>
    <mergeCell ref="H68:H69"/>
    <mergeCell ref="B66:B67"/>
    <mergeCell ref="C66:C67"/>
    <mergeCell ref="D66:D67"/>
    <mergeCell ref="E66:E67"/>
    <mergeCell ref="F66:F67"/>
    <mergeCell ref="G66:G67"/>
    <mergeCell ref="H72:H73"/>
    <mergeCell ref="F75:F77"/>
    <mergeCell ref="G75:G77"/>
    <mergeCell ref="H75:H77"/>
    <mergeCell ref="F78:F80"/>
    <mergeCell ref="B81:B84"/>
    <mergeCell ref="C81:C84"/>
    <mergeCell ref="D81:D84"/>
    <mergeCell ref="E81:E84"/>
    <mergeCell ref="F81:F83"/>
    <mergeCell ref="B71:B80"/>
    <mergeCell ref="C71:C80"/>
    <mergeCell ref="D71:D80"/>
    <mergeCell ref="E71:E80"/>
    <mergeCell ref="F72:F73"/>
    <mergeCell ref="G72:G73"/>
    <mergeCell ref="G81:G83"/>
    <mergeCell ref="H81:H83"/>
    <mergeCell ref="G86:G88"/>
    <mergeCell ref="H86:H88"/>
    <mergeCell ref="B93:B94"/>
    <mergeCell ref="C93:C94"/>
    <mergeCell ref="D93:D94"/>
    <mergeCell ref="E93:E94"/>
    <mergeCell ref="F93:F94"/>
    <mergeCell ref="G93:G94"/>
    <mergeCell ref="H89:H90"/>
    <mergeCell ref="C91:C92"/>
    <mergeCell ref="D91:D92"/>
    <mergeCell ref="E91:E92"/>
    <mergeCell ref="F91:F92"/>
    <mergeCell ref="G91:G92"/>
    <mergeCell ref="H91:H92"/>
    <mergeCell ref="B89:B92"/>
    <mergeCell ref="C89:C90"/>
    <mergeCell ref="D89:D90"/>
    <mergeCell ref="G89:G90"/>
    <mergeCell ref="B97:B109"/>
    <mergeCell ref="C97:C109"/>
    <mergeCell ref="D97:D109"/>
    <mergeCell ref="E97:E109"/>
    <mergeCell ref="F101:F102"/>
    <mergeCell ref="B85:C85"/>
    <mergeCell ref="B86:B88"/>
    <mergeCell ref="C86:C88"/>
    <mergeCell ref="D86:D88"/>
    <mergeCell ref="E86:E88"/>
    <mergeCell ref="F86:F88"/>
    <mergeCell ref="E89:E90"/>
    <mergeCell ref="F89:F90"/>
    <mergeCell ref="B110:B113"/>
    <mergeCell ref="C110:C113"/>
    <mergeCell ref="D110:D113"/>
    <mergeCell ref="E110:E113"/>
    <mergeCell ref="F110:F112"/>
    <mergeCell ref="B115:B116"/>
    <mergeCell ref="C115:C116"/>
    <mergeCell ref="D115:D116"/>
    <mergeCell ref="E115:E116"/>
    <mergeCell ref="H101:H102"/>
    <mergeCell ref="F104:F106"/>
    <mergeCell ref="G104:G106"/>
    <mergeCell ref="H104:H106"/>
    <mergeCell ref="F107:F109"/>
    <mergeCell ref="G101:G102"/>
    <mergeCell ref="F119:F120"/>
    <mergeCell ref="G119:G120"/>
    <mergeCell ref="G137:G138"/>
    <mergeCell ref="H137:H138"/>
    <mergeCell ref="F115:F116"/>
    <mergeCell ref="G115:G116"/>
    <mergeCell ref="H115:H116"/>
    <mergeCell ref="G110:G112"/>
    <mergeCell ref="H110:H112"/>
    <mergeCell ref="H124:H125"/>
    <mergeCell ref="G124:G125"/>
    <mergeCell ref="H119:H120"/>
    <mergeCell ref="F122:F123"/>
    <mergeCell ref="G122:G123"/>
    <mergeCell ref="H122:H123"/>
    <mergeCell ref="F124:F125"/>
    <mergeCell ref="F126:F128"/>
    <mergeCell ref="B121:B130"/>
    <mergeCell ref="C121:C130"/>
    <mergeCell ref="D121:D130"/>
    <mergeCell ref="E121:E130"/>
    <mergeCell ref="B119:B120"/>
    <mergeCell ref="C119:C120"/>
    <mergeCell ref="D119:D120"/>
    <mergeCell ref="E119:E120"/>
    <mergeCell ref="H155:H156"/>
    <mergeCell ref="B155:B157"/>
    <mergeCell ref="C155:C157"/>
    <mergeCell ref="D155:D157"/>
    <mergeCell ref="E155:E157"/>
    <mergeCell ref="F155:F156"/>
    <mergeCell ref="G155:G156"/>
    <mergeCell ref="H147:H149"/>
    <mergeCell ref="B151:E151"/>
    <mergeCell ref="B152:B154"/>
    <mergeCell ref="C152:C154"/>
    <mergeCell ref="D152:D154"/>
    <mergeCell ref="E152:E154"/>
    <mergeCell ref="F152:F153"/>
    <mergeCell ref="G152:G153"/>
    <mergeCell ref="H152:H153"/>
    <mergeCell ref="B147:B150"/>
    <mergeCell ref="E147:E150"/>
    <mergeCell ref="B131:B146"/>
    <mergeCell ref="C131:C146"/>
    <mergeCell ref="F147:F149"/>
    <mergeCell ref="G147:G149"/>
    <mergeCell ref="F140:F143"/>
    <mergeCell ref="G140:G143"/>
    <mergeCell ref="H140:H143"/>
    <mergeCell ref="E144:E146"/>
    <mergeCell ref="F144:F146"/>
    <mergeCell ref="C147:C150"/>
    <mergeCell ref="D147:D150"/>
    <mergeCell ref="D131:D146"/>
    <mergeCell ref="E131:E143"/>
    <mergeCell ref="F131:F133"/>
    <mergeCell ref="G131:G133"/>
    <mergeCell ref="H131:H133"/>
    <mergeCell ref="F137:F13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M224"/>
  <sheetViews>
    <sheetView zoomScaleNormal="100" workbookViewId="0"/>
  </sheetViews>
  <sheetFormatPr baseColWidth="10" defaultColWidth="0" defaultRowHeight="14.5" zeroHeight="1" x14ac:dyDescent="0.35"/>
  <cols>
    <col min="1" max="1" width="1.453125" customWidth="1"/>
    <col min="2" max="2" width="4.26953125" customWidth="1"/>
    <col min="3" max="3" width="40.26953125" customWidth="1"/>
    <col min="4" max="6" width="11.453125"/>
    <col min="7" max="7" width="14.7265625" customWidth="1"/>
    <col min="8" max="8" width="35.26953125" customWidth="1"/>
    <col min="9" max="9" width="53.54296875" customWidth="1"/>
    <col min="10" max="10" width="10.26953125" customWidth="1"/>
    <col min="11" max="11" width="7.7265625" bestFit="1" customWidth="1"/>
    <col min="12" max="12" width="35.26953125" customWidth="1"/>
    <col min="13" max="13" width="17.26953125" customWidth="1"/>
    <col min="14" max="14" width="11.453125" customWidth="1"/>
    <col min="15" max="15" width="0" hidden="1" customWidth="1"/>
  </cols>
  <sheetData>
    <row r="1" spans="2:13" s="370" customFormat="1" ht="11.5" x14ac:dyDescent="0.35">
      <c r="B1" s="1055" t="s">
        <v>3678</v>
      </c>
      <c r="C1" s="1055"/>
      <c r="D1" s="1055"/>
      <c r="E1" s="1055"/>
      <c r="F1" s="1055"/>
      <c r="G1" s="1055"/>
      <c r="H1" s="1055"/>
      <c r="I1" s="371"/>
      <c r="J1" s="366"/>
      <c r="K1" s="367"/>
      <c r="L1" s="368"/>
      <c r="M1" s="369"/>
    </row>
    <row r="2" spans="2:13" s="368" customFormat="1" ht="36" x14ac:dyDescent="0.35">
      <c r="B2" s="372" t="s">
        <v>132</v>
      </c>
      <c r="C2" s="372" t="s">
        <v>57</v>
      </c>
      <c r="D2" s="373" t="s">
        <v>58</v>
      </c>
      <c r="E2" s="373" t="s">
        <v>133</v>
      </c>
      <c r="F2" s="372" t="s">
        <v>134</v>
      </c>
      <c r="G2" s="372" t="s">
        <v>135</v>
      </c>
      <c r="H2" s="372" t="s">
        <v>60</v>
      </c>
      <c r="I2" s="374" t="s">
        <v>0</v>
      </c>
      <c r="J2" s="75" t="s">
        <v>1</v>
      </c>
      <c r="K2" s="213" t="s">
        <v>2</v>
      </c>
      <c r="L2" s="75" t="s">
        <v>138</v>
      </c>
      <c r="M2" s="75" t="s">
        <v>4</v>
      </c>
    </row>
    <row r="3" spans="2:13" s="2" customFormat="1" ht="12" x14ac:dyDescent="0.3">
      <c r="B3" s="1056" t="s">
        <v>3527</v>
      </c>
      <c r="C3" s="1057"/>
      <c r="D3" s="1057"/>
      <c r="E3" s="1057"/>
      <c r="F3" s="1057"/>
      <c r="G3" s="1057"/>
      <c r="H3" s="1058"/>
      <c r="I3" s="637"/>
      <c r="J3" s="638"/>
      <c r="K3" s="639"/>
      <c r="L3" s="621"/>
      <c r="M3" s="640"/>
    </row>
    <row r="4" spans="2:13" s="2" customFormat="1" ht="48" customHeight="1" x14ac:dyDescent="0.35">
      <c r="B4" s="870">
        <v>1</v>
      </c>
      <c r="C4" s="1059" t="s">
        <v>175</v>
      </c>
      <c r="D4" s="870" t="s">
        <v>62</v>
      </c>
      <c r="E4" s="870" t="s">
        <v>142</v>
      </c>
      <c r="F4" s="870" t="s">
        <v>176</v>
      </c>
      <c r="G4" s="870" t="s">
        <v>177</v>
      </c>
      <c r="H4" s="1061" t="s">
        <v>1068</v>
      </c>
      <c r="I4" s="138" t="s">
        <v>9100</v>
      </c>
      <c r="J4" s="128" t="s">
        <v>6</v>
      </c>
      <c r="K4" s="144" t="s">
        <v>700</v>
      </c>
      <c r="L4" s="375" t="str">
        <f>VLOOKUP(K4,CódigosRetorno!$A$2:$B$2003,2,FALSE)</f>
        <v>Presentacion fuera de fecha</v>
      </c>
      <c r="M4" s="135" t="s">
        <v>1069</v>
      </c>
    </row>
    <row r="5" spans="2:13" s="2" customFormat="1" ht="24" customHeight="1" x14ac:dyDescent="0.35">
      <c r="B5" s="871"/>
      <c r="C5" s="1060"/>
      <c r="D5" s="871"/>
      <c r="E5" s="871"/>
      <c r="F5" s="871"/>
      <c r="G5" s="871"/>
      <c r="H5" s="1062"/>
      <c r="I5" s="138" t="s">
        <v>1070</v>
      </c>
      <c r="J5" s="128" t="s">
        <v>6</v>
      </c>
      <c r="K5" s="144" t="s">
        <v>1071</v>
      </c>
      <c r="L5" s="375" t="str">
        <f>VLOOKUP(K5,CódigosRetorno!$A$2:$B$2003,2,FALSE)</f>
        <v>La fecha de emision se encuentra fuera del limite permitido</v>
      </c>
      <c r="M5" s="135" t="s">
        <v>9</v>
      </c>
    </row>
    <row r="6" spans="2:13" s="2" customFormat="1" ht="12" x14ac:dyDescent="0.35">
      <c r="B6" s="470">
        <v>2</v>
      </c>
      <c r="C6" s="471" t="s">
        <v>156</v>
      </c>
      <c r="D6" s="128" t="s">
        <v>62</v>
      </c>
      <c r="E6" s="128" t="s">
        <v>142</v>
      </c>
      <c r="F6" s="128" t="s">
        <v>157</v>
      </c>
      <c r="G6" s="128"/>
      <c r="H6" s="138"/>
      <c r="I6" s="136" t="s">
        <v>1106</v>
      </c>
      <c r="J6" s="128"/>
      <c r="K6" s="144" t="s">
        <v>9</v>
      </c>
      <c r="L6" s="375" t="str">
        <f>VLOOKUP(K6,CódigosRetorno!$A$2:$B$2003,2,FALSE)</f>
        <v>-</v>
      </c>
      <c r="M6" s="135"/>
    </row>
    <row r="7" spans="2:13" s="2" customFormat="1" ht="12" x14ac:dyDescent="0.35">
      <c r="B7" s="1017" t="s">
        <v>3679</v>
      </c>
      <c r="C7" s="1018"/>
      <c r="D7" s="1018"/>
      <c r="E7" s="1018"/>
      <c r="F7" s="1018"/>
      <c r="G7" s="1018"/>
      <c r="H7" s="1019"/>
      <c r="I7" s="641"/>
      <c r="J7" s="642"/>
      <c r="K7" s="643" t="s">
        <v>9</v>
      </c>
      <c r="L7" s="622" t="str">
        <f>VLOOKUP(K7,CódigosRetorno!$A$2:$B$2003,2,FALSE)</f>
        <v>-</v>
      </c>
      <c r="M7" s="644"/>
    </row>
    <row r="8" spans="2:13" s="2" customFormat="1" ht="24" customHeight="1" x14ac:dyDescent="0.35">
      <c r="B8" s="873">
        <f>B6+1</f>
        <v>3</v>
      </c>
      <c r="C8" s="868" t="s">
        <v>141</v>
      </c>
      <c r="D8" s="873" t="s">
        <v>62</v>
      </c>
      <c r="E8" s="873" t="s">
        <v>142</v>
      </c>
      <c r="F8" s="873" t="s">
        <v>143</v>
      </c>
      <c r="G8" s="873" t="s">
        <v>1053</v>
      </c>
      <c r="H8" s="868" t="s">
        <v>1054</v>
      </c>
      <c r="I8" s="138" t="s">
        <v>602</v>
      </c>
      <c r="J8" s="128" t="s">
        <v>6</v>
      </c>
      <c r="K8" s="144" t="s">
        <v>603</v>
      </c>
      <c r="L8" s="375" t="str">
        <f>VLOOKUP(K8,CódigosRetorno!$A$2:$B$2003,2,FALSE)</f>
        <v>El XML no contiene el tag o no existe informacion de UBLVersionID</v>
      </c>
      <c r="M8" s="135" t="s">
        <v>9</v>
      </c>
    </row>
    <row r="9" spans="2:13" s="2" customFormat="1" ht="24" customHeight="1" x14ac:dyDescent="0.35">
      <c r="B9" s="874"/>
      <c r="C9" s="869"/>
      <c r="D9" s="874"/>
      <c r="E9" s="874"/>
      <c r="F9" s="874"/>
      <c r="G9" s="874"/>
      <c r="H9" s="869"/>
      <c r="I9" s="138" t="s">
        <v>1055</v>
      </c>
      <c r="J9" s="128" t="s">
        <v>6</v>
      </c>
      <c r="K9" s="144" t="s">
        <v>604</v>
      </c>
      <c r="L9" s="375" t="str">
        <f>VLOOKUP(K9,CódigosRetorno!$A$2:$B$2003,2,FALSE)</f>
        <v>UBLVersionID - La versión del UBL no es correcta</v>
      </c>
      <c r="M9" s="135" t="s">
        <v>9</v>
      </c>
    </row>
    <row r="10" spans="2:13" s="2" customFormat="1" ht="12" x14ac:dyDescent="0.35">
      <c r="B10" s="873">
        <f>B8+1</f>
        <v>4</v>
      </c>
      <c r="C10" s="868" t="s">
        <v>150</v>
      </c>
      <c r="D10" s="886" t="s">
        <v>62</v>
      </c>
      <c r="E10" s="886" t="s">
        <v>142</v>
      </c>
      <c r="F10" s="1046" t="s">
        <v>143</v>
      </c>
      <c r="G10" s="1046" t="s">
        <v>786</v>
      </c>
      <c r="H10" s="1053" t="s">
        <v>1056</v>
      </c>
      <c r="I10" s="136" t="s">
        <v>602</v>
      </c>
      <c r="J10" s="128" t="s">
        <v>6</v>
      </c>
      <c r="K10" s="144" t="s">
        <v>1057</v>
      </c>
      <c r="L10" s="375" t="str">
        <f>VLOOKUP(K10,CódigosRetorno!$A$2:$B$2003,2,FALSE)</f>
        <v>El XML no existe informacion de CustomizationID</v>
      </c>
      <c r="M10" s="135" t="s">
        <v>9</v>
      </c>
    </row>
    <row r="11" spans="2:13" s="2" customFormat="1" ht="24" customHeight="1" x14ac:dyDescent="0.35">
      <c r="B11" s="882"/>
      <c r="C11" s="883"/>
      <c r="D11" s="887"/>
      <c r="E11" s="890"/>
      <c r="F11" s="1047"/>
      <c r="G11" s="1047"/>
      <c r="H11" s="1054"/>
      <c r="I11" s="136" t="s">
        <v>788</v>
      </c>
      <c r="J11" s="128" t="s">
        <v>6</v>
      </c>
      <c r="K11" s="144" t="s">
        <v>606</v>
      </c>
      <c r="L11" s="375" t="str">
        <f>VLOOKUP(K11,CódigosRetorno!$A$2:$B$2003,2,FALSE)</f>
        <v>CustomizationID - La versión del documento no es la correcta</v>
      </c>
      <c r="M11" s="135" t="s">
        <v>9</v>
      </c>
    </row>
    <row r="12" spans="2:13" s="2" customFormat="1" ht="24" customHeight="1" x14ac:dyDescent="0.35">
      <c r="B12" s="874"/>
      <c r="C12" s="869"/>
      <c r="D12" s="890"/>
      <c r="E12" s="128" t="s">
        <v>182</v>
      </c>
      <c r="F12" s="135"/>
      <c r="G12" s="144" t="s">
        <v>1058</v>
      </c>
      <c r="H12" s="92" t="s">
        <v>1059</v>
      </c>
      <c r="I12" s="92" t="s">
        <v>1060</v>
      </c>
      <c r="J12" s="128" t="s">
        <v>206</v>
      </c>
      <c r="K12" s="144" t="s">
        <v>1061</v>
      </c>
      <c r="L12" s="375" t="str">
        <f>VLOOKUP(K12,CódigosRetorno!$A$2:$B$2003,2,FALSE)</f>
        <v>El dato ingresado como atributo @schemeAgencyName es incorrecto.</v>
      </c>
      <c r="M12" s="135" t="s">
        <v>9</v>
      </c>
    </row>
    <row r="13" spans="2:13" s="2" customFormat="1" ht="36" x14ac:dyDescent="0.35">
      <c r="B13" s="873">
        <f>B10+1</f>
        <v>5</v>
      </c>
      <c r="C13" s="868" t="s">
        <v>1062</v>
      </c>
      <c r="D13" s="873" t="s">
        <v>62</v>
      </c>
      <c r="E13" s="873" t="s">
        <v>142</v>
      </c>
      <c r="F13" s="873" t="s">
        <v>161</v>
      </c>
      <c r="G13" s="873" t="s">
        <v>162</v>
      </c>
      <c r="H13" s="1040" t="s">
        <v>1063</v>
      </c>
      <c r="I13" s="138" t="s">
        <v>695</v>
      </c>
      <c r="J13" s="128" t="s">
        <v>6</v>
      </c>
      <c r="K13" s="144" t="s">
        <v>696</v>
      </c>
      <c r="L13" s="375" t="str">
        <f>VLOOKUP(K13,CódigosRetorno!$A$2:$B$2003,2,FALSE)</f>
        <v>Numero de Serie del nombre del archivo no coincide con el consignado en el contenido del archivo XML</v>
      </c>
      <c r="M13" s="135" t="s">
        <v>9</v>
      </c>
    </row>
    <row r="14" spans="2:13" s="2" customFormat="1" ht="36" customHeight="1" x14ac:dyDescent="0.35">
      <c r="B14" s="882"/>
      <c r="C14" s="883"/>
      <c r="D14" s="882"/>
      <c r="E14" s="882"/>
      <c r="F14" s="882"/>
      <c r="G14" s="882"/>
      <c r="H14" s="1052"/>
      <c r="I14" s="138" t="s">
        <v>697</v>
      </c>
      <c r="J14" s="128" t="s">
        <v>6</v>
      </c>
      <c r="K14" s="144" t="s">
        <v>698</v>
      </c>
      <c r="L14" s="375" t="str">
        <f>VLOOKUP(K14,CódigosRetorno!$A$2:$B$2003,2,FALSE)</f>
        <v>Número de documento en el nombre del archivo no coincide con el consignado en el contenido del XML</v>
      </c>
      <c r="M14" s="135" t="s">
        <v>9</v>
      </c>
    </row>
    <row r="15" spans="2:13" s="2" customFormat="1" ht="36" customHeight="1" x14ac:dyDescent="0.35">
      <c r="B15" s="882"/>
      <c r="C15" s="883"/>
      <c r="D15" s="882"/>
      <c r="E15" s="882"/>
      <c r="F15" s="882"/>
      <c r="G15" s="882"/>
      <c r="H15" s="1052"/>
      <c r="I15" s="138" t="s">
        <v>3532</v>
      </c>
      <c r="J15" s="128" t="s">
        <v>6</v>
      </c>
      <c r="K15" s="144" t="s">
        <v>167</v>
      </c>
      <c r="L15" s="375" t="str">
        <f>VLOOKUP(K15,CódigosRetorno!$A$2:$B$2003,2,FALSE)</f>
        <v>ID - El dato SERIE-CORRELATIVO no cumple con el formato de acuerdo al tipo de comprobante</v>
      </c>
      <c r="M15" s="135" t="s">
        <v>9</v>
      </c>
    </row>
    <row r="16" spans="2:13" s="2" customFormat="1" ht="24" customHeight="1" x14ac:dyDescent="0.35">
      <c r="B16" s="882"/>
      <c r="C16" s="883"/>
      <c r="D16" s="882"/>
      <c r="E16" s="882"/>
      <c r="F16" s="882"/>
      <c r="G16" s="882"/>
      <c r="H16" s="1052"/>
      <c r="I16" s="138" t="s">
        <v>3533</v>
      </c>
      <c r="J16" s="128" t="s">
        <v>6</v>
      </c>
      <c r="K16" s="144" t="s">
        <v>169</v>
      </c>
      <c r="L16" s="375" t="str">
        <f>VLOOKUP(K16,CódigosRetorno!$A$2:$B$2003,2,FALSE)</f>
        <v>El comprobante fue registrado previamente con otros datos</v>
      </c>
      <c r="M16" s="135" t="s">
        <v>849</v>
      </c>
    </row>
    <row r="17" spans="2:13" s="2" customFormat="1" ht="24" customHeight="1" x14ac:dyDescent="0.35">
      <c r="B17" s="874"/>
      <c r="C17" s="869"/>
      <c r="D17" s="874"/>
      <c r="E17" s="874"/>
      <c r="F17" s="874"/>
      <c r="G17" s="874"/>
      <c r="H17" s="1041"/>
      <c r="I17" s="138" t="s">
        <v>3534</v>
      </c>
      <c r="J17" s="128" t="s">
        <v>6</v>
      </c>
      <c r="K17" s="144" t="s">
        <v>1067</v>
      </c>
      <c r="L17" s="375" t="str">
        <f>VLOOKUP(K17,CódigosRetorno!$A$2:$B$2003,2,FALSE)</f>
        <v>El comprobante ya esta informado y se encuentra con estado anulado o rechazado</v>
      </c>
      <c r="M17" s="135" t="s">
        <v>849</v>
      </c>
    </row>
    <row r="18" spans="2:13" s="2" customFormat="1" ht="12" x14ac:dyDescent="0.35">
      <c r="B18" s="135">
        <f>B13+1</f>
        <v>6</v>
      </c>
      <c r="C18" s="138" t="s">
        <v>181</v>
      </c>
      <c r="D18" s="474" t="s">
        <v>62</v>
      </c>
      <c r="E18" s="377" t="s">
        <v>3535</v>
      </c>
      <c r="F18" s="377" t="s">
        <v>767</v>
      </c>
      <c r="G18" s="142" t="s">
        <v>702</v>
      </c>
      <c r="H18" s="138" t="s">
        <v>1072</v>
      </c>
      <c r="I18" s="132" t="s">
        <v>184</v>
      </c>
      <c r="J18" s="128"/>
      <c r="K18" s="144" t="s">
        <v>9</v>
      </c>
      <c r="L18" s="375" t="str">
        <f>VLOOKUP(K18,CódigosRetorno!$A$2:$B$2003,2,FALSE)</f>
        <v>-</v>
      </c>
      <c r="M18" s="135"/>
    </row>
    <row r="19" spans="2:13" s="2" customFormat="1" ht="24" customHeight="1" x14ac:dyDescent="0.35">
      <c r="B19" s="1038">
        <f>+B18+1</f>
        <v>7</v>
      </c>
      <c r="C19" s="1040" t="s">
        <v>1073</v>
      </c>
      <c r="D19" s="873" t="s">
        <v>62</v>
      </c>
      <c r="E19" s="873" t="s">
        <v>142</v>
      </c>
      <c r="F19" s="873" t="s">
        <v>328</v>
      </c>
      <c r="G19" s="873" t="s">
        <v>3680</v>
      </c>
      <c r="H19" s="1040" t="s">
        <v>1074</v>
      </c>
      <c r="I19" s="138" t="s">
        <v>602</v>
      </c>
      <c r="J19" s="128" t="s">
        <v>6</v>
      </c>
      <c r="K19" s="144" t="s">
        <v>1075</v>
      </c>
      <c r="L19" s="375" t="str">
        <f>VLOOKUP(K19,CódigosRetorno!$A$2:$B$2003,2,FALSE)</f>
        <v>El XML no contiene el tag o no existe informacion de InvoiceTypeCode</v>
      </c>
      <c r="M19" s="135" t="s">
        <v>9</v>
      </c>
    </row>
    <row r="20" spans="2:13" s="2" customFormat="1" ht="36" customHeight="1" x14ac:dyDescent="0.35">
      <c r="B20" s="1049"/>
      <c r="C20" s="1052"/>
      <c r="D20" s="882"/>
      <c r="E20" s="882"/>
      <c r="F20" s="882"/>
      <c r="G20" s="882"/>
      <c r="H20" s="1052"/>
      <c r="I20" s="138" t="s">
        <v>3681</v>
      </c>
      <c r="J20" s="128" t="s">
        <v>6</v>
      </c>
      <c r="K20" s="144" t="s">
        <v>1077</v>
      </c>
      <c r="L20" s="375" t="str">
        <f>VLOOKUP(K20,CódigosRetorno!$A$2:$B$2003,2,FALSE)</f>
        <v>InvoiceTypeCode - El valor del tipo de documento es invalido o no coincide con el nombre del archivo</v>
      </c>
      <c r="M20" s="135" t="s">
        <v>1078</v>
      </c>
    </row>
    <row r="21" spans="2:13" s="2" customFormat="1" ht="12" x14ac:dyDescent="0.35">
      <c r="B21" s="135">
        <f>+B19+1</f>
        <v>8</v>
      </c>
      <c r="C21" s="138" t="s">
        <v>1104</v>
      </c>
      <c r="D21" s="474" t="s">
        <v>62</v>
      </c>
      <c r="E21" s="135" t="s">
        <v>182</v>
      </c>
      <c r="F21" s="135" t="s">
        <v>176</v>
      </c>
      <c r="G21" s="135" t="s">
        <v>177</v>
      </c>
      <c r="H21" s="208" t="s">
        <v>3682</v>
      </c>
      <c r="I21" s="136" t="s">
        <v>184</v>
      </c>
      <c r="J21" s="472"/>
      <c r="K21" s="473" t="s">
        <v>9</v>
      </c>
      <c r="L21" s="375" t="str">
        <f>VLOOKUP(K21,CódigosRetorno!$A$2:$B$2003,2,FALSE)</f>
        <v>-</v>
      </c>
      <c r="M21" s="392"/>
    </row>
    <row r="22" spans="2:13" s="2" customFormat="1" ht="12" x14ac:dyDescent="0.35">
      <c r="B22" s="1042" t="s">
        <v>3683</v>
      </c>
      <c r="C22" s="1043"/>
      <c r="D22" s="1043"/>
      <c r="E22" s="1043"/>
      <c r="F22" s="1043"/>
      <c r="G22" s="1043"/>
      <c r="H22" s="1044"/>
      <c r="I22" s="645"/>
      <c r="J22" s="638"/>
      <c r="K22" s="639" t="s">
        <v>9</v>
      </c>
      <c r="L22" s="622" t="str">
        <f>VLOOKUP(K22,CódigosRetorno!$A$2:$B$2003,2,FALSE)</f>
        <v>-</v>
      </c>
      <c r="M22" s="640"/>
    </row>
    <row r="23" spans="2:13" s="2" customFormat="1" ht="24" x14ac:dyDescent="0.35">
      <c r="B23" s="873">
        <f>B21+1</f>
        <v>9</v>
      </c>
      <c r="C23" s="868" t="s">
        <v>626</v>
      </c>
      <c r="D23" s="873" t="s">
        <v>62</v>
      </c>
      <c r="E23" s="886" t="s">
        <v>142</v>
      </c>
      <c r="F23" s="886" t="s">
        <v>187</v>
      </c>
      <c r="G23" s="886"/>
      <c r="H23" s="868" t="s">
        <v>1109</v>
      </c>
      <c r="I23" s="138" t="s">
        <v>1110</v>
      </c>
      <c r="J23" s="128" t="s">
        <v>6</v>
      </c>
      <c r="K23" s="144" t="s">
        <v>1111</v>
      </c>
      <c r="L23" s="375" t="str">
        <f>VLOOKUP(K23,CódigosRetorno!$A$2:$B$2003,2,FALSE)</f>
        <v>El XML contiene mas de un tag como elemento de numero de documento del emisor</v>
      </c>
      <c r="M23" s="135" t="s">
        <v>9</v>
      </c>
    </row>
    <row r="24" spans="2:13" s="2" customFormat="1" ht="36" x14ac:dyDescent="0.35">
      <c r="B24" s="882"/>
      <c r="C24" s="883"/>
      <c r="D24" s="882"/>
      <c r="E24" s="887"/>
      <c r="F24" s="887"/>
      <c r="G24" s="887"/>
      <c r="H24" s="883"/>
      <c r="I24" s="138" t="s">
        <v>189</v>
      </c>
      <c r="J24" s="128" t="s">
        <v>6</v>
      </c>
      <c r="K24" s="144" t="s">
        <v>190</v>
      </c>
      <c r="L24" s="375" t="str">
        <f>VLOOKUP(K24,CódigosRetorno!$A$2:$B$2003,2,FALSE)</f>
        <v>Número de RUC del nombre del archivo no coincide con el consignado en el contenido del archivo XML</v>
      </c>
      <c r="M24" s="135" t="s">
        <v>9</v>
      </c>
    </row>
    <row r="25" spans="2:13" s="2" customFormat="1" ht="12" x14ac:dyDescent="0.35">
      <c r="B25" s="882"/>
      <c r="C25" s="883"/>
      <c r="D25" s="882"/>
      <c r="E25" s="887"/>
      <c r="F25" s="887"/>
      <c r="G25" s="887"/>
      <c r="H25" s="883"/>
      <c r="I25" s="138" t="s">
        <v>3552</v>
      </c>
      <c r="J25" s="128" t="s">
        <v>6</v>
      </c>
      <c r="K25" s="144" t="s">
        <v>1113</v>
      </c>
      <c r="L25" s="375" t="str">
        <f>VLOOKUP(K25,CódigosRetorno!$A$2:$B$2003,2,FALSE)</f>
        <v>El contribuyente no esta activo</v>
      </c>
      <c r="M25" s="135" t="s">
        <v>256</v>
      </c>
    </row>
    <row r="26" spans="2:13" s="2" customFormat="1" ht="12" x14ac:dyDescent="0.35">
      <c r="B26" s="882"/>
      <c r="C26" s="883"/>
      <c r="D26" s="882"/>
      <c r="E26" s="887"/>
      <c r="F26" s="887"/>
      <c r="G26" s="887"/>
      <c r="H26" s="883"/>
      <c r="I26" s="138" t="s">
        <v>3553</v>
      </c>
      <c r="J26" s="128" t="s">
        <v>6</v>
      </c>
      <c r="K26" s="144" t="s">
        <v>630</v>
      </c>
      <c r="L26" s="375" t="str">
        <f>VLOOKUP(K26,CódigosRetorno!$A$2:$B$2003,2,FALSE)</f>
        <v>El contribuyente no esta habido</v>
      </c>
      <c r="M26" s="135" t="s">
        <v>256</v>
      </c>
    </row>
    <row r="27" spans="2:13" s="2" customFormat="1" ht="36" x14ac:dyDescent="0.35">
      <c r="B27" s="882"/>
      <c r="C27" s="883"/>
      <c r="D27" s="874"/>
      <c r="E27" s="890"/>
      <c r="F27" s="890"/>
      <c r="G27" s="890"/>
      <c r="H27" s="869"/>
      <c r="I27" s="825" t="s">
        <v>9084</v>
      </c>
      <c r="J27" s="826" t="s">
        <v>6</v>
      </c>
      <c r="K27" s="827" t="s">
        <v>9082</v>
      </c>
      <c r="L27" s="837" t="str">
        <f>VLOOKUP(K27,CódigosRetorno!$A$2:$B$2003,2,FALSE)</f>
        <v>El emisor electrónico es un Sujeto sin capacidad operativa (SSCO)</v>
      </c>
      <c r="M27" s="826" t="s">
        <v>1621</v>
      </c>
    </row>
    <row r="28" spans="2:13" s="2" customFormat="1" ht="24" x14ac:dyDescent="0.35">
      <c r="B28" s="882"/>
      <c r="C28" s="868" t="s">
        <v>3554</v>
      </c>
      <c r="D28" s="873" t="s">
        <v>62</v>
      </c>
      <c r="E28" s="873" t="s">
        <v>142</v>
      </c>
      <c r="F28" s="873" t="s">
        <v>3684</v>
      </c>
      <c r="G28" s="873" t="s">
        <v>1121</v>
      </c>
      <c r="H28" s="955" t="s">
        <v>1122</v>
      </c>
      <c r="I28" s="138" t="s">
        <v>602</v>
      </c>
      <c r="J28" s="128" t="s">
        <v>6</v>
      </c>
      <c r="K28" s="144" t="s">
        <v>1124</v>
      </c>
      <c r="L28" s="375" t="str">
        <f>VLOOKUP(K28,CódigosRetorno!$A$2:$B$2003,2,FALSE)</f>
        <v>El XML no contiene el tag o no existe informacion en tipo de documento del emisor.</v>
      </c>
      <c r="M28" s="135" t="s">
        <v>9</v>
      </c>
    </row>
    <row r="29" spans="2:13" s="2" customFormat="1" ht="12" x14ac:dyDescent="0.35">
      <c r="B29" s="874"/>
      <c r="C29" s="869"/>
      <c r="D29" s="874"/>
      <c r="E29" s="874"/>
      <c r="F29" s="874"/>
      <c r="G29" s="874"/>
      <c r="H29" s="1045"/>
      <c r="I29" s="138" t="s">
        <v>720</v>
      </c>
      <c r="J29" s="128" t="s">
        <v>6</v>
      </c>
      <c r="K29" s="144" t="s">
        <v>1125</v>
      </c>
      <c r="L29" s="375" t="str">
        <f>VLOOKUP(K29,CódigosRetorno!$A$2:$B$2003,2,FALSE)</f>
        <v>El dato ingresado no cumple con el estandar</v>
      </c>
      <c r="M29" s="135" t="s">
        <v>9</v>
      </c>
    </row>
    <row r="30" spans="2:13" s="2" customFormat="1" ht="36" customHeight="1" x14ac:dyDescent="0.35">
      <c r="B30" s="920">
        <f>B23+1</f>
        <v>10</v>
      </c>
      <c r="C30" s="868" t="s">
        <v>208</v>
      </c>
      <c r="D30" s="1050" t="s">
        <v>62</v>
      </c>
      <c r="E30" s="1050" t="s">
        <v>142</v>
      </c>
      <c r="F30" s="1050" t="s">
        <v>203</v>
      </c>
      <c r="G30" s="955"/>
      <c r="H30" s="955" t="s">
        <v>1138</v>
      </c>
      <c r="I30" s="138" t="s">
        <v>602</v>
      </c>
      <c r="J30" s="128" t="s">
        <v>6</v>
      </c>
      <c r="K30" s="144" t="s">
        <v>210</v>
      </c>
      <c r="L30" s="375" t="str">
        <f>VLOOKUP(K30,CódigosRetorno!$A$2:$B$2003,2,FALSE)</f>
        <v>El XML no contiene el tag o no existe informacion de RegistrationName del emisor del documento</v>
      </c>
      <c r="M30" s="135" t="s">
        <v>9</v>
      </c>
    </row>
    <row r="31" spans="2:13" s="2" customFormat="1" ht="48" customHeight="1" x14ac:dyDescent="0.35">
      <c r="B31" s="922"/>
      <c r="C31" s="869"/>
      <c r="D31" s="1051"/>
      <c r="E31" s="1051"/>
      <c r="F31" s="1051"/>
      <c r="G31" s="1045"/>
      <c r="H31" s="1045"/>
      <c r="I31" s="138" t="s">
        <v>1136</v>
      </c>
      <c r="J31" s="128" t="s">
        <v>206</v>
      </c>
      <c r="K31" s="144" t="s">
        <v>721</v>
      </c>
      <c r="L31" s="375" t="str">
        <f>VLOOKUP(K31,CódigosRetorno!$A$2:$B$2003,2,FALSE)</f>
        <v>RegistrationName - El nombre o razon social del emisor no cumple con el estandar</v>
      </c>
      <c r="M31" s="135" t="s">
        <v>9</v>
      </c>
    </row>
    <row r="32" spans="2:13" s="2" customFormat="1" ht="12" x14ac:dyDescent="0.35">
      <c r="B32" s="1017" t="s">
        <v>3685</v>
      </c>
      <c r="C32" s="1018"/>
      <c r="D32" s="1018"/>
      <c r="E32" s="1018"/>
      <c r="F32" s="1018"/>
      <c r="G32" s="1018"/>
      <c r="H32" s="1019"/>
      <c r="I32" s="645"/>
      <c r="J32" s="638"/>
      <c r="K32" s="639" t="s">
        <v>9</v>
      </c>
      <c r="L32" s="622" t="str">
        <f>VLOOKUP(K32,CódigosRetorno!$A$2:$B$2003,2,FALSE)</f>
        <v>-</v>
      </c>
      <c r="M32" s="640"/>
    </row>
    <row r="33" spans="2:13" s="2" customFormat="1" ht="36" customHeight="1" x14ac:dyDescent="0.35">
      <c r="B33" s="873">
        <f>B30+1</f>
        <v>11</v>
      </c>
      <c r="C33" s="868" t="s">
        <v>3686</v>
      </c>
      <c r="D33" s="873" t="s">
        <v>62</v>
      </c>
      <c r="E33" s="873" t="s">
        <v>142</v>
      </c>
      <c r="F33" s="873" t="s">
        <v>187</v>
      </c>
      <c r="G33" s="1038"/>
      <c r="H33" s="868" t="s">
        <v>1213</v>
      </c>
      <c r="I33" s="138" t="s">
        <v>1214</v>
      </c>
      <c r="J33" s="128" t="s">
        <v>6</v>
      </c>
      <c r="K33" s="144" t="s">
        <v>1215</v>
      </c>
      <c r="L33" s="375" t="str">
        <f>VLOOKUP(K33,CódigosRetorno!$A$2:$B$2003,2,FALSE)</f>
        <v>El XML contiene mas de un tag como elemento de numero de documento del receptor.</v>
      </c>
      <c r="M33" s="135" t="s">
        <v>9</v>
      </c>
    </row>
    <row r="34" spans="2:13" s="2" customFormat="1" ht="36" customHeight="1" x14ac:dyDescent="0.35">
      <c r="B34" s="882"/>
      <c r="C34" s="883"/>
      <c r="D34" s="882"/>
      <c r="E34" s="882"/>
      <c r="F34" s="882"/>
      <c r="G34" s="1049"/>
      <c r="H34" s="883"/>
      <c r="I34" s="138" t="s">
        <v>65</v>
      </c>
      <c r="J34" s="128" t="s">
        <v>6</v>
      </c>
      <c r="K34" s="144" t="s">
        <v>866</v>
      </c>
      <c r="L34" s="375" t="str">
        <f>VLOOKUP(K34,CódigosRetorno!$A$2:$B$2003,2,FALSE)</f>
        <v>El XML no contiene el tag o no existe informacion del número de documento de identidad del receptor del documento</v>
      </c>
      <c r="M34" s="135" t="s">
        <v>9</v>
      </c>
    </row>
    <row r="35" spans="2:13" s="2" customFormat="1" ht="24" customHeight="1" x14ac:dyDescent="0.35">
      <c r="B35" s="882"/>
      <c r="C35" s="883"/>
      <c r="D35" s="882"/>
      <c r="E35" s="882"/>
      <c r="F35" s="882"/>
      <c r="G35" s="1049"/>
      <c r="H35" s="883"/>
      <c r="I35" s="138" t="s">
        <v>2455</v>
      </c>
      <c r="J35" s="128" t="s">
        <v>6</v>
      </c>
      <c r="K35" s="144" t="s">
        <v>726</v>
      </c>
      <c r="L35" s="375" t="str">
        <f>VLOOKUP(K35,CódigosRetorno!$A$2:$B$2003,2,FALSE)</f>
        <v>El numero de documento de identidad del receptor debe ser  RUC</v>
      </c>
      <c r="M35" s="135" t="s">
        <v>9</v>
      </c>
    </row>
    <row r="36" spans="2:13" s="2" customFormat="1" ht="31.5" customHeight="1" x14ac:dyDescent="0.35">
      <c r="B36" s="882"/>
      <c r="C36" s="883"/>
      <c r="D36" s="882"/>
      <c r="E36" s="882"/>
      <c r="F36" s="882"/>
      <c r="G36" s="1049"/>
      <c r="H36" s="883"/>
      <c r="I36" s="138" t="s">
        <v>3687</v>
      </c>
      <c r="J36" s="142" t="s">
        <v>6</v>
      </c>
      <c r="K36" s="762" t="s">
        <v>1218</v>
      </c>
      <c r="L36" s="375" t="str">
        <f>VLOOKUP(MID(K36,1,4),CódigosRetorno!$A$2:$B$2003,2,FALSE)</f>
        <v>El numero de RUC del receptor no existe.</v>
      </c>
      <c r="M36" s="135" t="s">
        <v>256</v>
      </c>
    </row>
    <row r="37" spans="2:13" s="2" customFormat="1" ht="36" customHeight="1" x14ac:dyDescent="0.35">
      <c r="B37" s="882"/>
      <c r="C37" s="883"/>
      <c r="D37" s="882"/>
      <c r="E37" s="882"/>
      <c r="F37" s="882"/>
      <c r="G37" s="1049"/>
      <c r="H37" s="883"/>
      <c r="I37" s="138" t="s">
        <v>3688</v>
      </c>
      <c r="J37" s="128" t="s">
        <v>206</v>
      </c>
      <c r="K37" s="144" t="s">
        <v>1220</v>
      </c>
      <c r="L37" s="375" t="str">
        <f>VLOOKUP(K37,CódigosRetorno!$A$2:$B$2003,2,FALSE)</f>
        <v>El RUC  del receptor no esta activo</v>
      </c>
      <c r="M37" s="135" t="s">
        <v>256</v>
      </c>
    </row>
    <row r="38" spans="2:13" s="2" customFormat="1" ht="24" customHeight="1" x14ac:dyDescent="0.35">
      <c r="B38" s="882"/>
      <c r="C38" s="883"/>
      <c r="D38" s="882"/>
      <c r="E38" s="882"/>
      <c r="F38" s="882"/>
      <c r="G38" s="1049"/>
      <c r="H38" s="883"/>
      <c r="I38" s="138" t="s">
        <v>3689</v>
      </c>
      <c r="J38" s="128" t="s">
        <v>206</v>
      </c>
      <c r="K38" s="144" t="s">
        <v>1222</v>
      </c>
      <c r="L38" s="375" t="str">
        <f>VLOOKUP(K38,CódigosRetorno!$A$2:$B$2003,2,FALSE)</f>
        <v>El RUC del receptor no esta habido</v>
      </c>
      <c r="M38" s="135" t="s">
        <v>256</v>
      </c>
    </row>
    <row r="39" spans="2:13" s="2" customFormat="1" ht="60" customHeight="1" x14ac:dyDescent="0.35">
      <c r="B39" s="882"/>
      <c r="C39" s="883"/>
      <c r="D39" s="882"/>
      <c r="E39" s="882"/>
      <c r="F39" s="882"/>
      <c r="G39" s="1049"/>
      <c r="H39" s="883"/>
      <c r="I39" s="138" t="s">
        <v>3690</v>
      </c>
      <c r="J39" s="128" t="s">
        <v>6</v>
      </c>
      <c r="K39" s="144" t="s">
        <v>1224</v>
      </c>
      <c r="L39" s="375" t="str">
        <f>VLOOKUP(K39,CódigosRetorno!$A$2:$B$2003,2,FALSE)</f>
        <v>El dato ingresado como numero de documento de identidad del receptor no cumple con el formato establecido</v>
      </c>
      <c r="M39" s="135" t="s">
        <v>9</v>
      </c>
    </row>
    <row r="40" spans="2:13" s="2" customFormat="1" ht="24" customHeight="1" x14ac:dyDescent="0.35">
      <c r="B40" s="882"/>
      <c r="C40" s="883"/>
      <c r="D40" s="874"/>
      <c r="E40" s="874"/>
      <c r="F40" s="874"/>
      <c r="G40" s="1039"/>
      <c r="H40" s="869"/>
      <c r="I40" s="138" t="s">
        <v>3691</v>
      </c>
      <c r="J40" s="128" t="s">
        <v>6</v>
      </c>
      <c r="K40" s="144" t="s">
        <v>1226</v>
      </c>
      <c r="L40" s="375" t="str">
        <f>VLOOKUP(K40,CódigosRetorno!$A$2:$B$2003,2,FALSE)</f>
        <v>El DNI ingresado no cumple con el estandar.</v>
      </c>
      <c r="M40" s="135" t="s">
        <v>9</v>
      </c>
    </row>
    <row r="41" spans="2:13" s="2" customFormat="1" ht="36" x14ac:dyDescent="0.35">
      <c r="B41" s="882"/>
      <c r="C41" s="868" t="s">
        <v>3692</v>
      </c>
      <c r="D41" s="873" t="s">
        <v>62</v>
      </c>
      <c r="E41" s="873" t="s">
        <v>142</v>
      </c>
      <c r="F41" s="873" t="s">
        <v>3684</v>
      </c>
      <c r="G41" s="873" t="s">
        <v>3301</v>
      </c>
      <c r="H41" s="868" t="s">
        <v>1228</v>
      </c>
      <c r="I41" s="138" t="s">
        <v>65</v>
      </c>
      <c r="J41" s="128" t="s">
        <v>6</v>
      </c>
      <c r="K41" s="144" t="s">
        <v>872</v>
      </c>
      <c r="L41" s="375" t="str">
        <f>VLOOKUP(K41,CódigosRetorno!$A$2:$B$2003,2,FALSE)</f>
        <v>El XML no contiene el tag o no existe informacion del tipo de documento de identidad del receptor del documento</v>
      </c>
      <c r="M41" s="135" t="s">
        <v>9</v>
      </c>
    </row>
    <row r="42" spans="2:13" s="2" customFormat="1" ht="24" x14ac:dyDescent="0.35">
      <c r="B42" s="882"/>
      <c r="C42" s="883"/>
      <c r="D42" s="882"/>
      <c r="E42" s="882"/>
      <c r="F42" s="882"/>
      <c r="G42" s="882"/>
      <c r="H42" s="883"/>
      <c r="I42" s="138" t="s">
        <v>466</v>
      </c>
      <c r="J42" s="128" t="s">
        <v>6</v>
      </c>
      <c r="K42" s="144" t="s">
        <v>1231</v>
      </c>
      <c r="L42" s="375" t="str">
        <f>VLOOKUP(K42,CódigosRetorno!$A$2:$B$2003,2,FALSE)</f>
        <v>El dato ingresado en el tipo de documento de identidad del receptor no esta permitido.</v>
      </c>
      <c r="M42" s="135" t="s">
        <v>1839</v>
      </c>
    </row>
    <row r="43" spans="2:13" s="2" customFormat="1" ht="36" customHeight="1" x14ac:dyDescent="0.35">
      <c r="B43" s="872">
        <f>+B33+1</f>
        <v>12</v>
      </c>
      <c r="C43" s="867" t="s">
        <v>1236</v>
      </c>
      <c r="D43" s="872" t="s">
        <v>62</v>
      </c>
      <c r="E43" s="872" t="s">
        <v>142</v>
      </c>
      <c r="F43" s="972" t="s">
        <v>203</v>
      </c>
      <c r="G43" s="1048"/>
      <c r="H43" s="905" t="s">
        <v>1237</v>
      </c>
      <c r="I43" s="138" t="s">
        <v>602</v>
      </c>
      <c r="J43" s="128" t="s">
        <v>6</v>
      </c>
      <c r="K43" s="144" t="s">
        <v>1238</v>
      </c>
      <c r="L43" s="375" t="str">
        <f>VLOOKUP(K43,CódigosRetorno!$A$2:$B$2003,2,FALSE)</f>
        <v>El XML no contiene el tag o no existe informacion de RegistrationName del receptor del documento</v>
      </c>
      <c r="M43" s="135" t="s">
        <v>9</v>
      </c>
    </row>
    <row r="44" spans="2:13" s="2" customFormat="1" ht="48" customHeight="1" x14ac:dyDescent="0.35">
      <c r="B44" s="872"/>
      <c r="C44" s="867"/>
      <c r="D44" s="872"/>
      <c r="E44" s="872"/>
      <c r="F44" s="972"/>
      <c r="G44" s="1048"/>
      <c r="H44" s="905"/>
      <c r="I44" s="138" t="s">
        <v>3556</v>
      </c>
      <c r="J44" s="128" t="s">
        <v>6</v>
      </c>
      <c r="K44" s="144" t="s">
        <v>1240</v>
      </c>
      <c r="L44" s="375" t="str">
        <f>VLOOKUP(K44,CódigosRetorno!$A$2:$B$2003,2,FALSE)</f>
        <v>RegistrationName -  El dato ingresado no cumple con el estandar</v>
      </c>
      <c r="M44" s="135" t="s">
        <v>9</v>
      </c>
    </row>
    <row r="45" spans="2:13" s="2" customFormat="1" ht="12" x14ac:dyDescent="0.35">
      <c r="B45" s="1042" t="s">
        <v>3693</v>
      </c>
      <c r="C45" s="1043"/>
      <c r="D45" s="1043"/>
      <c r="E45" s="1043"/>
      <c r="F45" s="1043"/>
      <c r="G45" s="1043"/>
      <c r="H45" s="1044"/>
      <c r="I45" s="645"/>
      <c r="J45" s="638"/>
      <c r="K45" s="646" t="s">
        <v>9</v>
      </c>
      <c r="L45" s="622" t="str">
        <f>VLOOKUP(K45,CódigosRetorno!$A$2:$B$2003,2,FALSE)</f>
        <v>-</v>
      </c>
      <c r="M45" s="640"/>
    </row>
    <row r="46" spans="2:13" s="2" customFormat="1" ht="84" customHeight="1" x14ac:dyDescent="0.35">
      <c r="B46" s="873">
        <f>B43+1</f>
        <v>13</v>
      </c>
      <c r="C46" s="868" t="s">
        <v>2799</v>
      </c>
      <c r="D46" s="1026" t="s">
        <v>62</v>
      </c>
      <c r="E46" s="886" t="s">
        <v>182</v>
      </c>
      <c r="F46" s="886" t="s">
        <v>226</v>
      </c>
      <c r="G46" s="886"/>
      <c r="H46" s="868" t="s">
        <v>1259</v>
      </c>
      <c r="I46" s="138" t="s">
        <v>1260</v>
      </c>
      <c r="J46" s="142" t="s">
        <v>206</v>
      </c>
      <c r="K46" s="144" t="s">
        <v>1261</v>
      </c>
      <c r="L46" s="375" t="str">
        <f>VLOOKUP(K46,CódigosRetorno!$A$2:$B$2003,2,FALSE)</f>
        <v>El ID de las guias debe tener informacion de la SERIE-NUMERO de guia.</v>
      </c>
      <c r="M46" s="135" t="s">
        <v>9</v>
      </c>
    </row>
    <row r="47" spans="2:13" s="2" customFormat="1" ht="24" customHeight="1" x14ac:dyDescent="0.35">
      <c r="B47" s="882"/>
      <c r="C47" s="883"/>
      <c r="D47" s="1027"/>
      <c r="E47" s="887"/>
      <c r="F47" s="890"/>
      <c r="G47" s="890"/>
      <c r="H47" s="869"/>
      <c r="I47" s="138" t="s">
        <v>3694</v>
      </c>
      <c r="J47" s="128" t="s">
        <v>6</v>
      </c>
      <c r="K47" s="144" t="s">
        <v>1263</v>
      </c>
      <c r="L47" s="375" t="str">
        <f>VLOOKUP(K47,CódigosRetorno!$A$2:$B$2003,2,FALSE)</f>
        <v>El comprobante contiene un tipo y número de Guía de Remisión repetido</v>
      </c>
      <c r="M47" s="135" t="s">
        <v>9</v>
      </c>
    </row>
    <row r="48" spans="2:13" s="2" customFormat="1" ht="24" x14ac:dyDescent="0.35">
      <c r="B48" s="882"/>
      <c r="C48" s="883"/>
      <c r="D48" s="1027"/>
      <c r="E48" s="887"/>
      <c r="F48" s="347" t="s">
        <v>328</v>
      </c>
      <c r="G48" s="128" t="s">
        <v>3695</v>
      </c>
      <c r="H48" s="136" t="s">
        <v>2477</v>
      </c>
      <c r="I48" s="136" t="s">
        <v>3696</v>
      </c>
      <c r="J48" s="128" t="s">
        <v>206</v>
      </c>
      <c r="K48" s="144" t="s">
        <v>1266</v>
      </c>
      <c r="L48" s="375" t="str">
        <f>VLOOKUP(K48,CódigosRetorno!$A$2:$B$2003,2,FALSE)</f>
        <v>El DocumentTypeCode de las guias debe ser 09 o 31</v>
      </c>
      <c r="M48" s="135" t="s">
        <v>1078</v>
      </c>
    </row>
    <row r="49" spans="2:13" s="2" customFormat="1" ht="24" customHeight="1" x14ac:dyDescent="0.35">
      <c r="B49" s="882"/>
      <c r="C49" s="883"/>
      <c r="D49" s="1027"/>
      <c r="E49" s="887"/>
      <c r="F49" s="886"/>
      <c r="G49" s="135" t="s">
        <v>1058</v>
      </c>
      <c r="H49" s="136" t="s">
        <v>1079</v>
      </c>
      <c r="I49" s="136" t="s">
        <v>2631</v>
      </c>
      <c r="J49" s="128" t="s">
        <v>206</v>
      </c>
      <c r="K49" s="144" t="s">
        <v>1080</v>
      </c>
      <c r="L49" s="375" t="str">
        <f>VLOOKUP(K49,CódigosRetorno!$A$2:$B$2003,2,FALSE)</f>
        <v>El dato ingresado como atributo @listAgencyName es incorrecto.</v>
      </c>
      <c r="M49" s="135" t="s">
        <v>9</v>
      </c>
    </row>
    <row r="50" spans="2:13" s="2" customFormat="1" ht="24" customHeight="1" x14ac:dyDescent="0.35">
      <c r="B50" s="882"/>
      <c r="C50" s="883"/>
      <c r="D50" s="1027"/>
      <c r="E50" s="887"/>
      <c r="F50" s="887"/>
      <c r="G50" s="135" t="s">
        <v>1267</v>
      </c>
      <c r="H50" s="136" t="s">
        <v>1082</v>
      </c>
      <c r="I50" s="136" t="s">
        <v>3697</v>
      </c>
      <c r="J50" s="128" t="s">
        <v>206</v>
      </c>
      <c r="K50" s="144" t="s">
        <v>1084</v>
      </c>
      <c r="L50" s="375" t="str">
        <f>VLOOKUP(K50,CódigosRetorno!$A$2:$B$2003,2,FALSE)</f>
        <v>El dato ingresado como atributo @listName es incorrecto.</v>
      </c>
      <c r="M50" s="135" t="s">
        <v>9</v>
      </c>
    </row>
    <row r="51" spans="2:13" s="2" customFormat="1" ht="48" customHeight="1" x14ac:dyDescent="0.35">
      <c r="B51" s="874"/>
      <c r="C51" s="869"/>
      <c r="D51" s="1028"/>
      <c r="E51" s="890"/>
      <c r="F51" s="890"/>
      <c r="G51" s="135" t="s">
        <v>1085</v>
      </c>
      <c r="H51" s="136" t="s">
        <v>1086</v>
      </c>
      <c r="I51" s="136" t="s">
        <v>3698</v>
      </c>
      <c r="J51" s="128" t="s">
        <v>206</v>
      </c>
      <c r="K51" s="144" t="s">
        <v>1088</v>
      </c>
      <c r="L51" s="375" t="str">
        <f>VLOOKUP(K51,CódigosRetorno!$A$2:$B$2003,2,FALSE)</f>
        <v>El dato ingresado como atributo @listURI es incorrecto.</v>
      </c>
      <c r="M51" s="135" t="s">
        <v>9</v>
      </c>
    </row>
    <row r="52" spans="2:13" s="2" customFormat="1" ht="37.5" customHeight="1" x14ac:dyDescent="0.35">
      <c r="B52" s="872">
        <f>B46+1</f>
        <v>14</v>
      </c>
      <c r="C52" s="955" t="s">
        <v>2804</v>
      </c>
      <c r="D52" s="1026" t="s">
        <v>62</v>
      </c>
      <c r="E52" s="886" t="s">
        <v>182</v>
      </c>
      <c r="F52" s="1046" t="s">
        <v>226</v>
      </c>
      <c r="G52" s="1046"/>
      <c r="H52" s="868" t="s">
        <v>1269</v>
      </c>
      <c r="I52" s="138" t="s">
        <v>1270</v>
      </c>
      <c r="J52" s="128" t="s">
        <v>206</v>
      </c>
      <c r="K52" s="144" t="s">
        <v>1271</v>
      </c>
      <c r="L52" s="375" t="str">
        <f>VLOOKUP(K52,CódigosRetorno!$A$2:$B$2003,2,FALSE)</f>
        <v>El ID de los documentos relacionados no cumplen con el estandar.</v>
      </c>
      <c r="M52" s="135" t="s">
        <v>9</v>
      </c>
    </row>
    <row r="53" spans="2:13" s="2" customFormat="1" ht="24" customHeight="1" x14ac:dyDescent="0.35">
      <c r="B53" s="872"/>
      <c r="C53" s="956"/>
      <c r="D53" s="1027"/>
      <c r="E53" s="887"/>
      <c r="F53" s="1047"/>
      <c r="G53" s="1047"/>
      <c r="H53" s="869"/>
      <c r="I53" s="138" t="s">
        <v>3699</v>
      </c>
      <c r="J53" s="128" t="s">
        <v>6</v>
      </c>
      <c r="K53" s="144" t="s">
        <v>1273</v>
      </c>
      <c r="L53" s="375" t="str">
        <f>VLOOKUP(K53,CódigosRetorno!$A$2:$B$2003,2,FALSE)</f>
        <v>El comprobante contiene un tipo y número de Documento Relacionado repetido</v>
      </c>
      <c r="M53" s="135" t="s">
        <v>9</v>
      </c>
    </row>
    <row r="54" spans="2:13" s="2" customFormat="1" ht="36" x14ac:dyDescent="0.35">
      <c r="B54" s="872"/>
      <c r="C54" s="956"/>
      <c r="D54" s="1027"/>
      <c r="E54" s="887"/>
      <c r="F54" s="347" t="s">
        <v>328</v>
      </c>
      <c r="G54" s="128" t="s">
        <v>3493</v>
      </c>
      <c r="H54" s="136" t="s">
        <v>1275</v>
      </c>
      <c r="I54" s="136" t="s">
        <v>3700</v>
      </c>
      <c r="J54" s="128" t="s">
        <v>206</v>
      </c>
      <c r="K54" s="144" t="s">
        <v>1277</v>
      </c>
      <c r="L54" s="375" t="str">
        <f>VLOOKUP(K54,CódigosRetorno!$A$2:$B$2003,2,FALSE)</f>
        <v>El DocumentTypeCode de Otros documentos relacionados tiene valores incorrectos.</v>
      </c>
      <c r="M54" s="135" t="s">
        <v>1278</v>
      </c>
    </row>
    <row r="55" spans="2:13" s="2" customFormat="1" ht="24" customHeight="1" x14ac:dyDescent="0.35">
      <c r="B55" s="872"/>
      <c r="C55" s="956"/>
      <c r="D55" s="1027"/>
      <c r="E55" s="887"/>
      <c r="F55" s="886"/>
      <c r="G55" s="135" t="s">
        <v>1058</v>
      </c>
      <c r="H55" s="136" t="s">
        <v>1079</v>
      </c>
      <c r="I55" s="136" t="s">
        <v>2631</v>
      </c>
      <c r="J55" s="128" t="s">
        <v>206</v>
      </c>
      <c r="K55" s="144" t="s">
        <v>1080</v>
      </c>
      <c r="L55" s="375" t="str">
        <f>VLOOKUP(K55,CódigosRetorno!$A$2:$B$2003,2,FALSE)</f>
        <v>El dato ingresado como atributo @listAgencyName es incorrecto.</v>
      </c>
      <c r="M55" s="135" t="s">
        <v>9</v>
      </c>
    </row>
    <row r="56" spans="2:13" s="2" customFormat="1" ht="24" customHeight="1" x14ac:dyDescent="0.35">
      <c r="B56" s="872"/>
      <c r="C56" s="956"/>
      <c r="D56" s="1027"/>
      <c r="E56" s="887"/>
      <c r="F56" s="887"/>
      <c r="G56" s="135" t="s">
        <v>1267</v>
      </c>
      <c r="H56" s="136" t="s">
        <v>1082</v>
      </c>
      <c r="I56" s="136" t="s">
        <v>3697</v>
      </c>
      <c r="J56" s="128" t="s">
        <v>206</v>
      </c>
      <c r="K56" s="144" t="s">
        <v>1084</v>
      </c>
      <c r="L56" s="375" t="str">
        <f>VLOOKUP(K56,CódigosRetorno!$A$2:$B$2003,2,FALSE)</f>
        <v>El dato ingresado como atributo @listName es incorrecto.</v>
      </c>
      <c r="M56" s="135" t="s">
        <v>9</v>
      </c>
    </row>
    <row r="57" spans="2:13" s="2" customFormat="1" ht="48" customHeight="1" x14ac:dyDescent="0.35">
      <c r="B57" s="872"/>
      <c r="C57" s="1045"/>
      <c r="D57" s="1028"/>
      <c r="E57" s="890"/>
      <c r="F57" s="890"/>
      <c r="G57" s="135" t="s">
        <v>1280</v>
      </c>
      <c r="H57" s="136" t="s">
        <v>1086</v>
      </c>
      <c r="I57" s="136" t="s">
        <v>3701</v>
      </c>
      <c r="J57" s="128" t="s">
        <v>206</v>
      </c>
      <c r="K57" s="144" t="s">
        <v>1088</v>
      </c>
      <c r="L57" s="375" t="str">
        <f>VLOOKUP(K57,CódigosRetorno!$A$2:$B$2003,2,FALSE)</f>
        <v>El dato ingresado como atributo @listURI es incorrecto.</v>
      </c>
      <c r="M57" s="135" t="s">
        <v>9</v>
      </c>
    </row>
    <row r="58" spans="2:13" s="2" customFormat="1" ht="24" x14ac:dyDescent="0.35">
      <c r="B58" s="873">
        <f>B52+1</f>
        <v>15</v>
      </c>
      <c r="C58" s="868" t="s">
        <v>2958</v>
      </c>
      <c r="D58" s="873" t="s">
        <v>62</v>
      </c>
      <c r="E58" s="886" t="s">
        <v>182</v>
      </c>
      <c r="F58" s="886" t="s">
        <v>659</v>
      </c>
      <c r="G58" s="873" t="s">
        <v>3513</v>
      </c>
      <c r="H58" s="868" t="s">
        <v>1698</v>
      </c>
      <c r="I58" s="136" t="s">
        <v>1699</v>
      </c>
      <c r="J58" s="128" t="s">
        <v>6</v>
      </c>
      <c r="K58" s="144" t="s">
        <v>1700</v>
      </c>
      <c r="L58" s="375" t="str">
        <f>VLOOKUP(K58,CódigosRetorno!$A$2:$B$2003,2,FALSE)</f>
        <v>El valor del atributo no se encuentra en el catálogo</v>
      </c>
      <c r="M58" s="135" t="s">
        <v>1569</v>
      </c>
    </row>
    <row r="59" spans="2:13" s="2" customFormat="1" ht="24" customHeight="1" x14ac:dyDescent="0.35">
      <c r="B59" s="882"/>
      <c r="C59" s="883"/>
      <c r="D59" s="882"/>
      <c r="E59" s="887"/>
      <c r="F59" s="890"/>
      <c r="G59" s="874"/>
      <c r="H59" s="869"/>
      <c r="I59" s="136" t="s">
        <v>3702</v>
      </c>
      <c r="J59" s="128" t="s">
        <v>206</v>
      </c>
      <c r="K59" s="144" t="s">
        <v>3703</v>
      </c>
      <c r="L59" s="375" t="str">
        <f>VLOOKUP(K59,CódigosRetorno!$A$2:$B$2003,2,FALSE)</f>
        <v>El codigo de leyenda no debe repetirse en el comprobante</v>
      </c>
      <c r="M59" s="135" t="s">
        <v>9</v>
      </c>
    </row>
    <row r="60" spans="2:13" s="2" customFormat="1" ht="48" customHeight="1" x14ac:dyDescent="0.35">
      <c r="B60" s="874"/>
      <c r="C60" s="869"/>
      <c r="D60" s="874"/>
      <c r="E60" s="890"/>
      <c r="F60" s="128" t="s">
        <v>1356</v>
      </c>
      <c r="G60" s="135"/>
      <c r="H60" s="136" t="s">
        <v>1712</v>
      </c>
      <c r="I60" s="138" t="s">
        <v>3704</v>
      </c>
      <c r="J60" s="142" t="s">
        <v>6</v>
      </c>
      <c r="K60" s="144" t="s">
        <v>1714</v>
      </c>
      <c r="L60" s="375" t="str">
        <f>VLOOKUP(K60,CódigosRetorno!$A$2:$B$2003,2,FALSE)</f>
        <v>El dato ingresado en descripcion de leyenda no cumple con el formato establecido.</v>
      </c>
      <c r="M60" s="145" t="s">
        <v>9</v>
      </c>
    </row>
    <row r="61" spans="2:13" s="2" customFormat="1" ht="12" x14ac:dyDescent="0.35">
      <c r="B61" s="1017" t="s">
        <v>3705</v>
      </c>
      <c r="C61" s="1018"/>
      <c r="D61" s="1018"/>
      <c r="E61" s="1018"/>
      <c r="F61" s="1018"/>
      <c r="G61" s="1018"/>
      <c r="H61" s="1019"/>
      <c r="I61" s="645"/>
      <c r="J61" s="638"/>
      <c r="K61" s="646" t="s">
        <v>9</v>
      </c>
      <c r="L61" s="622" t="str">
        <f>VLOOKUP(K61,CódigosRetorno!$A$2:$B$2003,2,FALSE)</f>
        <v>-</v>
      </c>
      <c r="M61" s="640"/>
    </row>
    <row r="62" spans="2:13" s="2" customFormat="1" ht="24" x14ac:dyDescent="0.35">
      <c r="B62" s="1038">
        <f>B58+1</f>
        <v>16</v>
      </c>
      <c r="C62" s="1040" t="s">
        <v>3571</v>
      </c>
      <c r="D62" s="873" t="s">
        <v>327</v>
      </c>
      <c r="E62" s="873" t="s">
        <v>142</v>
      </c>
      <c r="F62" s="1038" t="s">
        <v>1288</v>
      </c>
      <c r="G62" s="1038" t="s">
        <v>773</v>
      </c>
      <c r="H62" s="868" t="s">
        <v>1284</v>
      </c>
      <c r="I62" s="138" t="s">
        <v>1285</v>
      </c>
      <c r="J62" s="128" t="s">
        <v>6</v>
      </c>
      <c r="K62" s="144" t="s">
        <v>774</v>
      </c>
      <c r="L62" s="375" t="str">
        <f>VLOOKUP(K62,CódigosRetorno!$A$2:$B$2003,2,FALSE)</f>
        <v>El Numero de orden del item no cumple con el formato establecido</v>
      </c>
      <c r="M62" s="135" t="s">
        <v>9</v>
      </c>
    </row>
    <row r="63" spans="2:13" s="2" customFormat="1" ht="12" x14ac:dyDescent="0.35">
      <c r="B63" s="1039"/>
      <c r="C63" s="1041"/>
      <c r="D63" s="874"/>
      <c r="E63" s="874"/>
      <c r="F63" s="1039"/>
      <c r="G63" s="1039"/>
      <c r="H63" s="869"/>
      <c r="I63" s="138" t="s">
        <v>3573</v>
      </c>
      <c r="J63" s="128" t="s">
        <v>6</v>
      </c>
      <c r="K63" s="144" t="s">
        <v>652</v>
      </c>
      <c r="L63" s="375" t="str">
        <f>VLOOKUP(K63,CódigosRetorno!$A$2:$B$2003,2,FALSE)</f>
        <v>El número de ítem no puede estar duplicado.</v>
      </c>
      <c r="M63" s="135" t="s">
        <v>9</v>
      </c>
    </row>
    <row r="64" spans="2:13" s="2" customFormat="1" ht="24" x14ac:dyDescent="0.35">
      <c r="B64" s="873">
        <f>B62+1</f>
        <v>17</v>
      </c>
      <c r="C64" s="868" t="s">
        <v>3706</v>
      </c>
      <c r="D64" s="886" t="s">
        <v>327</v>
      </c>
      <c r="E64" s="886" t="s">
        <v>142</v>
      </c>
      <c r="F64" s="886" t="s">
        <v>1826</v>
      </c>
      <c r="G64" s="886" t="s">
        <v>187</v>
      </c>
      <c r="H64" s="868" t="s">
        <v>3707</v>
      </c>
      <c r="I64" s="138" t="s">
        <v>3708</v>
      </c>
      <c r="J64" s="128" t="s">
        <v>6</v>
      </c>
      <c r="K64" s="144" t="s">
        <v>3709</v>
      </c>
      <c r="L64" s="375" t="str">
        <f>VLOOKUP(K64,CódigosRetorno!$A$2:$B$2003,2,FALSE)</f>
        <v>Existe más de un Tag UBL cac:OriginatorParty/cac:PartyIdentification</v>
      </c>
      <c r="M64" s="135" t="s">
        <v>9</v>
      </c>
    </row>
    <row r="65" spans="2:13" s="2" customFormat="1" ht="24" x14ac:dyDescent="0.35">
      <c r="B65" s="882"/>
      <c r="C65" s="883"/>
      <c r="D65" s="887"/>
      <c r="E65" s="887"/>
      <c r="F65" s="887"/>
      <c r="G65" s="887"/>
      <c r="H65" s="883"/>
      <c r="I65" s="138" t="s">
        <v>65</v>
      </c>
      <c r="J65" s="128" t="s">
        <v>6</v>
      </c>
      <c r="K65" s="144" t="s">
        <v>3710</v>
      </c>
      <c r="L65" s="375" t="str">
        <f>VLOOKUP(K65,CódigosRetorno!$A$2:$B$2003,2,FALSE)</f>
        <v>Debe consignar el Tag UBL cac:OriginatorParty/cac:PartyIdentification/cbc:ID</v>
      </c>
      <c r="M65" s="135" t="s">
        <v>9</v>
      </c>
    </row>
    <row r="66" spans="2:13" s="2" customFormat="1" ht="24" x14ac:dyDescent="0.35">
      <c r="B66" s="882"/>
      <c r="C66" s="883"/>
      <c r="D66" s="887"/>
      <c r="E66" s="887"/>
      <c r="F66" s="887"/>
      <c r="G66" s="887"/>
      <c r="H66" s="883"/>
      <c r="I66" s="138" t="s">
        <v>3711</v>
      </c>
      <c r="J66" s="128" t="s">
        <v>6</v>
      </c>
      <c r="K66" s="144" t="s">
        <v>3712</v>
      </c>
      <c r="L66" s="375" t="str">
        <f>VLOOKUP(K66,CódigosRetorno!$A$2:$B$2003,2,FALSE)</f>
        <v>El dato ingresado en el 'Tipo de documento de identidad' no cumple el formato establecido</v>
      </c>
      <c r="M66" s="135" t="s">
        <v>9</v>
      </c>
    </row>
    <row r="67" spans="2:13" s="2" customFormat="1" ht="24" x14ac:dyDescent="0.35">
      <c r="B67" s="882"/>
      <c r="C67" s="883"/>
      <c r="D67" s="887"/>
      <c r="E67" s="887"/>
      <c r="F67" s="887"/>
      <c r="G67" s="887"/>
      <c r="H67" s="883"/>
      <c r="I67" s="138" t="s">
        <v>3713</v>
      </c>
      <c r="J67" s="128" t="s">
        <v>6</v>
      </c>
      <c r="K67" s="144" t="s">
        <v>457</v>
      </c>
      <c r="L67" s="375" t="str">
        <f>VLOOKUP(K67,CódigosRetorno!$A$2:$B$2003,2,FALSE)</f>
        <v>Número de RUC no existe.</v>
      </c>
      <c r="M67" s="135" t="s">
        <v>256</v>
      </c>
    </row>
    <row r="68" spans="2:13" s="2" customFormat="1" ht="24" x14ac:dyDescent="0.35">
      <c r="B68" s="882"/>
      <c r="C68" s="883"/>
      <c r="D68" s="887"/>
      <c r="E68" s="887"/>
      <c r="F68" s="887"/>
      <c r="G68" s="887"/>
      <c r="H68" s="883"/>
      <c r="I68" s="138" t="s">
        <v>3714</v>
      </c>
      <c r="J68" s="128" t="s">
        <v>206</v>
      </c>
      <c r="K68" s="144" t="s">
        <v>3715</v>
      </c>
      <c r="L68" s="375" t="str">
        <f>VLOOKUP(K68,CódigosRetorno!$A$2:$B$2003,2,FALSE)</f>
        <v>El Numero de RUC no esta activo</v>
      </c>
      <c r="M68" s="135" t="s">
        <v>256</v>
      </c>
    </row>
    <row r="69" spans="2:13" s="2" customFormat="1" ht="24" x14ac:dyDescent="0.35">
      <c r="B69" s="882"/>
      <c r="C69" s="883"/>
      <c r="D69" s="887"/>
      <c r="E69" s="887"/>
      <c r="F69" s="887"/>
      <c r="G69" s="887"/>
      <c r="H69" s="883"/>
      <c r="I69" s="138" t="s">
        <v>3716</v>
      </c>
      <c r="J69" s="128" t="s">
        <v>206</v>
      </c>
      <c r="K69" s="144" t="s">
        <v>3717</v>
      </c>
      <c r="L69" s="375" t="str">
        <f>VLOOKUP(K69,CódigosRetorno!$A$2:$B$2003,2,FALSE)</f>
        <v>El Numero de RUC es no habido</v>
      </c>
      <c r="M69" s="135" t="s">
        <v>256</v>
      </c>
    </row>
    <row r="70" spans="2:13" s="2" customFormat="1" ht="48" x14ac:dyDescent="0.35">
      <c r="B70" s="882"/>
      <c r="C70" s="883"/>
      <c r="D70" s="887"/>
      <c r="E70" s="887"/>
      <c r="F70" s="890"/>
      <c r="G70" s="890"/>
      <c r="H70" s="883"/>
      <c r="I70" s="138" t="s">
        <v>3718</v>
      </c>
      <c r="J70" s="128" t="s">
        <v>6</v>
      </c>
      <c r="K70" s="144" t="s">
        <v>3712</v>
      </c>
      <c r="L70" s="375" t="str">
        <f>VLOOKUP(K70,CódigosRetorno!$A$2:$B$2003,2,FALSE)</f>
        <v>El dato ingresado en el 'Tipo de documento de identidad' no cumple el formato establecido</v>
      </c>
      <c r="M70" s="135" t="s">
        <v>9</v>
      </c>
    </row>
    <row r="71" spans="2:13" s="2" customFormat="1" ht="12" x14ac:dyDescent="0.35">
      <c r="B71" s="882"/>
      <c r="C71" s="883"/>
      <c r="D71" s="887"/>
      <c r="E71" s="887"/>
      <c r="F71" s="886" t="s">
        <v>3684</v>
      </c>
      <c r="G71" s="886" t="s">
        <v>3301</v>
      </c>
      <c r="H71" s="868" t="s">
        <v>3719</v>
      </c>
      <c r="I71" s="138" t="s">
        <v>3720</v>
      </c>
      <c r="J71" s="128" t="s">
        <v>6</v>
      </c>
      <c r="K71" s="144" t="s">
        <v>261</v>
      </c>
      <c r="L71" s="375" t="str">
        <f>VLOOKUP(K71,CódigosRetorno!$A$2:$B$2003,2,FALSE)</f>
        <v>Debe indicar tipo de documento.</v>
      </c>
      <c r="M71" s="135" t="s">
        <v>9</v>
      </c>
    </row>
    <row r="72" spans="2:13" s="2" customFormat="1" ht="36" x14ac:dyDescent="0.35">
      <c r="B72" s="874"/>
      <c r="C72" s="869"/>
      <c r="D72" s="890"/>
      <c r="E72" s="890"/>
      <c r="F72" s="890"/>
      <c r="G72" s="890"/>
      <c r="H72" s="869"/>
      <c r="I72" s="138" t="s">
        <v>3721</v>
      </c>
      <c r="J72" s="128" t="s">
        <v>6</v>
      </c>
      <c r="K72" s="144" t="s">
        <v>874</v>
      </c>
      <c r="L72" s="375" t="str">
        <f>VLOOKUP(K72,CódigosRetorno!$A$2:$B$2003,2,FALSE)</f>
        <v>El dato ingresado  en el tipo de documento de identidad del receptor no cumple con el estandar o no esta permitido.</v>
      </c>
      <c r="M72" s="135" t="s">
        <v>1839</v>
      </c>
    </row>
    <row r="73" spans="2:13" s="2" customFormat="1" ht="24" x14ac:dyDescent="0.35">
      <c r="B73" s="873">
        <f>B64+1</f>
        <v>18</v>
      </c>
      <c r="C73" s="868" t="s">
        <v>3722</v>
      </c>
      <c r="D73" s="886" t="s">
        <v>327</v>
      </c>
      <c r="E73" s="886" t="s">
        <v>142</v>
      </c>
      <c r="F73" s="886" t="s">
        <v>203</v>
      </c>
      <c r="G73" s="886"/>
      <c r="H73" s="136" t="s">
        <v>3723</v>
      </c>
      <c r="I73" s="136" t="s">
        <v>184</v>
      </c>
      <c r="J73" s="128" t="s">
        <v>9</v>
      </c>
      <c r="K73" s="144" t="s">
        <v>9</v>
      </c>
      <c r="L73" s="375" t="str">
        <f>VLOOKUP(K73,CódigosRetorno!$A$2:$B$2003,2,FALSE)</f>
        <v>-</v>
      </c>
      <c r="M73" s="135" t="s">
        <v>9</v>
      </c>
    </row>
    <row r="74" spans="2:13" s="2" customFormat="1" ht="36" x14ac:dyDescent="0.35">
      <c r="B74" s="882"/>
      <c r="C74" s="883"/>
      <c r="D74" s="887"/>
      <c r="E74" s="887"/>
      <c r="F74" s="887"/>
      <c r="G74" s="887"/>
      <c r="H74" s="137" t="s">
        <v>1357</v>
      </c>
      <c r="I74" s="138" t="s">
        <v>3724</v>
      </c>
      <c r="J74" s="128" t="s">
        <v>206</v>
      </c>
      <c r="K74" s="144" t="s">
        <v>3627</v>
      </c>
      <c r="L74" s="375" t="str">
        <f>VLOOKUP(K74,CódigosRetorno!$A$2:$B$2003,2,FALSE)</f>
        <v>El nombre o razon social registrado no cumple con el estandar</v>
      </c>
      <c r="M74" s="135" t="s">
        <v>9</v>
      </c>
    </row>
    <row r="75" spans="2:13" s="2" customFormat="1" ht="24" x14ac:dyDescent="0.35">
      <c r="B75" s="873">
        <f>B73+1</f>
        <v>19</v>
      </c>
      <c r="C75" s="990" t="s">
        <v>3725</v>
      </c>
      <c r="D75" s="886" t="s">
        <v>327</v>
      </c>
      <c r="E75" s="886" t="s">
        <v>142</v>
      </c>
      <c r="F75" s="886" t="s">
        <v>298</v>
      </c>
      <c r="G75" s="886" t="s">
        <v>299</v>
      </c>
      <c r="H75" s="868" t="s">
        <v>1512</v>
      </c>
      <c r="I75" s="136" t="s">
        <v>1411</v>
      </c>
      <c r="J75" s="128" t="s">
        <v>6</v>
      </c>
      <c r="K75" s="142" t="s">
        <v>1513</v>
      </c>
      <c r="L75" s="375" t="str">
        <f>VLOOKUP(K75,CódigosRetorno!$A$2:$B$2003,2,FALSE)</f>
        <v>El dato ingresado en LineExtensionAmount del item no cumple con el formato establecido</v>
      </c>
      <c r="M75" s="145" t="s">
        <v>9</v>
      </c>
    </row>
    <row r="76" spans="2:13" s="2" customFormat="1" ht="72" x14ac:dyDescent="0.35">
      <c r="B76" s="882"/>
      <c r="C76" s="991"/>
      <c r="D76" s="887"/>
      <c r="E76" s="887"/>
      <c r="F76" s="887"/>
      <c r="G76" s="887"/>
      <c r="H76" s="883"/>
      <c r="I76" s="138" t="s">
        <v>3726</v>
      </c>
      <c r="J76" s="128" t="s">
        <v>206</v>
      </c>
      <c r="K76" s="142" t="s">
        <v>3589</v>
      </c>
      <c r="L76" s="375" t="str">
        <f>VLOOKUP(K76,CódigosRetorno!$A$2:$B$2003,2,FALSE)</f>
        <v>El importe del campo /cac:InvoiceLine/cbc:LineExtensionAmount no coincide con el valor calculado</v>
      </c>
      <c r="M76" s="145" t="s">
        <v>9</v>
      </c>
    </row>
    <row r="77" spans="2:13" s="2" customFormat="1" ht="24" x14ac:dyDescent="0.35">
      <c r="B77" s="874"/>
      <c r="C77" s="992"/>
      <c r="D77" s="890"/>
      <c r="E77" s="890"/>
      <c r="F77" s="135" t="s">
        <v>143</v>
      </c>
      <c r="G77" s="128" t="s">
        <v>3262</v>
      </c>
      <c r="H77" s="143" t="s">
        <v>1368</v>
      </c>
      <c r="I77" s="138" t="s">
        <v>3727</v>
      </c>
      <c r="J77" s="142" t="s">
        <v>6</v>
      </c>
      <c r="K77" s="144" t="s">
        <v>3359</v>
      </c>
      <c r="L77" s="375" t="str">
        <f>VLOOKUP(K77,CódigosRetorno!$A$2:$B$2003,2,FALSE)</f>
        <v>La moneda debe ser la misma en todo el documento</v>
      </c>
      <c r="M77" s="135" t="s">
        <v>1094</v>
      </c>
    </row>
    <row r="78" spans="2:13" s="2" customFormat="1" ht="24" x14ac:dyDescent="0.35">
      <c r="B78" s="873">
        <f>B75+1</f>
        <v>20</v>
      </c>
      <c r="C78" s="868" t="s">
        <v>3728</v>
      </c>
      <c r="D78" s="886" t="s">
        <v>327</v>
      </c>
      <c r="E78" s="886" t="s">
        <v>142</v>
      </c>
      <c r="F78" s="886" t="s">
        <v>298</v>
      </c>
      <c r="G78" s="886" t="s">
        <v>299</v>
      </c>
      <c r="H78" s="868" t="s">
        <v>3729</v>
      </c>
      <c r="I78" s="138" t="s">
        <v>3730</v>
      </c>
      <c r="J78" s="128" t="s">
        <v>6</v>
      </c>
      <c r="K78" s="144" t="s">
        <v>1396</v>
      </c>
      <c r="L78" s="375" t="str">
        <f>VLOOKUP(K78,CódigosRetorno!$A$2:$B$2003,2,FALSE)</f>
        <v>El xml no contiene el tag de impuesto por linea (TaxtTotal).</v>
      </c>
      <c r="M78" s="135"/>
    </row>
    <row r="79" spans="2:13" s="2" customFormat="1" ht="24" x14ac:dyDescent="0.35">
      <c r="B79" s="882"/>
      <c r="C79" s="883"/>
      <c r="D79" s="887"/>
      <c r="E79" s="887"/>
      <c r="F79" s="887"/>
      <c r="G79" s="887"/>
      <c r="H79" s="883"/>
      <c r="I79" s="138" t="s">
        <v>3731</v>
      </c>
      <c r="J79" s="128" t="s">
        <v>6</v>
      </c>
      <c r="K79" s="144" t="s">
        <v>1402</v>
      </c>
      <c r="L79" s="375" t="str">
        <f>VLOOKUP(K79,CódigosRetorno!$A$2:$B$2003,2,FALSE)</f>
        <v>El tag cac:TaxTotal no debe repetirse a nivel de Item</v>
      </c>
      <c r="M79" s="135" t="s">
        <v>9</v>
      </c>
    </row>
    <row r="80" spans="2:13" s="2" customFormat="1" ht="24" x14ac:dyDescent="0.35">
      <c r="B80" s="882"/>
      <c r="C80" s="883"/>
      <c r="D80" s="887"/>
      <c r="E80" s="887"/>
      <c r="F80" s="887"/>
      <c r="G80" s="887"/>
      <c r="H80" s="883"/>
      <c r="I80" s="138" t="s">
        <v>3732</v>
      </c>
      <c r="J80" s="128" t="s">
        <v>6</v>
      </c>
      <c r="K80" s="144" t="s">
        <v>1398</v>
      </c>
      <c r="L80" s="375" t="str">
        <f>VLOOKUP(K80,CódigosRetorno!$A$2:$B$2003,2,FALSE)</f>
        <v>El dato ingresado en el monto total de impuestos por línea no cumple con el formato establecido</v>
      </c>
      <c r="M80" s="135" t="s">
        <v>9</v>
      </c>
    </row>
    <row r="81" spans="2:13" s="2" customFormat="1" ht="24" x14ac:dyDescent="0.35">
      <c r="B81" s="882"/>
      <c r="C81" s="883"/>
      <c r="D81" s="887"/>
      <c r="E81" s="887"/>
      <c r="F81" s="890"/>
      <c r="G81" s="890"/>
      <c r="H81" s="869"/>
      <c r="I81" s="138" t="s">
        <v>3733</v>
      </c>
      <c r="J81" s="128" t="s">
        <v>206</v>
      </c>
      <c r="K81" s="144" t="s">
        <v>2490</v>
      </c>
      <c r="L81" s="375" t="str">
        <f>VLOOKUP(K81,CódigosRetorno!$A$2:$B$2003,2,FALSE)</f>
        <v>El importe total de impuestos por línea no coincide con la sumatoria de los impuestos por línea.</v>
      </c>
      <c r="M81" s="135" t="s">
        <v>9</v>
      </c>
    </row>
    <row r="82" spans="2:13" s="2" customFormat="1" ht="24" x14ac:dyDescent="0.35">
      <c r="B82" s="874"/>
      <c r="C82" s="869"/>
      <c r="D82" s="890"/>
      <c r="E82" s="890"/>
      <c r="F82" s="135" t="s">
        <v>143</v>
      </c>
      <c r="G82" s="128" t="s">
        <v>3262</v>
      </c>
      <c r="H82" s="143" t="s">
        <v>1368</v>
      </c>
      <c r="I82" s="138" t="s">
        <v>3727</v>
      </c>
      <c r="J82" s="128" t="s">
        <v>6</v>
      </c>
      <c r="K82" s="144" t="s">
        <v>3359</v>
      </c>
      <c r="L82" s="375" t="str">
        <f>VLOOKUP(K82,CódigosRetorno!$A$2:$B$2003,2,FALSE)</f>
        <v>La moneda debe ser la misma en todo el documento</v>
      </c>
      <c r="M82" s="135" t="s">
        <v>1094</v>
      </c>
    </row>
    <row r="83" spans="2:13" s="2" customFormat="1" ht="24" x14ac:dyDescent="0.35">
      <c r="B83" s="873">
        <f>B78+1</f>
        <v>21</v>
      </c>
      <c r="C83" s="868" t="s">
        <v>3734</v>
      </c>
      <c r="D83" s="886" t="s">
        <v>327</v>
      </c>
      <c r="E83" s="886" t="s">
        <v>182</v>
      </c>
      <c r="F83" s="886" t="s">
        <v>298</v>
      </c>
      <c r="G83" s="886" t="s">
        <v>299</v>
      </c>
      <c r="H83" s="868" t="s">
        <v>3735</v>
      </c>
      <c r="I83" s="137" t="s">
        <v>3736</v>
      </c>
      <c r="J83" s="133" t="s">
        <v>6</v>
      </c>
      <c r="K83" s="141" t="s">
        <v>1412</v>
      </c>
      <c r="L83" s="375" t="str">
        <f>VLOOKUP(K83,CódigosRetorno!$A$2:$B$2003,2,FALSE)</f>
        <v>El dato ingresado en TaxAmount de la linea no cumple con el formato establecido</v>
      </c>
      <c r="M83" s="129" t="s">
        <v>9</v>
      </c>
    </row>
    <row r="84" spans="2:13" s="2" customFormat="1" ht="60" x14ac:dyDescent="0.35">
      <c r="B84" s="882"/>
      <c r="C84" s="991"/>
      <c r="D84" s="887"/>
      <c r="E84" s="887"/>
      <c r="F84" s="890"/>
      <c r="G84" s="890"/>
      <c r="H84" s="869"/>
      <c r="I84" s="138" t="s">
        <v>3737</v>
      </c>
      <c r="J84" s="128" t="s">
        <v>206</v>
      </c>
      <c r="K84" s="144" t="s">
        <v>3738</v>
      </c>
      <c r="L84" s="375" t="str">
        <f>VLOOKUP(K84,CódigosRetorno!$A$2:$B$2003,2,FALSE)</f>
        <v>El monto de ISC de la línea no coincide con el valor calculado</v>
      </c>
      <c r="M84" s="135" t="s">
        <v>9</v>
      </c>
    </row>
    <row r="85" spans="2:13" s="2" customFormat="1" ht="24" x14ac:dyDescent="0.35">
      <c r="B85" s="882"/>
      <c r="C85" s="991"/>
      <c r="D85" s="887"/>
      <c r="E85" s="887"/>
      <c r="F85" s="135" t="s">
        <v>143</v>
      </c>
      <c r="G85" s="128" t="s">
        <v>3262</v>
      </c>
      <c r="H85" s="143" t="s">
        <v>1368</v>
      </c>
      <c r="I85" s="138" t="s">
        <v>3727</v>
      </c>
      <c r="J85" s="128" t="s">
        <v>6</v>
      </c>
      <c r="K85" s="144" t="s">
        <v>3359</v>
      </c>
      <c r="L85" s="375" t="str">
        <f>VLOOKUP(K85,CódigosRetorno!$A$2:$B$2003,2,FALSE)</f>
        <v>La moneda debe ser la misma en todo el documento</v>
      </c>
      <c r="M85" s="135" t="s">
        <v>1094</v>
      </c>
    </row>
    <row r="86" spans="2:13" s="2" customFormat="1" ht="24" x14ac:dyDescent="0.35">
      <c r="B86" s="882"/>
      <c r="C86" s="991"/>
      <c r="D86" s="887"/>
      <c r="E86" s="887"/>
      <c r="F86" s="886" t="s">
        <v>659</v>
      </c>
      <c r="G86" s="873" t="s">
        <v>3739</v>
      </c>
      <c r="H86" s="868" t="s">
        <v>3740</v>
      </c>
      <c r="I86" s="136" t="s">
        <v>602</v>
      </c>
      <c r="J86" s="142" t="s">
        <v>6</v>
      </c>
      <c r="K86" s="144" t="s">
        <v>1449</v>
      </c>
      <c r="L86" s="375" t="str">
        <f>VLOOKUP(K86,CódigosRetorno!$A$2:$B$2003,2,FALSE)</f>
        <v>El XML no contiene el tag cac:TaxCategory/cac:TaxScheme/cbc:ID del Item</v>
      </c>
      <c r="M86" s="145" t="s">
        <v>9</v>
      </c>
    </row>
    <row r="87" spans="2:13" s="2" customFormat="1" ht="12" x14ac:dyDescent="0.35">
      <c r="B87" s="882"/>
      <c r="C87" s="991"/>
      <c r="D87" s="887"/>
      <c r="E87" s="887"/>
      <c r="F87" s="887"/>
      <c r="G87" s="887"/>
      <c r="H87" s="883"/>
      <c r="I87" s="136" t="s">
        <v>3741</v>
      </c>
      <c r="J87" s="142" t="s">
        <v>6</v>
      </c>
      <c r="K87" s="144" t="s">
        <v>1450</v>
      </c>
      <c r="L87" s="375" t="str">
        <f>VLOOKUP(K87,CódigosRetorno!$A$2:$B$2003,2,FALSE)</f>
        <v>El codigo del tributo es invalido</v>
      </c>
      <c r="M87" s="145"/>
    </row>
    <row r="88" spans="2:13" s="2" customFormat="1" ht="24" x14ac:dyDescent="0.35">
      <c r="B88" s="882"/>
      <c r="C88" s="991"/>
      <c r="D88" s="887"/>
      <c r="E88" s="887"/>
      <c r="F88" s="890"/>
      <c r="G88" s="890"/>
      <c r="H88" s="869"/>
      <c r="I88" s="136" t="s">
        <v>3742</v>
      </c>
      <c r="J88" s="142" t="s">
        <v>6</v>
      </c>
      <c r="K88" s="144" t="s">
        <v>1453</v>
      </c>
      <c r="L88" s="375" t="str">
        <f>VLOOKUP(K88,CódigosRetorno!$A$2:$B$2003,2,FALSE)</f>
        <v>El código de tributo no debe repetirse a nivel de item</v>
      </c>
      <c r="M88" s="145"/>
    </row>
    <row r="89" spans="2:13" s="2" customFormat="1" ht="24" x14ac:dyDescent="0.35">
      <c r="B89" s="882"/>
      <c r="C89" s="991"/>
      <c r="D89" s="887"/>
      <c r="E89" s="887"/>
      <c r="F89" s="886"/>
      <c r="G89" s="135" t="s">
        <v>1458</v>
      </c>
      <c r="H89" s="138" t="s">
        <v>1127</v>
      </c>
      <c r="I89" s="136" t="s">
        <v>3601</v>
      </c>
      <c r="J89" s="128" t="s">
        <v>206</v>
      </c>
      <c r="K89" s="142" t="s">
        <v>1129</v>
      </c>
      <c r="L89" s="375" t="str">
        <f>VLOOKUP(K89,CódigosRetorno!$A$2:$B$2003,2,FALSE)</f>
        <v>El dato ingresado como atributo @schemeName es incorrecto.</v>
      </c>
      <c r="M89" s="145" t="s">
        <v>9</v>
      </c>
    </row>
    <row r="90" spans="2:13" s="2" customFormat="1" ht="24" x14ac:dyDescent="0.35">
      <c r="B90" s="882"/>
      <c r="C90" s="991"/>
      <c r="D90" s="887"/>
      <c r="E90" s="887"/>
      <c r="F90" s="887"/>
      <c r="G90" s="135" t="s">
        <v>1058</v>
      </c>
      <c r="H90" s="138" t="s">
        <v>1059</v>
      </c>
      <c r="I90" s="136" t="s">
        <v>2631</v>
      </c>
      <c r="J90" s="128" t="s">
        <v>206</v>
      </c>
      <c r="K90" s="142" t="s">
        <v>1061</v>
      </c>
      <c r="L90" s="375" t="str">
        <f>VLOOKUP(K90,CódigosRetorno!$A$2:$B$2003,2,FALSE)</f>
        <v>El dato ingresado como atributo @schemeAgencyName es incorrecto.</v>
      </c>
      <c r="M90" s="145" t="s">
        <v>9</v>
      </c>
    </row>
    <row r="91" spans="2:13" s="2" customFormat="1" ht="36" x14ac:dyDescent="0.35">
      <c r="B91" s="874"/>
      <c r="C91" s="992"/>
      <c r="D91" s="890"/>
      <c r="E91" s="890"/>
      <c r="F91" s="890"/>
      <c r="G91" s="135" t="s">
        <v>1487</v>
      </c>
      <c r="H91" s="143" t="s">
        <v>1131</v>
      </c>
      <c r="I91" s="136" t="s">
        <v>3602</v>
      </c>
      <c r="J91" s="142" t="s">
        <v>206</v>
      </c>
      <c r="K91" s="144" t="s">
        <v>1133</v>
      </c>
      <c r="L91" s="375" t="str">
        <f>VLOOKUP(K91,CódigosRetorno!$A$2:$B$2003,2,FALSE)</f>
        <v>El dato ingresado como atributo @schemeURI es incorrecto.</v>
      </c>
      <c r="M91" s="145" t="s">
        <v>9</v>
      </c>
    </row>
    <row r="92" spans="2:13" s="2" customFormat="1" ht="24" x14ac:dyDescent="0.35">
      <c r="B92" s="873">
        <f>B83+1</f>
        <v>22</v>
      </c>
      <c r="C92" s="868" t="s">
        <v>3743</v>
      </c>
      <c r="D92" s="886" t="s">
        <v>327</v>
      </c>
      <c r="E92" s="886" t="s">
        <v>142</v>
      </c>
      <c r="F92" s="886" t="s">
        <v>298</v>
      </c>
      <c r="G92" s="886" t="s">
        <v>299</v>
      </c>
      <c r="H92" s="868" t="s">
        <v>3744</v>
      </c>
      <c r="I92" s="137" t="s">
        <v>3736</v>
      </c>
      <c r="J92" s="133" t="s">
        <v>6</v>
      </c>
      <c r="K92" s="141" t="s">
        <v>1412</v>
      </c>
      <c r="L92" s="375" t="str">
        <f>VLOOKUP(K92,CódigosRetorno!$A$2:$B$2003,2,FALSE)</f>
        <v>El dato ingresado en TaxAmount de la linea no cumple con el formato establecido</v>
      </c>
      <c r="M92" s="129" t="s">
        <v>9</v>
      </c>
    </row>
    <row r="93" spans="2:13" s="2" customFormat="1" ht="132" x14ac:dyDescent="0.35">
      <c r="B93" s="882"/>
      <c r="C93" s="883"/>
      <c r="D93" s="887"/>
      <c r="E93" s="887"/>
      <c r="F93" s="887"/>
      <c r="G93" s="887"/>
      <c r="H93" s="883"/>
      <c r="I93" s="138" t="s">
        <v>3745</v>
      </c>
      <c r="J93" s="128" t="s">
        <v>206</v>
      </c>
      <c r="K93" s="144" t="s">
        <v>3596</v>
      </c>
      <c r="L93" s="375" t="str">
        <f>VLOOKUP(K93,CódigosRetorno!$A$2:$B$2003,2,FALSE)</f>
        <v>El monto de IGV de la línea no coincide con el valor calculado</v>
      </c>
      <c r="M93" s="129"/>
    </row>
    <row r="94" spans="2:13" s="2" customFormat="1" ht="24" x14ac:dyDescent="0.35">
      <c r="B94" s="882"/>
      <c r="C94" s="883"/>
      <c r="D94" s="887"/>
      <c r="E94" s="887"/>
      <c r="F94" s="887"/>
      <c r="G94" s="887"/>
      <c r="H94" s="883"/>
      <c r="I94" s="138" t="s">
        <v>3746</v>
      </c>
      <c r="J94" s="128" t="s">
        <v>206</v>
      </c>
      <c r="K94" s="144" t="s">
        <v>3596</v>
      </c>
      <c r="L94" s="375" t="str">
        <f>VLOOKUP(K94,CódigosRetorno!$A$2:$B$2003,2,FALSE)</f>
        <v>El monto de IGV de la línea no coincide con el valor calculado</v>
      </c>
      <c r="M94" s="135" t="s">
        <v>9</v>
      </c>
    </row>
    <row r="95" spans="2:13" s="2" customFormat="1" ht="24" x14ac:dyDescent="0.35">
      <c r="B95" s="882"/>
      <c r="C95" s="991"/>
      <c r="D95" s="887"/>
      <c r="E95" s="887"/>
      <c r="F95" s="135" t="s">
        <v>143</v>
      </c>
      <c r="G95" s="128" t="s">
        <v>3262</v>
      </c>
      <c r="H95" s="143" t="s">
        <v>1368</v>
      </c>
      <c r="I95" s="138" t="s">
        <v>3727</v>
      </c>
      <c r="J95" s="128" t="s">
        <v>6</v>
      </c>
      <c r="K95" s="144" t="s">
        <v>3359</v>
      </c>
      <c r="L95" s="375" t="str">
        <f>VLOOKUP(K95,CódigosRetorno!$A$2:$B$2003,2,FALSE)</f>
        <v>La moneda debe ser la misma en todo el documento</v>
      </c>
      <c r="M95" s="135" t="s">
        <v>1094</v>
      </c>
    </row>
    <row r="96" spans="2:13" s="2" customFormat="1" ht="24" x14ac:dyDescent="0.35">
      <c r="B96" s="882"/>
      <c r="C96" s="991"/>
      <c r="D96" s="887"/>
      <c r="E96" s="887"/>
      <c r="F96" s="886" t="s">
        <v>659</v>
      </c>
      <c r="G96" s="873" t="s">
        <v>3747</v>
      </c>
      <c r="H96" s="868" t="s">
        <v>3740</v>
      </c>
      <c r="I96" s="136" t="s">
        <v>3748</v>
      </c>
      <c r="J96" s="142" t="s">
        <v>6</v>
      </c>
      <c r="K96" s="144" t="s">
        <v>1455</v>
      </c>
      <c r="L96" s="375" t="str">
        <f>VLOOKUP(K96,CódigosRetorno!$A$2:$B$2003,2,FALSE)</f>
        <v>El XML debe contener al menos un tributo por linea de afectacion por IGV</v>
      </c>
      <c r="M96" s="145" t="s">
        <v>9</v>
      </c>
    </row>
    <row r="97" spans="2:13" s="2" customFormat="1" ht="24" x14ac:dyDescent="0.35">
      <c r="B97" s="882"/>
      <c r="C97" s="991"/>
      <c r="D97" s="887"/>
      <c r="E97" s="887"/>
      <c r="F97" s="887"/>
      <c r="G97" s="882"/>
      <c r="H97" s="883"/>
      <c r="I97" s="136" t="s">
        <v>602</v>
      </c>
      <c r="J97" s="142" t="s">
        <v>6</v>
      </c>
      <c r="K97" s="144" t="s">
        <v>1449</v>
      </c>
      <c r="L97" s="375" t="str">
        <f>VLOOKUP(K97,CódigosRetorno!$A$2:$B$2003,2,FALSE)</f>
        <v>El XML no contiene el tag cac:TaxCategory/cac:TaxScheme/cbc:ID del Item</v>
      </c>
      <c r="M97" s="145" t="s">
        <v>9</v>
      </c>
    </row>
    <row r="98" spans="2:13" s="2" customFormat="1" ht="12" x14ac:dyDescent="0.35">
      <c r="B98" s="882"/>
      <c r="C98" s="991"/>
      <c r="D98" s="887"/>
      <c r="E98" s="887"/>
      <c r="F98" s="887"/>
      <c r="G98" s="887"/>
      <c r="H98" s="883"/>
      <c r="I98" s="136" t="s">
        <v>3741</v>
      </c>
      <c r="J98" s="142" t="s">
        <v>6</v>
      </c>
      <c r="K98" s="144" t="s">
        <v>1450</v>
      </c>
      <c r="L98" s="375" t="str">
        <f>VLOOKUP(K98,CódigosRetorno!$A$2:$B$2003,2,FALSE)</f>
        <v>El codigo del tributo es invalido</v>
      </c>
      <c r="M98" s="145"/>
    </row>
    <row r="99" spans="2:13" s="2" customFormat="1" ht="24" x14ac:dyDescent="0.35">
      <c r="B99" s="882"/>
      <c r="C99" s="991"/>
      <c r="D99" s="887"/>
      <c r="E99" s="887"/>
      <c r="F99" s="890"/>
      <c r="G99" s="890"/>
      <c r="H99" s="869"/>
      <c r="I99" s="136" t="s">
        <v>3742</v>
      </c>
      <c r="J99" s="142" t="s">
        <v>6</v>
      </c>
      <c r="K99" s="144" t="s">
        <v>1453</v>
      </c>
      <c r="L99" s="375" t="str">
        <f>VLOOKUP(K99,CódigosRetorno!$A$2:$B$2003,2,FALSE)</f>
        <v>El código de tributo no debe repetirse a nivel de item</v>
      </c>
      <c r="M99" s="145"/>
    </row>
    <row r="100" spans="2:13" s="2" customFormat="1" ht="24" x14ac:dyDescent="0.35">
      <c r="B100" s="882"/>
      <c r="C100" s="991"/>
      <c r="D100" s="887"/>
      <c r="E100" s="887"/>
      <c r="F100" s="886"/>
      <c r="G100" s="135" t="s">
        <v>1458</v>
      </c>
      <c r="H100" s="138" t="s">
        <v>1127</v>
      </c>
      <c r="I100" s="136" t="s">
        <v>3601</v>
      </c>
      <c r="J100" s="128" t="s">
        <v>206</v>
      </c>
      <c r="K100" s="142" t="s">
        <v>1129</v>
      </c>
      <c r="L100" s="375" t="str">
        <f>VLOOKUP(K100,CódigosRetorno!$A$2:$B$2003,2,FALSE)</f>
        <v>El dato ingresado como atributo @schemeName es incorrecto.</v>
      </c>
      <c r="M100" s="145" t="s">
        <v>9</v>
      </c>
    </row>
    <row r="101" spans="2:13" s="2" customFormat="1" ht="24" x14ac:dyDescent="0.35">
      <c r="B101" s="882"/>
      <c r="C101" s="991"/>
      <c r="D101" s="887"/>
      <c r="E101" s="887"/>
      <c r="F101" s="887"/>
      <c r="G101" s="135" t="s">
        <v>1058</v>
      </c>
      <c r="H101" s="138" t="s">
        <v>1059</v>
      </c>
      <c r="I101" s="136" t="s">
        <v>2631</v>
      </c>
      <c r="J101" s="128" t="s">
        <v>206</v>
      </c>
      <c r="K101" s="142" t="s">
        <v>1061</v>
      </c>
      <c r="L101" s="375" t="str">
        <f>VLOOKUP(K101,CódigosRetorno!$A$2:$B$2003,2,FALSE)</f>
        <v>El dato ingresado como atributo @schemeAgencyName es incorrecto.</v>
      </c>
      <c r="M101" s="145" t="s">
        <v>9</v>
      </c>
    </row>
    <row r="102" spans="2:13" s="2" customFormat="1" ht="36" x14ac:dyDescent="0.35">
      <c r="B102" s="874"/>
      <c r="C102" s="992"/>
      <c r="D102" s="890"/>
      <c r="E102" s="890"/>
      <c r="F102" s="890"/>
      <c r="G102" s="135" t="s">
        <v>1487</v>
      </c>
      <c r="H102" s="143" t="s">
        <v>1131</v>
      </c>
      <c r="I102" s="136" t="s">
        <v>3602</v>
      </c>
      <c r="J102" s="142" t="s">
        <v>206</v>
      </c>
      <c r="K102" s="144" t="s">
        <v>1133</v>
      </c>
      <c r="L102" s="375" t="str">
        <f>VLOOKUP(K102,CódigosRetorno!$A$2:$B$2003,2,FALSE)</f>
        <v>El dato ingresado como atributo @schemeURI es incorrecto.</v>
      </c>
      <c r="M102" s="145" t="s">
        <v>9</v>
      </c>
    </row>
    <row r="103" spans="2:13" s="2" customFormat="1" ht="36" x14ac:dyDescent="0.35">
      <c r="B103" s="873">
        <f>B92+1</f>
        <v>23</v>
      </c>
      <c r="C103" s="868" t="s">
        <v>3749</v>
      </c>
      <c r="D103" s="886" t="s">
        <v>327</v>
      </c>
      <c r="E103" s="873" t="s">
        <v>182</v>
      </c>
      <c r="F103" s="886" t="s">
        <v>978</v>
      </c>
      <c r="G103" s="886" t="s">
        <v>1518</v>
      </c>
      <c r="H103" s="868" t="s">
        <v>1519</v>
      </c>
      <c r="I103" s="136" t="s">
        <v>3750</v>
      </c>
      <c r="J103" s="142" t="s">
        <v>6</v>
      </c>
      <c r="K103" s="144" t="s">
        <v>1521</v>
      </c>
      <c r="L103" s="375" t="str">
        <f>VLOOKUP(K103,CódigosRetorno!$A$2:$B$2003,2,FALSE)</f>
        <v>El dato ingresado como indicador de cargo/descuento no corresponde al valor esperado.</v>
      </c>
      <c r="M103" s="135"/>
    </row>
    <row r="104" spans="2:13" s="2" customFormat="1" ht="36" x14ac:dyDescent="0.35">
      <c r="B104" s="882"/>
      <c r="C104" s="883"/>
      <c r="D104" s="887"/>
      <c r="E104" s="882"/>
      <c r="F104" s="890"/>
      <c r="G104" s="890"/>
      <c r="H104" s="869"/>
      <c r="I104" s="136" t="s">
        <v>3751</v>
      </c>
      <c r="J104" s="142" t="s">
        <v>6</v>
      </c>
      <c r="K104" s="144" t="s">
        <v>1521</v>
      </c>
      <c r="L104" s="375" t="str">
        <f>VLOOKUP(K104,CódigosRetorno!$A$2:$B$2003,2,FALSE)</f>
        <v>El dato ingresado como indicador de cargo/descuento no corresponde al valor esperado.</v>
      </c>
      <c r="M104" s="135"/>
    </row>
    <row r="105" spans="2:13" s="2" customFormat="1" ht="24" x14ac:dyDescent="0.35">
      <c r="B105" s="882"/>
      <c r="C105" s="883"/>
      <c r="D105" s="887"/>
      <c r="E105" s="882"/>
      <c r="F105" s="886" t="s">
        <v>328</v>
      </c>
      <c r="G105" s="886" t="s">
        <v>283</v>
      </c>
      <c r="H105" s="868" t="s">
        <v>3752</v>
      </c>
      <c r="I105" s="136" t="s">
        <v>1649</v>
      </c>
      <c r="J105" s="142" t="s">
        <v>6</v>
      </c>
      <c r="K105" s="144" t="s">
        <v>1525</v>
      </c>
      <c r="L105" s="375" t="str">
        <f>VLOOKUP(K105,CódigosRetorno!$A$2:$B$2003,2,FALSE)</f>
        <v>El XML no contiene el tag o no existe informacion de codigo de motivo de cargo/descuento por item.</v>
      </c>
      <c r="M105" s="135"/>
    </row>
    <row r="106" spans="2:13" s="2" customFormat="1" ht="24" x14ac:dyDescent="0.35">
      <c r="B106" s="882"/>
      <c r="C106" s="883"/>
      <c r="D106" s="887"/>
      <c r="E106" s="882"/>
      <c r="F106" s="890"/>
      <c r="G106" s="890"/>
      <c r="H106" s="869"/>
      <c r="I106" s="136" t="s">
        <v>3753</v>
      </c>
      <c r="J106" s="142" t="s">
        <v>206</v>
      </c>
      <c r="K106" s="144" t="s">
        <v>1530</v>
      </c>
      <c r="L106" s="375" t="str">
        <f>VLOOKUP(K106,CódigosRetorno!$A$2:$B$2003,2,FALSE)</f>
        <v>El dato ingresado como cargo/descuento no es valido a nivel de ítem.</v>
      </c>
      <c r="M106" s="135" t="s">
        <v>1528</v>
      </c>
    </row>
    <row r="107" spans="2:13" s="2" customFormat="1" ht="24" x14ac:dyDescent="0.35">
      <c r="B107" s="882"/>
      <c r="C107" s="883"/>
      <c r="D107" s="887"/>
      <c r="E107" s="882"/>
      <c r="F107" s="872"/>
      <c r="G107" s="135" t="s">
        <v>1058</v>
      </c>
      <c r="H107" s="136" t="s">
        <v>1079</v>
      </c>
      <c r="I107" s="136" t="s">
        <v>2631</v>
      </c>
      <c r="J107" s="142" t="s">
        <v>206</v>
      </c>
      <c r="K107" s="144" t="s">
        <v>1080</v>
      </c>
      <c r="L107" s="375" t="str">
        <f>VLOOKUP(K107,CódigosRetorno!$A$2:$B$2003,2,FALSE)</f>
        <v>El dato ingresado como atributo @listAgencyName es incorrecto.</v>
      </c>
      <c r="M107" s="145" t="s">
        <v>9</v>
      </c>
    </row>
    <row r="108" spans="2:13" s="2" customFormat="1" ht="24" x14ac:dyDescent="0.35">
      <c r="B108" s="882"/>
      <c r="C108" s="883"/>
      <c r="D108" s="887"/>
      <c r="E108" s="882"/>
      <c r="F108" s="872"/>
      <c r="G108" s="135" t="s">
        <v>1531</v>
      </c>
      <c r="H108" s="136" t="s">
        <v>1082</v>
      </c>
      <c r="I108" s="136" t="s">
        <v>3660</v>
      </c>
      <c r="J108" s="128" t="s">
        <v>206</v>
      </c>
      <c r="K108" s="142" t="s">
        <v>1084</v>
      </c>
      <c r="L108" s="375" t="str">
        <f>VLOOKUP(K108,CódigosRetorno!$A$2:$B$2003,2,FALSE)</f>
        <v>El dato ingresado como atributo @listName es incorrecto.</v>
      </c>
      <c r="M108" s="145" t="s">
        <v>9</v>
      </c>
    </row>
    <row r="109" spans="2:13" s="2" customFormat="1" ht="36" x14ac:dyDescent="0.35">
      <c r="B109" s="882"/>
      <c r="C109" s="883"/>
      <c r="D109" s="887"/>
      <c r="E109" s="882"/>
      <c r="F109" s="872"/>
      <c r="G109" s="135" t="s">
        <v>1533</v>
      </c>
      <c r="H109" s="136" t="s">
        <v>1086</v>
      </c>
      <c r="I109" s="136" t="s">
        <v>1534</v>
      </c>
      <c r="J109" s="142" t="s">
        <v>206</v>
      </c>
      <c r="K109" s="144" t="s">
        <v>1088</v>
      </c>
      <c r="L109" s="375" t="str">
        <f>VLOOKUP(K109,CódigosRetorno!$A$2:$B$2003,2,FALSE)</f>
        <v>El dato ingresado como atributo @listURI es incorrecto.</v>
      </c>
      <c r="M109" s="145" t="s">
        <v>9</v>
      </c>
    </row>
    <row r="110" spans="2:13" s="2" customFormat="1" ht="36" x14ac:dyDescent="0.35">
      <c r="B110" s="882"/>
      <c r="C110" s="883"/>
      <c r="D110" s="887"/>
      <c r="E110" s="882"/>
      <c r="F110" s="135" t="s">
        <v>1421</v>
      </c>
      <c r="G110" s="128" t="s">
        <v>1422</v>
      </c>
      <c r="H110" s="136" t="s">
        <v>3754</v>
      </c>
      <c r="I110" s="136" t="s">
        <v>1536</v>
      </c>
      <c r="J110" s="142" t="s">
        <v>6</v>
      </c>
      <c r="K110" s="144" t="s">
        <v>1537</v>
      </c>
      <c r="L110" s="375" t="str">
        <f>VLOOKUP(K110,CódigosRetorno!$A$2:$B$2003,2,FALSE)</f>
        <v>El factor de cargo/descuento por linea no cumple con el formato establecido.</v>
      </c>
      <c r="M110" s="135"/>
    </row>
    <row r="111" spans="2:13" s="2" customFormat="1" ht="36" x14ac:dyDescent="0.35">
      <c r="B111" s="882"/>
      <c r="C111" s="883"/>
      <c r="D111" s="887"/>
      <c r="E111" s="882"/>
      <c r="F111" s="886" t="s">
        <v>298</v>
      </c>
      <c r="G111" s="886" t="s">
        <v>299</v>
      </c>
      <c r="H111" s="868" t="s">
        <v>1538</v>
      </c>
      <c r="I111" s="136" t="s">
        <v>1411</v>
      </c>
      <c r="J111" s="142" t="s">
        <v>6</v>
      </c>
      <c r="K111" s="144" t="s">
        <v>1539</v>
      </c>
      <c r="L111" s="375" t="str">
        <f>VLOOKUP(K111,CódigosRetorno!$A$2:$B$2003,2,FALSE)</f>
        <v>El formato ingresado en el tag cac:InvoiceLine/cac:Allowancecharge/cbc:Amount no cumple con el formato establecido</v>
      </c>
      <c r="M111" s="135"/>
    </row>
    <row r="112" spans="2:13" s="2" customFormat="1" ht="48" x14ac:dyDescent="0.35">
      <c r="B112" s="882"/>
      <c r="C112" s="883"/>
      <c r="D112" s="887"/>
      <c r="E112" s="882"/>
      <c r="F112" s="890"/>
      <c r="G112" s="890"/>
      <c r="H112" s="869"/>
      <c r="I112" s="136" t="s">
        <v>1540</v>
      </c>
      <c r="J112" s="142" t="s">
        <v>206</v>
      </c>
      <c r="K112" s="144" t="s">
        <v>2512</v>
      </c>
      <c r="L112" s="375" t="str">
        <f>VLOOKUP(K112,CódigosRetorno!$A$2:$B$2003,2,FALSE)</f>
        <v>El valor de cargo/descuento por ítem difiere de los importes consignados.</v>
      </c>
      <c r="M112" s="135"/>
    </row>
    <row r="113" spans="2:13" s="2" customFormat="1" ht="24" x14ac:dyDescent="0.35">
      <c r="B113" s="882"/>
      <c r="C113" s="883"/>
      <c r="D113" s="887"/>
      <c r="E113" s="882"/>
      <c r="F113" s="135" t="s">
        <v>143</v>
      </c>
      <c r="G113" s="128" t="s">
        <v>3262</v>
      </c>
      <c r="H113" s="143" t="s">
        <v>1368</v>
      </c>
      <c r="I113" s="138" t="s">
        <v>3727</v>
      </c>
      <c r="J113" s="142" t="s">
        <v>6</v>
      </c>
      <c r="K113" s="144" t="s">
        <v>3359</v>
      </c>
      <c r="L113" s="375" t="str">
        <f>VLOOKUP(K113,CódigosRetorno!$A$2:$B$2003,2,FALSE)</f>
        <v>La moneda debe ser la misma en todo el documento</v>
      </c>
      <c r="M113" s="135" t="s">
        <v>1094</v>
      </c>
    </row>
    <row r="114" spans="2:13" s="2" customFormat="1" ht="24" x14ac:dyDescent="0.35">
      <c r="B114" s="882"/>
      <c r="C114" s="883"/>
      <c r="D114" s="887"/>
      <c r="E114" s="882"/>
      <c r="F114" s="133" t="s">
        <v>298</v>
      </c>
      <c r="G114" s="133" t="s">
        <v>299</v>
      </c>
      <c r="H114" s="136" t="s">
        <v>1542</v>
      </c>
      <c r="I114" s="136" t="s">
        <v>1411</v>
      </c>
      <c r="J114" s="142" t="s">
        <v>6</v>
      </c>
      <c r="K114" s="144" t="s">
        <v>1543</v>
      </c>
      <c r="L114" s="375" t="str">
        <f>VLOOKUP(K114,CódigosRetorno!$A$2:$B$2003,2,FALSE)</f>
        <v>El Monto base de cargo/descuento por linea no cumple con el formato establecido.</v>
      </c>
      <c r="M114" s="135"/>
    </row>
    <row r="115" spans="2:13" s="2" customFormat="1" ht="24" x14ac:dyDescent="0.35">
      <c r="B115" s="874"/>
      <c r="C115" s="869"/>
      <c r="D115" s="890"/>
      <c r="E115" s="874"/>
      <c r="F115" s="135" t="s">
        <v>143</v>
      </c>
      <c r="G115" s="128" t="s">
        <v>3262</v>
      </c>
      <c r="H115" s="143" t="s">
        <v>1368</v>
      </c>
      <c r="I115" s="138" t="s">
        <v>3727</v>
      </c>
      <c r="J115" s="142" t="s">
        <v>6</v>
      </c>
      <c r="K115" s="144" t="s">
        <v>3359</v>
      </c>
      <c r="L115" s="375" t="str">
        <f>VLOOKUP(K115,CódigosRetorno!$A$2:$B$2003,2,FALSE)</f>
        <v>La moneda debe ser la misma en todo el documento</v>
      </c>
      <c r="M115" s="135" t="s">
        <v>1094</v>
      </c>
    </row>
    <row r="116" spans="2:13" s="2" customFormat="1" ht="24" x14ac:dyDescent="0.35">
      <c r="B116" s="873">
        <f>B103+1</f>
        <v>24</v>
      </c>
      <c r="C116" s="868" t="s">
        <v>3755</v>
      </c>
      <c r="D116" s="886" t="s">
        <v>327</v>
      </c>
      <c r="E116" s="886" t="s">
        <v>142</v>
      </c>
      <c r="F116" s="886" t="s">
        <v>298</v>
      </c>
      <c r="G116" s="886" t="s">
        <v>299</v>
      </c>
      <c r="H116" s="868" t="s">
        <v>3603</v>
      </c>
      <c r="I116" s="136" t="s">
        <v>3756</v>
      </c>
      <c r="J116" s="142" t="s">
        <v>6</v>
      </c>
      <c r="K116" s="144" t="s">
        <v>3605</v>
      </c>
      <c r="L116" s="375" t="str">
        <f>VLOOKUP(K116,CódigosRetorno!$A$2:$B$2003,2,FALSE)</f>
        <v xml:space="preserve">Debe consignar el tag /cac:InvoiceLine/cac:ItemPriceExtension  </v>
      </c>
      <c r="M116" s="135" t="s">
        <v>9</v>
      </c>
    </row>
    <row r="117" spans="2:13" s="2" customFormat="1" ht="36" x14ac:dyDescent="0.35">
      <c r="B117" s="882"/>
      <c r="C117" s="883"/>
      <c r="D117" s="887"/>
      <c r="E117" s="887"/>
      <c r="F117" s="887"/>
      <c r="G117" s="887"/>
      <c r="H117" s="883"/>
      <c r="I117" s="136" t="s">
        <v>1364</v>
      </c>
      <c r="J117" s="142" t="s">
        <v>6</v>
      </c>
      <c r="K117" s="144" t="s">
        <v>3606</v>
      </c>
      <c r="L117" s="375" t="str">
        <f>VLOOKUP(K117,CódigosRetorno!$A$2:$B$2003,2,FALSE)</f>
        <v>El dato ingresado en el tag /cac:InvoiceLine/cac:ItemPriceExtension/cbc:Amount no cumple con el formato establecido</v>
      </c>
      <c r="M117" s="135" t="s">
        <v>9</v>
      </c>
    </row>
    <row r="118" spans="2:13" s="2" customFormat="1" ht="72" x14ac:dyDescent="0.35">
      <c r="B118" s="882"/>
      <c r="C118" s="883"/>
      <c r="D118" s="887"/>
      <c r="E118" s="887"/>
      <c r="F118" s="890"/>
      <c r="G118" s="890"/>
      <c r="H118" s="869"/>
      <c r="I118" s="136" t="s">
        <v>3757</v>
      </c>
      <c r="J118" s="142" t="s">
        <v>206</v>
      </c>
      <c r="K118" s="144" t="s">
        <v>3608</v>
      </c>
      <c r="L118" s="375" t="str">
        <f>VLOOKUP(K118,CódigosRetorno!$A$2:$B$2003,2,FALSE)</f>
        <v>El importe del campo /cac:InvoiceLine/cac:ItemPriceExtension/cbc:Amount no coincide con el valor calculado</v>
      </c>
      <c r="M118" s="135"/>
    </row>
    <row r="119" spans="2:13" s="2" customFormat="1" ht="24" x14ac:dyDescent="0.35">
      <c r="B119" s="874"/>
      <c r="C119" s="869"/>
      <c r="D119" s="890"/>
      <c r="E119" s="890"/>
      <c r="F119" s="135" t="s">
        <v>143</v>
      </c>
      <c r="G119" s="128" t="s">
        <v>3262</v>
      </c>
      <c r="H119" s="143" t="s">
        <v>1368</v>
      </c>
      <c r="I119" s="138" t="s">
        <v>3727</v>
      </c>
      <c r="J119" s="142" t="s">
        <v>6</v>
      </c>
      <c r="K119" s="144" t="s">
        <v>3359</v>
      </c>
      <c r="L119" s="375" t="str">
        <f>VLOOKUP(K119,CódigosRetorno!$A$2:$B$2003,2,FALSE)</f>
        <v>La moneda debe ser la misma en todo el documento</v>
      </c>
      <c r="M119" s="135" t="s">
        <v>1094</v>
      </c>
    </row>
    <row r="120" spans="2:13" s="2" customFormat="1" ht="24" x14ac:dyDescent="0.35">
      <c r="B120" s="920">
        <f>B116+1</f>
        <v>25</v>
      </c>
      <c r="C120" s="868" t="s">
        <v>3758</v>
      </c>
      <c r="D120" s="873" t="s">
        <v>327</v>
      </c>
      <c r="E120" s="886" t="s">
        <v>182</v>
      </c>
      <c r="F120" s="128" t="s">
        <v>659</v>
      </c>
      <c r="G120" s="135" t="s">
        <v>3513</v>
      </c>
      <c r="H120" s="136" t="s">
        <v>3759</v>
      </c>
      <c r="I120" s="138" t="s">
        <v>1699</v>
      </c>
      <c r="J120" s="142" t="s">
        <v>6</v>
      </c>
      <c r="K120" s="142" t="s">
        <v>1700</v>
      </c>
      <c r="L120" s="375" t="str">
        <f>VLOOKUP(K120,CódigosRetorno!$A$2:$B$2003,2,FALSE)</f>
        <v>El valor del atributo no se encuentra en el catálogo</v>
      </c>
      <c r="M120" s="135" t="s">
        <v>1569</v>
      </c>
    </row>
    <row r="121" spans="2:13" s="2" customFormat="1" ht="24" x14ac:dyDescent="0.35">
      <c r="B121" s="921"/>
      <c r="C121" s="883"/>
      <c r="D121" s="882"/>
      <c r="E121" s="887"/>
      <c r="F121" s="128"/>
      <c r="G121" s="135"/>
      <c r="H121" s="136"/>
      <c r="I121" s="208" t="s">
        <v>3702</v>
      </c>
      <c r="J121" s="144" t="s">
        <v>206</v>
      </c>
      <c r="K121" s="144" t="s">
        <v>3703</v>
      </c>
      <c r="L121" s="375" t="str">
        <f>VLOOKUP(K121,CódigosRetorno!$A$2:$B$2003,2,FALSE)</f>
        <v>El codigo de leyenda no debe repetirse en el comprobante</v>
      </c>
      <c r="M121" s="135"/>
    </row>
    <row r="122" spans="2:13" s="2" customFormat="1" ht="36" x14ac:dyDescent="0.35">
      <c r="B122" s="922"/>
      <c r="C122" s="869"/>
      <c r="D122" s="874"/>
      <c r="E122" s="890"/>
      <c r="F122" s="128" t="s">
        <v>1356</v>
      </c>
      <c r="G122" s="135"/>
      <c r="H122" s="136" t="s">
        <v>3760</v>
      </c>
      <c r="I122" s="138" t="s">
        <v>3704</v>
      </c>
      <c r="J122" s="142" t="s">
        <v>6</v>
      </c>
      <c r="K122" s="144" t="s">
        <v>1714</v>
      </c>
      <c r="L122" s="375" t="str">
        <f>VLOOKUP(K122,CódigosRetorno!$A$2:$B$2003,2,FALSE)</f>
        <v>El dato ingresado en descripcion de leyenda no cumple con el formato establecido.</v>
      </c>
      <c r="M122" s="135"/>
    </row>
    <row r="123" spans="2:13" s="2" customFormat="1" ht="12" x14ac:dyDescent="0.35">
      <c r="B123" s="1017" t="s">
        <v>3761</v>
      </c>
      <c r="C123" s="1018"/>
      <c r="D123" s="1018"/>
      <c r="E123" s="1018"/>
      <c r="F123" s="1018"/>
      <c r="G123" s="1018"/>
      <c r="H123" s="1019"/>
      <c r="I123" s="645"/>
      <c r="J123" s="638"/>
      <c r="K123" s="639" t="s">
        <v>9</v>
      </c>
      <c r="L123" s="622" t="str">
        <f>VLOOKUP(K123,CódigosRetorno!$A$2:$B$2003,2,FALSE)</f>
        <v>-</v>
      </c>
      <c r="M123" s="640"/>
    </row>
    <row r="124" spans="2:13" s="2" customFormat="1" ht="36" x14ac:dyDescent="0.35">
      <c r="B124" s="873">
        <f>B120+1</f>
        <v>26</v>
      </c>
      <c r="C124" s="868" t="s">
        <v>3762</v>
      </c>
      <c r="D124" s="886" t="s">
        <v>327</v>
      </c>
      <c r="E124" s="886" t="s">
        <v>142</v>
      </c>
      <c r="F124" s="886" t="s">
        <v>1288</v>
      </c>
      <c r="G124" s="886" t="s">
        <v>773</v>
      </c>
      <c r="H124" s="868" t="s">
        <v>3611</v>
      </c>
      <c r="I124" s="138" t="s">
        <v>1285</v>
      </c>
      <c r="J124" s="128" t="s">
        <v>6</v>
      </c>
      <c r="K124" s="144" t="s">
        <v>3763</v>
      </c>
      <c r="L124" s="375" t="str">
        <f>VLOOKUP(K124,CódigosRetorno!$A$2:$B$2003,2,FALSE)</f>
        <v>El dato ingresado en el tag cac:SubInvoiceLine/cbc:ID no cumple con el formato establecido</v>
      </c>
      <c r="M124" s="135" t="s">
        <v>9</v>
      </c>
    </row>
    <row r="125" spans="2:13" s="2" customFormat="1" ht="36" x14ac:dyDescent="0.35">
      <c r="B125" s="874"/>
      <c r="C125" s="869"/>
      <c r="D125" s="890"/>
      <c r="E125" s="890"/>
      <c r="F125" s="890"/>
      <c r="G125" s="890"/>
      <c r="H125" s="869"/>
      <c r="I125" s="138" t="s">
        <v>3614</v>
      </c>
      <c r="J125" s="128" t="s">
        <v>6</v>
      </c>
      <c r="K125" s="144" t="s">
        <v>3764</v>
      </c>
      <c r="L125" s="375" t="str">
        <f>VLOOKUP(K125,CódigosRetorno!$A$2:$B$2003,2,FALSE)</f>
        <v>El dato ingresado en el tag /cac:SubInvoiceLine/cbc:ID no debe repetirse en el mismo cac:InvoiceLine</v>
      </c>
      <c r="M125" s="135" t="s">
        <v>9</v>
      </c>
    </row>
    <row r="126" spans="2:13" s="2" customFormat="1" ht="24" x14ac:dyDescent="0.35">
      <c r="B126" s="873">
        <f>B124+1</f>
        <v>27</v>
      </c>
      <c r="C126" s="868" t="s">
        <v>1287</v>
      </c>
      <c r="D126" s="886" t="s">
        <v>327</v>
      </c>
      <c r="E126" s="886" t="s">
        <v>142</v>
      </c>
      <c r="F126" s="128" t="s">
        <v>1288</v>
      </c>
      <c r="G126" s="128" t="s">
        <v>3349</v>
      </c>
      <c r="H126" s="138" t="s">
        <v>3765</v>
      </c>
      <c r="I126" s="136" t="s">
        <v>1290</v>
      </c>
      <c r="J126" s="128" t="s">
        <v>6</v>
      </c>
      <c r="K126" s="142" t="s">
        <v>1291</v>
      </c>
      <c r="L126" s="375" t="str">
        <f>VLOOKUP(K126,CódigosRetorno!$A$2:$B$2003,2,FALSE)</f>
        <v>Es obligatorio indicar la unidad de medida del ítem</v>
      </c>
      <c r="M126" s="135" t="s">
        <v>1298</v>
      </c>
    </row>
    <row r="127" spans="2:13" s="2" customFormat="1" ht="24" x14ac:dyDescent="0.35">
      <c r="B127" s="882"/>
      <c r="C127" s="883"/>
      <c r="D127" s="887"/>
      <c r="E127" s="887"/>
      <c r="F127" s="886"/>
      <c r="G127" s="886"/>
      <c r="H127" s="136" t="s">
        <v>1295</v>
      </c>
      <c r="I127" s="136" t="s">
        <v>3766</v>
      </c>
      <c r="J127" s="128" t="s">
        <v>206</v>
      </c>
      <c r="K127" s="142" t="s">
        <v>1297</v>
      </c>
      <c r="L127" s="375" t="str">
        <f>VLOOKUP(K127,CódigosRetorno!$A$2:$B$2003,2,FALSE)</f>
        <v>El dato ingresado como atributo @unitCodeListID es incorrecto.</v>
      </c>
      <c r="M127" s="135" t="s">
        <v>1298</v>
      </c>
    </row>
    <row r="128" spans="2:13" s="2" customFormat="1" ht="24" x14ac:dyDescent="0.35">
      <c r="B128" s="874"/>
      <c r="C128" s="869"/>
      <c r="D128" s="890"/>
      <c r="E128" s="890"/>
      <c r="F128" s="890"/>
      <c r="G128" s="890"/>
      <c r="H128" s="136" t="s">
        <v>1299</v>
      </c>
      <c r="I128" s="136" t="s">
        <v>3767</v>
      </c>
      <c r="J128" s="142" t="s">
        <v>206</v>
      </c>
      <c r="K128" s="144" t="s">
        <v>1300</v>
      </c>
      <c r="L128" s="375" t="str">
        <f>VLOOKUP(K128,CódigosRetorno!$A$2:$B$2003,2,FALSE)</f>
        <v>El dato ingresado como atributo @unitCodeListAgencyName es incorrecto.</v>
      </c>
      <c r="M128" s="145" t="s">
        <v>9</v>
      </c>
    </row>
    <row r="129" spans="2:13" s="2" customFormat="1" ht="24" x14ac:dyDescent="0.35">
      <c r="B129" s="873">
        <f>B126+1</f>
        <v>28</v>
      </c>
      <c r="C129" s="868" t="s">
        <v>1301</v>
      </c>
      <c r="D129" s="886" t="s">
        <v>327</v>
      </c>
      <c r="E129" s="886" t="s">
        <v>142</v>
      </c>
      <c r="F129" s="886" t="s">
        <v>775</v>
      </c>
      <c r="G129" s="886" t="s">
        <v>776</v>
      </c>
      <c r="H129" s="868" t="s">
        <v>3768</v>
      </c>
      <c r="I129" s="136" t="s">
        <v>65</v>
      </c>
      <c r="J129" s="142" t="s">
        <v>6</v>
      </c>
      <c r="K129" s="144" t="s">
        <v>1304</v>
      </c>
      <c r="L129" s="375" t="str">
        <f>VLOOKUP(K129,CódigosRetorno!$A$2:$B$2003,2,FALSE)</f>
        <v>El XML no contiene el tag InvoicedQuantity en el detalle de los Items o es cero (0)</v>
      </c>
      <c r="M129" s="135" t="s">
        <v>9</v>
      </c>
    </row>
    <row r="130" spans="2:13" s="2" customFormat="1" ht="24" x14ac:dyDescent="0.35">
      <c r="B130" s="874"/>
      <c r="C130" s="869"/>
      <c r="D130" s="890"/>
      <c r="E130" s="890"/>
      <c r="F130" s="890"/>
      <c r="G130" s="890"/>
      <c r="H130" s="869"/>
      <c r="I130" s="136" t="s">
        <v>778</v>
      </c>
      <c r="J130" s="142" t="s">
        <v>6</v>
      </c>
      <c r="K130" s="144" t="s">
        <v>1305</v>
      </c>
      <c r="L130" s="375" t="str">
        <f>VLOOKUP(K130,CódigosRetorno!$A$2:$B$2003,2,FALSE)</f>
        <v>InvoicedQuantity El dato ingresado no cumple con el estandar</v>
      </c>
      <c r="M130" s="135" t="s">
        <v>9</v>
      </c>
    </row>
    <row r="131" spans="2:13" s="2" customFormat="1" ht="24" x14ac:dyDescent="0.35">
      <c r="B131" s="873">
        <f>B129+1</f>
        <v>29</v>
      </c>
      <c r="C131" s="868" t="s">
        <v>3769</v>
      </c>
      <c r="D131" s="886" t="s">
        <v>327</v>
      </c>
      <c r="E131" s="886" t="s">
        <v>142</v>
      </c>
      <c r="F131" s="886" t="s">
        <v>1356</v>
      </c>
      <c r="G131" s="886"/>
      <c r="H131" s="868" t="s">
        <v>3626</v>
      </c>
      <c r="I131" s="136" t="s">
        <v>602</v>
      </c>
      <c r="J131" s="142" t="s">
        <v>6</v>
      </c>
      <c r="K131" s="144" t="s">
        <v>1358</v>
      </c>
      <c r="L131" s="375" t="str">
        <f>VLOOKUP(K131,CódigosRetorno!$A$2:$B$2003,2,FALSE)</f>
        <v>El XML no contiene el tag cac:Item/cbc:Description en el detalle de los Items</v>
      </c>
      <c r="M131" s="135" t="s">
        <v>9</v>
      </c>
    </row>
    <row r="132" spans="2:13" s="2" customFormat="1" ht="36" x14ac:dyDescent="0.35">
      <c r="B132" s="874"/>
      <c r="C132" s="869"/>
      <c r="D132" s="890"/>
      <c r="E132" s="890"/>
      <c r="F132" s="890"/>
      <c r="G132" s="890"/>
      <c r="H132" s="869"/>
      <c r="I132" s="138" t="s">
        <v>3704</v>
      </c>
      <c r="J132" s="142" t="s">
        <v>6</v>
      </c>
      <c r="K132" s="144" t="s">
        <v>1360</v>
      </c>
      <c r="L132" s="375" t="str">
        <f>VLOOKUP(K132,CódigosRetorno!$A$2:$B$2003,2,FALSE)</f>
        <v>El XML no contiene el tag o no existe informacion de cac:Item/cbc:Description del item</v>
      </c>
      <c r="M132" s="135" t="s">
        <v>9</v>
      </c>
    </row>
    <row r="133" spans="2:13" s="2" customFormat="1" ht="36" x14ac:dyDescent="0.35">
      <c r="B133" s="873">
        <f>B131+1</f>
        <v>30</v>
      </c>
      <c r="C133" s="990" t="s">
        <v>3770</v>
      </c>
      <c r="D133" s="886" t="s">
        <v>327</v>
      </c>
      <c r="E133" s="886" t="s">
        <v>142</v>
      </c>
      <c r="F133" s="886" t="s">
        <v>775</v>
      </c>
      <c r="G133" s="886" t="s">
        <v>776</v>
      </c>
      <c r="H133" s="868" t="s">
        <v>3771</v>
      </c>
      <c r="I133" s="136" t="s">
        <v>65</v>
      </c>
      <c r="J133" s="142" t="s">
        <v>6</v>
      </c>
      <c r="K133" s="144" t="s">
        <v>1363</v>
      </c>
      <c r="L133" s="375" t="str">
        <f>VLOOKUP(K133,CódigosRetorno!$A$2:$B$2003,2,FALSE)</f>
        <v>El XML no contiene el tag cac:Price/cbc:PriceAmount en el detalle de los Items</v>
      </c>
      <c r="M133" s="135" t="s">
        <v>9</v>
      </c>
    </row>
    <row r="134" spans="2:13" s="2" customFormat="1" ht="48" x14ac:dyDescent="0.35">
      <c r="B134" s="882"/>
      <c r="C134" s="991"/>
      <c r="D134" s="887"/>
      <c r="E134" s="887"/>
      <c r="F134" s="887"/>
      <c r="G134" s="890"/>
      <c r="H134" s="869"/>
      <c r="I134" s="828" t="s">
        <v>9096</v>
      </c>
      <c r="J134" s="827" t="s">
        <v>6</v>
      </c>
      <c r="K134" s="836" t="s">
        <v>1365</v>
      </c>
      <c r="L134" s="375" t="str">
        <f>VLOOKUP(K134,CódigosRetorno!$A$2:$B$2003,2,FALSE)</f>
        <v>El dato ingresado en PriceAmount del Valor de venta unitario por item no cumple con el formato establecido</v>
      </c>
      <c r="M134" s="135" t="s">
        <v>9</v>
      </c>
    </row>
    <row r="135" spans="2:13" s="2" customFormat="1" ht="24" x14ac:dyDescent="0.35">
      <c r="B135" s="874"/>
      <c r="C135" s="992"/>
      <c r="D135" s="890"/>
      <c r="E135" s="890"/>
      <c r="F135" s="890"/>
      <c r="G135" s="128" t="s">
        <v>3262</v>
      </c>
      <c r="H135" s="92" t="s">
        <v>1368</v>
      </c>
      <c r="I135" s="138" t="s">
        <v>3727</v>
      </c>
      <c r="J135" s="142" t="s">
        <v>6</v>
      </c>
      <c r="K135" s="144" t="s">
        <v>3359</v>
      </c>
      <c r="L135" s="375" t="str">
        <f>VLOOKUP(K135,CódigosRetorno!$A$2:$B$2003,2,FALSE)</f>
        <v>La moneda debe ser la misma en todo el documento</v>
      </c>
      <c r="M135" s="135" t="s">
        <v>1094</v>
      </c>
    </row>
    <row r="136" spans="2:13" s="2" customFormat="1" ht="36" x14ac:dyDescent="0.35">
      <c r="B136" s="873">
        <f>B133+1</f>
        <v>31</v>
      </c>
      <c r="C136" s="990" t="s">
        <v>3772</v>
      </c>
      <c r="D136" s="886" t="s">
        <v>327</v>
      </c>
      <c r="E136" s="886" t="s">
        <v>142</v>
      </c>
      <c r="F136" s="886" t="s">
        <v>298</v>
      </c>
      <c r="G136" s="886" t="s">
        <v>299</v>
      </c>
      <c r="H136" s="868" t="s">
        <v>3629</v>
      </c>
      <c r="I136" s="136" t="s">
        <v>1411</v>
      </c>
      <c r="J136" s="142" t="s">
        <v>6</v>
      </c>
      <c r="K136" s="144" t="s">
        <v>3630</v>
      </c>
      <c r="L136" s="375" t="str">
        <f>VLOOKUP(K136,CódigosRetorno!$A$2:$B$2003,2,FALSE)</f>
        <v>El dato ingresado en el tag /cac:SubInvoiceLine/cbc:LineExtensionAmount no cumple con el formato establecido</v>
      </c>
      <c r="M136" s="135" t="s">
        <v>9</v>
      </c>
    </row>
    <row r="137" spans="2:13" s="2" customFormat="1" ht="60" x14ac:dyDescent="0.35">
      <c r="B137" s="882"/>
      <c r="C137" s="991"/>
      <c r="D137" s="887"/>
      <c r="E137" s="887"/>
      <c r="F137" s="887"/>
      <c r="G137" s="890"/>
      <c r="H137" s="869"/>
      <c r="I137" s="136" t="s">
        <v>3773</v>
      </c>
      <c r="J137" s="142" t="s">
        <v>206</v>
      </c>
      <c r="K137" s="144" t="s">
        <v>3774</v>
      </c>
      <c r="L137" s="375" t="str">
        <f>VLOOKUP(K137,CódigosRetorno!$A$2:$B$2003,2,FALSE)</f>
        <v>El importe del campo /cac:InvoiceLine/cac:SubInvoiceLine/cbc:LineExtensionAmount no coincide con el valor calculado</v>
      </c>
      <c r="M137" s="135" t="s">
        <v>9</v>
      </c>
    </row>
    <row r="138" spans="2:13" s="2" customFormat="1" ht="24" x14ac:dyDescent="0.35">
      <c r="B138" s="874"/>
      <c r="C138" s="992"/>
      <c r="D138" s="890"/>
      <c r="E138" s="890"/>
      <c r="F138" s="890"/>
      <c r="G138" s="128" t="s">
        <v>3262</v>
      </c>
      <c r="H138" s="92" t="s">
        <v>1368</v>
      </c>
      <c r="I138" s="138" t="s">
        <v>3727</v>
      </c>
      <c r="J138" s="142" t="s">
        <v>6</v>
      </c>
      <c r="K138" s="144" t="s">
        <v>3359</v>
      </c>
      <c r="L138" s="375" t="str">
        <f>VLOOKUP(K138,CódigosRetorno!$A$2:$B$2003,2,FALSE)</f>
        <v>La moneda debe ser la misma en todo el documento</v>
      </c>
      <c r="M138" s="135" t="s">
        <v>1094</v>
      </c>
    </row>
    <row r="139" spans="2:13" s="2" customFormat="1" ht="24" x14ac:dyDescent="0.35">
      <c r="B139" s="873">
        <f>B136+1</f>
        <v>32</v>
      </c>
      <c r="C139" s="868" t="s">
        <v>3775</v>
      </c>
      <c r="D139" s="886" t="s">
        <v>327</v>
      </c>
      <c r="E139" s="886" t="s">
        <v>142</v>
      </c>
      <c r="F139" s="886" t="s">
        <v>298</v>
      </c>
      <c r="G139" s="886" t="s">
        <v>299</v>
      </c>
      <c r="H139" s="868" t="s">
        <v>3776</v>
      </c>
      <c r="I139" s="138" t="s">
        <v>3777</v>
      </c>
      <c r="J139" s="128" t="s">
        <v>6</v>
      </c>
      <c r="K139" s="144" t="s">
        <v>3778</v>
      </c>
      <c r="L139" s="375" t="str">
        <f>VLOOKUP(K139,CódigosRetorno!$A$2:$B$2003,2,FALSE)</f>
        <v>No existe el tag cac:TaxTotal en el /Invoice/cac:InvoiceLine/cac:SubInvoiceLine</v>
      </c>
      <c r="M139" s="135"/>
    </row>
    <row r="140" spans="2:13" s="2" customFormat="1" ht="24" x14ac:dyDescent="0.35">
      <c r="B140" s="882"/>
      <c r="C140" s="883"/>
      <c r="D140" s="887"/>
      <c r="E140" s="887"/>
      <c r="F140" s="887"/>
      <c r="G140" s="887"/>
      <c r="H140" s="883"/>
      <c r="I140" s="136" t="s">
        <v>3779</v>
      </c>
      <c r="J140" s="128" t="s">
        <v>6</v>
      </c>
      <c r="K140" s="78" t="s">
        <v>3780</v>
      </c>
      <c r="L140" s="375" t="str">
        <f>VLOOKUP(K140,CódigosRetorno!$A$2:$B$2003,2,FALSE)</f>
        <v>El tag cac:TaxTotal no debe repetirse en el /Invoice/cac:InvoiceLine/cac:SubInvoiceLine</v>
      </c>
      <c r="M140" s="135"/>
    </row>
    <row r="141" spans="2:13" s="2" customFormat="1" ht="36" x14ac:dyDescent="0.35">
      <c r="B141" s="882"/>
      <c r="C141" s="883"/>
      <c r="D141" s="887"/>
      <c r="E141" s="887"/>
      <c r="F141" s="887"/>
      <c r="G141" s="887"/>
      <c r="H141" s="883"/>
      <c r="I141" s="136" t="s">
        <v>1397</v>
      </c>
      <c r="J141" s="128" t="s">
        <v>6</v>
      </c>
      <c r="K141" s="142" t="s">
        <v>3781</v>
      </c>
      <c r="L141" s="375" t="str">
        <f>VLOOKUP(K141,CódigosRetorno!$A$2:$B$2003,2,FALSE)</f>
        <v>El dato ingresado en el tag /cac:SubInvoiceLine/cac:TaxTotal/cbc:TaxAmount no cumple el formato establecido</v>
      </c>
      <c r="M141" s="135"/>
    </row>
    <row r="142" spans="2:13" s="2" customFormat="1" ht="36" x14ac:dyDescent="0.35">
      <c r="B142" s="882"/>
      <c r="C142" s="883"/>
      <c r="D142" s="887"/>
      <c r="E142" s="887"/>
      <c r="F142" s="887"/>
      <c r="G142" s="887"/>
      <c r="H142" s="883"/>
      <c r="I142" s="136" t="s">
        <v>3782</v>
      </c>
      <c r="J142" s="128" t="s">
        <v>206</v>
      </c>
      <c r="K142" s="142" t="s">
        <v>3783</v>
      </c>
      <c r="L142" s="375" t="str">
        <f>VLOOKUP(K142,CódigosRetorno!$A$2:$B$2003,2,FALSE)</f>
        <v>El importe del campo /cac:SubInvoiceLine/cac:TaxTotal/cbc:TaxAmount no coincide con el valor calculado</v>
      </c>
      <c r="M142" s="135"/>
    </row>
    <row r="143" spans="2:13" s="2" customFormat="1" ht="24" x14ac:dyDescent="0.35">
      <c r="B143" s="874"/>
      <c r="C143" s="869"/>
      <c r="D143" s="890"/>
      <c r="E143" s="890"/>
      <c r="F143" s="135" t="s">
        <v>143</v>
      </c>
      <c r="G143" s="128" t="s">
        <v>3262</v>
      </c>
      <c r="H143" s="143" t="s">
        <v>1368</v>
      </c>
      <c r="I143" s="138" t="s">
        <v>3727</v>
      </c>
      <c r="J143" s="142" t="s">
        <v>6</v>
      </c>
      <c r="K143" s="144" t="s">
        <v>3359</v>
      </c>
      <c r="L143" s="375" t="str">
        <f>VLOOKUP(K143,CódigosRetorno!$A$2:$B$2003,2,FALSE)</f>
        <v>La moneda debe ser la misma en todo el documento</v>
      </c>
      <c r="M143" s="135" t="s">
        <v>1094</v>
      </c>
    </row>
    <row r="144" spans="2:13" s="2" customFormat="1" ht="36" x14ac:dyDescent="0.35">
      <c r="B144" s="873">
        <f>B139+1</f>
        <v>33</v>
      </c>
      <c r="C144" s="990" t="s">
        <v>3784</v>
      </c>
      <c r="D144" s="886" t="s">
        <v>327</v>
      </c>
      <c r="E144" s="886" t="s">
        <v>182</v>
      </c>
      <c r="F144" s="128" t="s">
        <v>298</v>
      </c>
      <c r="G144" s="128" t="s">
        <v>299</v>
      </c>
      <c r="H144" s="138" t="s">
        <v>3785</v>
      </c>
      <c r="I144" s="136" t="s">
        <v>1411</v>
      </c>
      <c r="J144" s="142" t="s">
        <v>6</v>
      </c>
      <c r="K144" s="144" t="s">
        <v>3635</v>
      </c>
      <c r="L144" s="375" t="str">
        <f>VLOOKUP(K144,CódigosRetorno!$A$2:$B$2003,2,FALSE)</f>
        <v xml:space="preserve">El dato ingresado en el tag /cac:SubInvoiceLine/cac:TaxTotal/cac:TaxSubtotal/cbc:TaxAmount no cumple el formato establecido </v>
      </c>
      <c r="M144" s="145" t="s">
        <v>9</v>
      </c>
    </row>
    <row r="145" spans="2:13" s="2" customFormat="1" ht="24" x14ac:dyDescent="0.35">
      <c r="B145" s="882"/>
      <c r="C145" s="991"/>
      <c r="D145" s="887"/>
      <c r="E145" s="887"/>
      <c r="F145" s="135" t="s">
        <v>143</v>
      </c>
      <c r="G145" s="128" t="s">
        <v>3262</v>
      </c>
      <c r="H145" s="143" t="s">
        <v>1368</v>
      </c>
      <c r="I145" s="138" t="s">
        <v>3727</v>
      </c>
      <c r="J145" s="142" t="s">
        <v>6</v>
      </c>
      <c r="K145" s="144" t="s">
        <v>3359</v>
      </c>
      <c r="L145" s="375" t="str">
        <f>VLOOKUP(K145,CódigosRetorno!$A$2:$B$2003,2,FALSE)</f>
        <v>La moneda debe ser la misma en todo el documento</v>
      </c>
      <c r="M145" s="135" t="s">
        <v>1094</v>
      </c>
    </row>
    <row r="146" spans="2:13" s="2" customFormat="1" ht="24" x14ac:dyDescent="0.35">
      <c r="B146" s="882"/>
      <c r="C146" s="991"/>
      <c r="D146" s="887"/>
      <c r="E146" s="887"/>
      <c r="F146" s="886" t="s">
        <v>328</v>
      </c>
      <c r="G146" s="886" t="s">
        <v>3786</v>
      </c>
      <c r="H146" s="868" t="s">
        <v>3787</v>
      </c>
      <c r="I146" s="136" t="s">
        <v>3788</v>
      </c>
      <c r="J146" s="142" t="s">
        <v>6</v>
      </c>
      <c r="K146" s="144" t="s">
        <v>1481</v>
      </c>
      <c r="L146" s="375" t="str">
        <f>VLOOKUP(K146,CódigosRetorno!$A$2:$B$2003,2,FALSE)</f>
        <v>Si existe monto de ISC en el ITEM debe especificar el sistema de calculo</v>
      </c>
      <c r="M146" s="145" t="s">
        <v>9</v>
      </c>
    </row>
    <row r="147" spans="2:13" s="2" customFormat="1" ht="24" x14ac:dyDescent="0.35">
      <c r="B147" s="882"/>
      <c r="C147" s="991"/>
      <c r="D147" s="887"/>
      <c r="E147" s="887"/>
      <c r="F147" s="887"/>
      <c r="G147" s="887"/>
      <c r="H147" s="883"/>
      <c r="I147" s="136" t="s">
        <v>3789</v>
      </c>
      <c r="J147" s="142" t="s">
        <v>6</v>
      </c>
      <c r="K147" s="144" t="s">
        <v>1483</v>
      </c>
      <c r="L147" s="375" t="str">
        <f>VLOOKUP(K147,CódigosRetorno!$A$2:$B$2003,2,FALSE)</f>
        <v>Solo debe consignar sistema de calculo si el tributo es ISC</v>
      </c>
      <c r="M147" s="145" t="s">
        <v>9</v>
      </c>
    </row>
    <row r="148" spans="2:13" s="2" customFormat="1" ht="24" x14ac:dyDescent="0.35">
      <c r="B148" s="882"/>
      <c r="C148" s="991"/>
      <c r="D148" s="887"/>
      <c r="E148" s="887"/>
      <c r="F148" s="890"/>
      <c r="G148" s="890"/>
      <c r="H148" s="869"/>
      <c r="I148" s="136" t="s">
        <v>3790</v>
      </c>
      <c r="J148" s="142" t="s">
        <v>6</v>
      </c>
      <c r="K148" s="144" t="s">
        <v>1485</v>
      </c>
      <c r="L148" s="375" t="str">
        <f>VLOOKUP(K148,CódigosRetorno!$A$2:$B$2003,2,FALSE)</f>
        <v>El sistema de calculo del ISC es incorrecto</v>
      </c>
      <c r="M148" s="135" t="s">
        <v>1486</v>
      </c>
    </row>
    <row r="149" spans="2:13" s="2" customFormat="1" ht="36" x14ac:dyDescent="0.35">
      <c r="B149" s="882"/>
      <c r="C149" s="991"/>
      <c r="D149" s="887"/>
      <c r="E149" s="887"/>
      <c r="F149" s="886" t="s">
        <v>659</v>
      </c>
      <c r="G149" s="886" t="s">
        <v>3739</v>
      </c>
      <c r="H149" s="868" t="s">
        <v>3791</v>
      </c>
      <c r="I149" s="136" t="s">
        <v>65</v>
      </c>
      <c r="J149" s="142" t="s">
        <v>6</v>
      </c>
      <c r="K149" s="144" t="s">
        <v>3792</v>
      </c>
      <c r="L149" s="375" t="str">
        <f>VLOOKUP(K149,CódigosRetorno!$A$2:$B$2003,2,FALSE)</f>
        <v>El XML no contiene el tag cac:TaxCategory/cac:TaxScheme/cbc:ID del /cac:SubInvoiceLine</v>
      </c>
      <c r="M149" s="135"/>
    </row>
    <row r="150" spans="2:13" s="2" customFormat="1" ht="12" x14ac:dyDescent="0.35">
      <c r="B150" s="882"/>
      <c r="C150" s="991"/>
      <c r="D150" s="887"/>
      <c r="E150" s="887"/>
      <c r="F150" s="887"/>
      <c r="G150" s="887"/>
      <c r="H150" s="883"/>
      <c r="I150" s="136" t="s">
        <v>3741</v>
      </c>
      <c r="J150" s="142" t="s">
        <v>6</v>
      </c>
      <c r="K150" s="144" t="s">
        <v>1450</v>
      </c>
      <c r="L150" s="375" t="str">
        <f>VLOOKUP(K150,CódigosRetorno!$A$2:$B$2003,2,FALSE)</f>
        <v>El codigo del tributo es invalido</v>
      </c>
      <c r="M150" s="135"/>
    </row>
    <row r="151" spans="2:13" s="2" customFormat="1" ht="24" x14ac:dyDescent="0.35">
      <c r="B151" s="882"/>
      <c r="C151" s="991"/>
      <c r="D151" s="887"/>
      <c r="E151" s="887"/>
      <c r="F151" s="890"/>
      <c r="G151" s="890"/>
      <c r="H151" s="869"/>
      <c r="I151" s="136" t="s">
        <v>3742</v>
      </c>
      <c r="J151" s="142" t="s">
        <v>6</v>
      </c>
      <c r="K151" s="144" t="s">
        <v>3793</v>
      </c>
      <c r="L151" s="375" t="str">
        <f>VLOOKUP(K151,CódigosRetorno!$A$2:$B$2003,2,FALSE)</f>
        <v>El código de tributo no debe repetirse a nivel del /cac:SubInvoiceLine</v>
      </c>
      <c r="M151" s="135"/>
    </row>
    <row r="152" spans="2:13" s="2" customFormat="1" ht="24" x14ac:dyDescent="0.35">
      <c r="B152" s="882"/>
      <c r="C152" s="991"/>
      <c r="D152" s="887"/>
      <c r="E152" s="887"/>
      <c r="F152" s="886"/>
      <c r="G152" s="135" t="s">
        <v>1458</v>
      </c>
      <c r="H152" s="138" t="s">
        <v>1127</v>
      </c>
      <c r="I152" s="136" t="s">
        <v>3601</v>
      </c>
      <c r="J152" s="128" t="s">
        <v>206</v>
      </c>
      <c r="K152" s="142" t="s">
        <v>1129</v>
      </c>
      <c r="L152" s="375" t="str">
        <f>VLOOKUP(K152,CódigosRetorno!$A$2:$B$2003,2,FALSE)</f>
        <v>El dato ingresado como atributo @schemeName es incorrecto.</v>
      </c>
      <c r="M152" s="145" t="s">
        <v>9</v>
      </c>
    </row>
    <row r="153" spans="2:13" s="2" customFormat="1" ht="24" x14ac:dyDescent="0.35">
      <c r="B153" s="882"/>
      <c r="C153" s="991"/>
      <c r="D153" s="887"/>
      <c r="E153" s="887"/>
      <c r="F153" s="887"/>
      <c r="G153" s="135" t="s">
        <v>1058</v>
      </c>
      <c r="H153" s="138" t="s">
        <v>1059</v>
      </c>
      <c r="I153" s="136" t="s">
        <v>2631</v>
      </c>
      <c r="J153" s="128" t="s">
        <v>206</v>
      </c>
      <c r="K153" s="142" t="s">
        <v>1061</v>
      </c>
      <c r="L153" s="375" t="str">
        <f>VLOOKUP(K153,CódigosRetorno!$A$2:$B$2003,2,FALSE)</f>
        <v>El dato ingresado como atributo @schemeAgencyName es incorrecto.</v>
      </c>
      <c r="M153" s="145" t="s">
        <v>9</v>
      </c>
    </row>
    <row r="154" spans="2:13" s="2" customFormat="1" ht="36" x14ac:dyDescent="0.35">
      <c r="B154" s="874"/>
      <c r="C154" s="992"/>
      <c r="D154" s="890"/>
      <c r="E154" s="890"/>
      <c r="F154" s="890"/>
      <c r="G154" s="135" t="s">
        <v>1487</v>
      </c>
      <c r="H154" s="143" t="s">
        <v>1131</v>
      </c>
      <c r="I154" s="136" t="s">
        <v>3602</v>
      </c>
      <c r="J154" s="142" t="s">
        <v>206</v>
      </c>
      <c r="K154" s="144" t="s">
        <v>1133</v>
      </c>
      <c r="L154" s="375" t="str">
        <f>VLOOKUP(K154,CódigosRetorno!$A$2:$B$2003,2,FALSE)</f>
        <v>El dato ingresado como atributo @schemeURI es incorrecto.</v>
      </c>
      <c r="M154" s="145" t="s">
        <v>9</v>
      </c>
    </row>
    <row r="155" spans="2:13" s="2" customFormat="1" ht="48" x14ac:dyDescent="0.35">
      <c r="B155" s="873">
        <f>B144+1</f>
        <v>34</v>
      </c>
      <c r="C155" s="990" t="s">
        <v>3794</v>
      </c>
      <c r="D155" s="886" t="s">
        <v>327</v>
      </c>
      <c r="E155" s="886" t="s">
        <v>142</v>
      </c>
      <c r="F155" s="128" t="s">
        <v>298</v>
      </c>
      <c r="G155" s="128" t="s">
        <v>299</v>
      </c>
      <c r="H155" s="138" t="s">
        <v>3795</v>
      </c>
      <c r="I155" s="136" t="s">
        <v>1411</v>
      </c>
      <c r="J155" s="142" t="s">
        <v>6</v>
      </c>
      <c r="K155" s="144" t="s">
        <v>3638</v>
      </c>
      <c r="L155" s="375" t="str">
        <f>VLOOKUP(K155,CódigosRetorno!$A$2:$B$2003,2,FALSE)</f>
        <v xml:space="preserve">El dato ingresado en el tag /cac:SubInvoiceLine/cac:TaxTotal/cac:TaxSubtotal/cbc:TaxableAmount no cumple el formato establecido </v>
      </c>
      <c r="M155" s="145" t="s">
        <v>9</v>
      </c>
    </row>
    <row r="156" spans="2:13" s="2" customFormat="1" ht="24" x14ac:dyDescent="0.35">
      <c r="B156" s="882"/>
      <c r="C156" s="991"/>
      <c r="D156" s="887"/>
      <c r="E156" s="887"/>
      <c r="F156" s="135" t="s">
        <v>143</v>
      </c>
      <c r="G156" s="128" t="s">
        <v>3262</v>
      </c>
      <c r="H156" s="143" t="s">
        <v>1368</v>
      </c>
      <c r="I156" s="138" t="s">
        <v>3727</v>
      </c>
      <c r="J156" s="142" t="s">
        <v>6</v>
      </c>
      <c r="K156" s="144" t="s">
        <v>3359</v>
      </c>
      <c r="L156" s="375" t="str">
        <f>VLOOKUP(K156,CódigosRetorno!$A$2:$B$2003,2,FALSE)</f>
        <v>La moneda debe ser la misma en todo el documento</v>
      </c>
      <c r="M156" s="135" t="s">
        <v>1094</v>
      </c>
    </row>
    <row r="157" spans="2:13" s="2" customFormat="1" ht="36" x14ac:dyDescent="0.35">
      <c r="B157" s="882"/>
      <c r="C157" s="991"/>
      <c r="D157" s="887"/>
      <c r="E157" s="887"/>
      <c r="F157" s="886" t="s">
        <v>298</v>
      </c>
      <c r="G157" s="886" t="s">
        <v>299</v>
      </c>
      <c r="H157" s="868" t="s">
        <v>3785</v>
      </c>
      <c r="I157" s="136" t="s">
        <v>1411</v>
      </c>
      <c r="J157" s="142" t="s">
        <v>6</v>
      </c>
      <c r="K157" s="144" t="s">
        <v>3635</v>
      </c>
      <c r="L157" s="375" t="str">
        <f>VLOOKUP(K157,CódigosRetorno!$A$2:$B$2003,2,FALSE)</f>
        <v xml:space="preserve">El dato ingresado en el tag /cac:SubInvoiceLine/cac:TaxTotal/cac:TaxSubtotal/cbc:TaxAmount no cumple el formato establecido </v>
      </c>
      <c r="M157" s="145" t="s">
        <v>9</v>
      </c>
    </row>
    <row r="158" spans="2:13" s="2" customFormat="1" ht="36" x14ac:dyDescent="0.35">
      <c r="B158" s="882"/>
      <c r="C158" s="991"/>
      <c r="D158" s="887"/>
      <c r="E158" s="887"/>
      <c r="F158" s="887"/>
      <c r="G158" s="887"/>
      <c r="H158" s="883"/>
      <c r="I158" s="136" t="s">
        <v>3796</v>
      </c>
      <c r="J158" s="142" t="s">
        <v>206</v>
      </c>
      <c r="K158" s="144" t="s">
        <v>3641</v>
      </c>
      <c r="L158" s="375" t="str">
        <f>VLOOKUP(K158,CódigosRetorno!$A$2:$B$2003,2,FALSE)</f>
        <v>El monto de IGV a nivel de /cac:SubInvoiceLine no coincide con el valor calculado</v>
      </c>
      <c r="M158" s="145" t="s">
        <v>9</v>
      </c>
    </row>
    <row r="159" spans="2:13" s="2" customFormat="1" ht="24" x14ac:dyDescent="0.35">
      <c r="B159" s="882"/>
      <c r="C159" s="991"/>
      <c r="D159" s="887"/>
      <c r="E159" s="887"/>
      <c r="F159" s="890"/>
      <c r="G159" s="890"/>
      <c r="H159" s="869"/>
      <c r="I159" s="136" t="s">
        <v>3797</v>
      </c>
      <c r="J159" s="142" t="s">
        <v>206</v>
      </c>
      <c r="K159" s="144" t="s">
        <v>3641</v>
      </c>
      <c r="L159" s="375" t="str">
        <f>VLOOKUP(K159,CódigosRetorno!$A$2:$B$2003,2,FALSE)</f>
        <v>El monto de IGV a nivel de /cac:SubInvoiceLine no coincide con el valor calculado</v>
      </c>
      <c r="M159" s="145" t="s">
        <v>9</v>
      </c>
    </row>
    <row r="160" spans="2:13" s="2" customFormat="1" ht="24" x14ac:dyDescent="0.35">
      <c r="B160" s="882"/>
      <c r="C160" s="991"/>
      <c r="D160" s="887"/>
      <c r="E160" s="887"/>
      <c r="F160" s="135" t="s">
        <v>143</v>
      </c>
      <c r="G160" s="128" t="s">
        <v>3262</v>
      </c>
      <c r="H160" s="143" t="s">
        <v>1368</v>
      </c>
      <c r="I160" s="138" t="s">
        <v>3727</v>
      </c>
      <c r="J160" s="142" t="s">
        <v>6</v>
      </c>
      <c r="K160" s="144" t="s">
        <v>3359</v>
      </c>
      <c r="L160" s="375" t="str">
        <f>VLOOKUP(K160,CódigosRetorno!$A$2:$B$2003,2,FALSE)</f>
        <v>La moneda debe ser la misma en todo el documento</v>
      </c>
      <c r="M160" s="135" t="s">
        <v>1094</v>
      </c>
    </row>
    <row r="161" spans="2:13" s="2" customFormat="1" ht="36" x14ac:dyDescent="0.35">
      <c r="B161" s="882"/>
      <c r="C161" s="991"/>
      <c r="D161" s="887"/>
      <c r="E161" s="887"/>
      <c r="F161" s="128" t="s">
        <v>328</v>
      </c>
      <c r="G161" s="128" t="s">
        <v>3405</v>
      </c>
      <c r="H161" s="138" t="s">
        <v>3798</v>
      </c>
      <c r="I161" s="136" t="s">
        <v>3799</v>
      </c>
      <c r="J161" s="142" t="s">
        <v>6</v>
      </c>
      <c r="K161" s="144" t="s">
        <v>1438</v>
      </c>
      <c r="L161" s="375" t="str">
        <f>VLOOKUP(K161,CódigosRetorno!$A$2:$B$2003,2,FALSE)</f>
        <v>El tipo de afectacion del IGV es incorrecto</v>
      </c>
      <c r="M161" s="135" t="s">
        <v>1439</v>
      </c>
    </row>
    <row r="162" spans="2:13" s="2" customFormat="1" ht="36" x14ac:dyDescent="0.35">
      <c r="B162" s="882"/>
      <c r="C162" s="991"/>
      <c r="D162" s="887"/>
      <c r="E162" s="887"/>
      <c r="F162" s="886" t="s">
        <v>659</v>
      </c>
      <c r="G162" s="873" t="s">
        <v>3747</v>
      </c>
      <c r="H162" s="868" t="s">
        <v>3791</v>
      </c>
      <c r="I162" s="132" t="s">
        <v>3800</v>
      </c>
      <c r="J162" s="345" t="s">
        <v>6</v>
      </c>
      <c r="K162" s="141" t="s">
        <v>3801</v>
      </c>
      <c r="L162" s="375" t="str">
        <f>VLOOKUP(K162,CódigosRetorno!$A$2:$B$2003,2,FALSE)</f>
        <v>El XML debe contener al menos un tributo de IGV en el /cac:SubInvoiceLine</v>
      </c>
      <c r="M162" s="135"/>
    </row>
    <row r="163" spans="2:13" s="2" customFormat="1" ht="36" x14ac:dyDescent="0.35">
      <c r="B163" s="882"/>
      <c r="C163" s="991"/>
      <c r="D163" s="887"/>
      <c r="E163" s="887"/>
      <c r="F163" s="887"/>
      <c r="G163" s="887"/>
      <c r="H163" s="883"/>
      <c r="I163" s="136" t="s">
        <v>65</v>
      </c>
      <c r="J163" s="142" t="s">
        <v>6</v>
      </c>
      <c r="K163" s="144" t="s">
        <v>3792</v>
      </c>
      <c r="L163" s="375" t="str">
        <f>VLOOKUP(K163,CódigosRetorno!$A$2:$B$2003,2,FALSE)</f>
        <v>El XML no contiene el tag cac:TaxCategory/cac:TaxScheme/cbc:ID del /cac:SubInvoiceLine</v>
      </c>
      <c r="M163" s="135"/>
    </row>
    <row r="164" spans="2:13" s="2" customFormat="1" ht="12" x14ac:dyDescent="0.35">
      <c r="B164" s="882"/>
      <c r="C164" s="991"/>
      <c r="D164" s="887"/>
      <c r="E164" s="887"/>
      <c r="F164" s="887"/>
      <c r="G164" s="887"/>
      <c r="H164" s="883"/>
      <c r="I164" s="136" t="s">
        <v>3741</v>
      </c>
      <c r="J164" s="142" t="s">
        <v>6</v>
      </c>
      <c r="K164" s="144" t="s">
        <v>1450</v>
      </c>
      <c r="L164" s="375" t="str">
        <f>VLOOKUP(K164,CódigosRetorno!$A$2:$B$2003,2,FALSE)</f>
        <v>El codigo del tributo es invalido</v>
      </c>
      <c r="M164" s="135"/>
    </row>
    <row r="165" spans="2:13" s="2" customFormat="1" ht="24" x14ac:dyDescent="0.35">
      <c r="B165" s="882"/>
      <c r="C165" s="991"/>
      <c r="D165" s="887"/>
      <c r="E165" s="890"/>
      <c r="F165" s="890"/>
      <c r="G165" s="890"/>
      <c r="H165" s="869"/>
      <c r="I165" s="136" t="s">
        <v>3643</v>
      </c>
      <c r="J165" s="346" t="s">
        <v>6</v>
      </c>
      <c r="K165" s="144" t="s">
        <v>3793</v>
      </c>
      <c r="L165" s="375" t="str">
        <f>VLOOKUP(K165,CódigosRetorno!$A$2:$B$2003,2,FALSE)</f>
        <v>El código de tributo no debe repetirse a nivel del /cac:SubInvoiceLine</v>
      </c>
      <c r="M165" s="135"/>
    </row>
    <row r="166" spans="2:13" s="2" customFormat="1" ht="24" x14ac:dyDescent="0.35">
      <c r="B166" s="882"/>
      <c r="C166" s="991"/>
      <c r="D166" s="887"/>
      <c r="E166" s="886" t="s">
        <v>182</v>
      </c>
      <c r="F166" s="886"/>
      <c r="G166" s="135" t="s">
        <v>1458</v>
      </c>
      <c r="H166" s="138" t="s">
        <v>1127</v>
      </c>
      <c r="I166" s="136" t="s">
        <v>3601</v>
      </c>
      <c r="J166" s="128" t="s">
        <v>206</v>
      </c>
      <c r="K166" s="142" t="s">
        <v>1129</v>
      </c>
      <c r="L166" s="375" t="str">
        <f>VLOOKUP(K166,CódigosRetorno!$A$2:$B$2003,2,FALSE)</f>
        <v>El dato ingresado como atributo @schemeName es incorrecto.</v>
      </c>
      <c r="M166" s="145" t="s">
        <v>9</v>
      </c>
    </row>
    <row r="167" spans="2:13" s="2" customFormat="1" ht="24" x14ac:dyDescent="0.35">
      <c r="B167" s="882"/>
      <c r="C167" s="991"/>
      <c r="D167" s="887"/>
      <c r="E167" s="887"/>
      <c r="F167" s="887"/>
      <c r="G167" s="135" t="s">
        <v>1058</v>
      </c>
      <c r="H167" s="138" t="s">
        <v>1059</v>
      </c>
      <c r="I167" s="136" t="s">
        <v>2631</v>
      </c>
      <c r="J167" s="128" t="s">
        <v>206</v>
      </c>
      <c r="K167" s="142" t="s">
        <v>1061</v>
      </c>
      <c r="L167" s="375" t="str">
        <f>VLOOKUP(K167,CódigosRetorno!$A$2:$B$2003,2,FALSE)</f>
        <v>El dato ingresado como atributo @schemeAgencyName es incorrecto.</v>
      </c>
      <c r="M167" s="145" t="s">
        <v>9</v>
      </c>
    </row>
    <row r="168" spans="2:13" s="2" customFormat="1" ht="36" x14ac:dyDescent="0.35">
      <c r="B168" s="874"/>
      <c r="C168" s="992"/>
      <c r="D168" s="890"/>
      <c r="E168" s="890"/>
      <c r="F168" s="890"/>
      <c r="G168" s="135" t="s">
        <v>1487</v>
      </c>
      <c r="H168" s="143" t="s">
        <v>1131</v>
      </c>
      <c r="I168" s="136" t="s">
        <v>3602</v>
      </c>
      <c r="J168" s="142" t="s">
        <v>206</v>
      </c>
      <c r="K168" s="144" t="s">
        <v>1133</v>
      </c>
      <c r="L168" s="375" t="str">
        <f>VLOOKUP(K168,CódigosRetorno!$A$2:$B$2003,2,FALSE)</f>
        <v>El dato ingresado como atributo @schemeURI es incorrecto.</v>
      </c>
      <c r="M168" s="145" t="s">
        <v>9</v>
      </c>
    </row>
    <row r="169" spans="2:13" s="2" customFormat="1" ht="36" x14ac:dyDescent="0.35">
      <c r="B169" s="873">
        <f>B155+1</f>
        <v>35</v>
      </c>
      <c r="C169" s="990" t="s">
        <v>3802</v>
      </c>
      <c r="D169" s="886" t="s">
        <v>327</v>
      </c>
      <c r="E169" s="886" t="s">
        <v>182</v>
      </c>
      <c r="F169" s="128" t="s">
        <v>221</v>
      </c>
      <c r="G169" s="128"/>
      <c r="H169" s="138" t="s">
        <v>3803</v>
      </c>
      <c r="I169" s="138" t="s">
        <v>3536</v>
      </c>
      <c r="J169" s="128"/>
      <c r="K169" s="144" t="s">
        <v>9</v>
      </c>
      <c r="L169" s="375" t="str">
        <f>VLOOKUP(K169,CódigosRetorno!$A$2:$B$2003,2,FALSE)</f>
        <v>-</v>
      </c>
      <c r="M169" s="135" t="s">
        <v>9</v>
      </c>
    </row>
    <row r="170" spans="2:13" s="2" customFormat="1" ht="36" x14ac:dyDescent="0.35">
      <c r="B170" s="882"/>
      <c r="C170" s="991"/>
      <c r="D170" s="887"/>
      <c r="E170" s="887"/>
      <c r="F170" s="886" t="s">
        <v>978</v>
      </c>
      <c r="G170" s="886" t="s">
        <v>1518</v>
      </c>
      <c r="H170" s="868" t="s">
        <v>3804</v>
      </c>
      <c r="I170" s="136" t="s">
        <v>3805</v>
      </c>
      <c r="J170" s="142" t="s">
        <v>6</v>
      </c>
      <c r="K170" s="144" t="s">
        <v>3806</v>
      </c>
      <c r="L170" s="375" t="str">
        <f>VLOOKUP(K170,CódigosRetorno!$A$2:$B$2003,2,FALSE)</f>
        <v>El dato ingresado como indicador de cargo/descuento a nivel de /cac:SubInvoiceLine no corresponde al valor esperado</v>
      </c>
      <c r="M170" s="135"/>
    </row>
    <row r="171" spans="2:13" s="2" customFormat="1" ht="36" x14ac:dyDescent="0.35">
      <c r="B171" s="882"/>
      <c r="C171" s="991"/>
      <c r="D171" s="887"/>
      <c r="E171" s="887"/>
      <c r="F171" s="890"/>
      <c r="G171" s="890"/>
      <c r="H171" s="869"/>
      <c r="I171" s="136" t="s">
        <v>3807</v>
      </c>
      <c r="J171" s="142" t="s">
        <v>6</v>
      </c>
      <c r="K171" s="144" t="s">
        <v>3806</v>
      </c>
      <c r="L171" s="375" t="str">
        <f>VLOOKUP(K171,CódigosRetorno!$A$2:$B$2003,2,FALSE)</f>
        <v>El dato ingresado como indicador de cargo/descuento a nivel de /cac:SubInvoiceLine no corresponde al valor esperado</v>
      </c>
      <c r="M171" s="135"/>
    </row>
    <row r="172" spans="2:13" s="2" customFormat="1" ht="36" x14ac:dyDescent="0.35">
      <c r="B172" s="882"/>
      <c r="C172" s="991"/>
      <c r="D172" s="887"/>
      <c r="E172" s="887"/>
      <c r="F172" s="886" t="s">
        <v>328</v>
      </c>
      <c r="G172" s="886"/>
      <c r="H172" s="868" t="s">
        <v>3808</v>
      </c>
      <c r="I172" s="136" t="s">
        <v>1649</v>
      </c>
      <c r="J172" s="142" t="s">
        <v>6</v>
      </c>
      <c r="K172" s="144" t="s">
        <v>3809</v>
      </c>
      <c r="L172" s="375" t="str">
        <f>VLOOKUP(K172,CódigosRetorno!$A$2:$B$2003,2,FALSE)</f>
        <v>El XML no contiene el tag o no existe informacion de codigo de motivo de cargo/descuento a nivel de /cac:SubInvoiceLine</v>
      </c>
      <c r="M172" s="145" t="s">
        <v>9</v>
      </c>
    </row>
    <row r="173" spans="2:13" s="2" customFormat="1" ht="24" x14ac:dyDescent="0.35">
      <c r="B173" s="882"/>
      <c r="C173" s="991"/>
      <c r="D173" s="887"/>
      <c r="E173" s="887"/>
      <c r="F173" s="890"/>
      <c r="G173" s="890"/>
      <c r="H173" s="869"/>
      <c r="I173" s="136" t="s">
        <v>3810</v>
      </c>
      <c r="J173" s="142" t="s">
        <v>206</v>
      </c>
      <c r="K173" s="144" t="s">
        <v>3811</v>
      </c>
      <c r="L173" s="375" t="str">
        <f>VLOOKUP(K173,CódigosRetorno!$A$2:$B$2003,2,FALSE)</f>
        <v>El dato ingresado como cargo/descuento no es valido a nivel de /cac:SubInvoiceLine</v>
      </c>
      <c r="M173" s="135" t="s">
        <v>9</v>
      </c>
    </row>
    <row r="174" spans="2:13" s="2" customFormat="1" ht="24" x14ac:dyDescent="0.35">
      <c r="B174" s="882"/>
      <c r="C174" s="991"/>
      <c r="D174" s="887"/>
      <c r="E174" s="887"/>
      <c r="F174" s="872"/>
      <c r="G174" s="135" t="s">
        <v>1058</v>
      </c>
      <c r="H174" s="136" t="s">
        <v>1079</v>
      </c>
      <c r="I174" s="136" t="s">
        <v>1060</v>
      </c>
      <c r="J174" s="142" t="s">
        <v>206</v>
      </c>
      <c r="K174" s="144" t="s">
        <v>1080</v>
      </c>
      <c r="L174" s="375" t="str">
        <f>VLOOKUP(K174,CódigosRetorno!$A$2:$B$2003,2,FALSE)</f>
        <v>El dato ingresado como atributo @listAgencyName es incorrecto.</v>
      </c>
      <c r="M174" s="145" t="s">
        <v>9</v>
      </c>
    </row>
    <row r="175" spans="2:13" s="2" customFormat="1" ht="24" x14ac:dyDescent="0.35">
      <c r="B175" s="882"/>
      <c r="C175" s="991"/>
      <c r="D175" s="887"/>
      <c r="E175" s="887"/>
      <c r="F175" s="872"/>
      <c r="G175" s="135" t="s">
        <v>1531</v>
      </c>
      <c r="H175" s="136" t="s">
        <v>1082</v>
      </c>
      <c r="I175" s="136" t="s">
        <v>1532</v>
      </c>
      <c r="J175" s="128" t="s">
        <v>206</v>
      </c>
      <c r="K175" s="142" t="s">
        <v>1084</v>
      </c>
      <c r="L175" s="375" t="str">
        <f>VLOOKUP(K175,CódigosRetorno!$A$2:$B$2003,2,FALSE)</f>
        <v>El dato ingresado como atributo @listName es incorrecto.</v>
      </c>
      <c r="M175" s="145" t="s">
        <v>9</v>
      </c>
    </row>
    <row r="176" spans="2:13" s="2" customFormat="1" ht="36" x14ac:dyDescent="0.35">
      <c r="B176" s="882"/>
      <c r="C176" s="991"/>
      <c r="D176" s="887"/>
      <c r="E176" s="887"/>
      <c r="F176" s="872"/>
      <c r="G176" s="135" t="s">
        <v>1533</v>
      </c>
      <c r="H176" s="136" t="s">
        <v>1086</v>
      </c>
      <c r="I176" s="136" t="s">
        <v>1534</v>
      </c>
      <c r="J176" s="142" t="s">
        <v>206</v>
      </c>
      <c r="K176" s="144" t="s">
        <v>1088</v>
      </c>
      <c r="L176" s="375" t="str">
        <f>VLOOKUP(K176,CódigosRetorno!$A$2:$B$2003,2,FALSE)</f>
        <v>El dato ingresado como atributo @listURI es incorrecto.</v>
      </c>
      <c r="M176" s="145" t="s">
        <v>9</v>
      </c>
    </row>
    <row r="177" spans="2:13" s="2" customFormat="1" ht="36" x14ac:dyDescent="0.35">
      <c r="B177" s="882"/>
      <c r="C177" s="991"/>
      <c r="D177" s="887"/>
      <c r="E177" s="887"/>
      <c r="F177" s="135" t="s">
        <v>1421</v>
      </c>
      <c r="G177" s="128" t="s">
        <v>1422</v>
      </c>
      <c r="H177" s="136" t="s">
        <v>3812</v>
      </c>
      <c r="I177" s="136" t="s">
        <v>1536</v>
      </c>
      <c r="J177" s="142" t="s">
        <v>6</v>
      </c>
      <c r="K177" s="144" t="s">
        <v>3813</v>
      </c>
      <c r="L177" s="375" t="str">
        <f>VLOOKUP(K177,CódigosRetorno!$A$2:$B$2003,2,FALSE)</f>
        <v>El factor de cargo/descuento a nivel de /cac:SubInvoiceLine no cumple con el formato establecido</v>
      </c>
      <c r="M177" s="145" t="s">
        <v>9</v>
      </c>
    </row>
    <row r="178" spans="2:13" s="2" customFormat="1" ht="36" x14ac:dyDescent="0.35">
      <c r="B178" s="882"/>
      <c r="C178" s="991"/>
      <c r="D178" s="887"/>
      <c r="E178" s="887"/>
      <c r="F178" s="886" t="s">
        <v>775</v>
      </c>
      <c r="G178" s="886" t="s">
        <v>776</v>
      </c>
      <c r="H178" s="868" t="s">
        <v>3814</v>
      </c>
      <c r="I178" s="136" t="s">
        <v>1411</v>
      </c>
      <c r="J178" s="142" t="s">
        <v>6</v>
      </c>
      <c r="K178" s="144" t="s">
        <v>3815</v>
      </c>
      <c r="L178" s="375" t="str">
        <f>VLOOKUP(K178,CódigosRetorno!$A$2:$B$2003,2,FALSE)</f>
        <v>El dato ingresado en el tag cac:SubInvoiceLine/cac:Allowancecharge/cbc:Amount no cumple con el formato establecido</v>
      </c>
      <c r="M178" s="135" t="s">
        <v>9</v>
      </c>
    </row>
    <row r="179" spans="2:13" s="2" customFormat="1" ht="48" x14ac:dyDescent="0.35">
      <c r="B179" s="882"/>
      <c r="C179" s="991"/>
      <c r="D179" s="887"/>
      <c r="E179" s="887"/>
      <c r="F179" s="887"/>
      <c r="G179" s="887"/>
      <c r="H179" s="883"/>
      <c r="I179" s="136" t="s">
        <v>1540</v>
      </c>
      <c r="J179" s="142" t="s">
        <v>206</v>
      </c>
      <c r="K179" s="144" t="s">
        <v>3816</v>
      </c>
      <c r="L179" s="375" t="str">
        <f>VLOOKUP(K179,CódigosRetorno!$A$2:$B$2003,2,FALSE)</f>
        <v>El valor de cargo/descuento a nivel de /cac:SubInvoiceLine difiere de los importes consignados.</v>
      </c>
      <c r="M179" s="135" t="s">
        <v>9</v>
      </c>
    </row>
    <row r="180" spans="2:13" s="2" customFormat="1" ht="24" x14ac:dyDescent="0.35">
      <c r="B180" s="882"/>
      <c r="C180" s="991"/>
      <c r="D180" s="887"/>
      <c r="E180" s="887"/>
      <c r="F180" s="135" t="s">
        <v>143</v>
      </c>
      <c r="G180" s="128" t="s">
        <v>3262</v>
      </c>
      <c r="H180" s="143" t="s">
        <v>1368</v>
      </c>
      <c r="I180" s="138" t="s">
        <v>3727</v>
      </c>
      <c r="J180" s="142" t="s">
        <v>6</v>
      </c>
      <c r="K180" s="144" t="s">
        <v>3359</v>
      </c>
      <c r="L180" s="375" t="str">
        <f>VLOOKUP(K180,CódigosRetorno!$A$2:$B$2003,2,FALSE)</f>
        <v>La moneda debe ser la misma en todo el documento</v>
      </c>
      <c r="M180" s="135" t="s">
        <v>1094</v>
      </c>
    </row>
    <row r="181" spans="2:13" s="2" customFormat="1" ht="36" x14ac:dyDescent="0.35">
      <c r="B181" s="882"/>
      <c r="C181" s="991"/>
      <c r="D181" s="887"/>
      <c r="E181" s="887"/>
      <c r="F181" s="281" t="s">
        <v>775</v>
      </c>
      <c r="G181" s="281" t="s">
        <v>776</v>
      </c>
      <c r="H181" s="321" t="s">
        <v>3817</v>
      </c>
      <c r="I181" s="136" t="s">
        <v>1411</v>
      </c>
      <c r="J181" s="142" t="s">
        <v>6</v>
      </c>
      <c r="K181" s="144" t="s">
        <v>3818</v>
      </c>
      <c r="L181" s="375" t="str">
        <f>VLOOKUP(K181,CódigosRetorno!$A$2:$B$2003,2,FALSE)</f>
        <v>El Monto base de cargo/descuento a nivel de /cac:SubInvoiceLine no cumple con el formato establecido</v>
      </c>
      <c r="M181" s="135" t="s">
        <v>9</v>
      </c>
    </row>
    <row r="182" spans="2:13" s="2" customFormat="1" ht="24" x14ac:dyDescent="0.35">
      <c r="B182" s="874"/>
      <c r="C182" s="992"/>
      <c r="D182" s="890"/>
      <c r="E182" s="890"/>
      <c r="F182" s="135" t="s">
        <v>143</v>
      </c>
      <c r="G182" s="128" t="s">
        <v>3262</v>
      </c>
      <c r="H182" s="143" t="s">
        <v>1368</v>
      </c>
      <c r="I182" s="138" t="s">
        <v>3727</v>
      </c>
      <c r="J182" s="142" t="s">
        <v>6</v>
      </c>
      <c r="K182" s="144" t="s">
        <v>3359</v>
      </c>
      <c r="L182" s="375" t="str">
        <f>VLOOKUP(K182,CódigosRetorno!$A$2:$B$2003,2,FALSE)</f>
        <v>La moneda debe ser la misma en todo el documento</v>
      </c>
      <c r="M182" s="135" t="s">
        <v>1094</v>
      </c>
    </row>
    <row r="183" spans="2:13" s="2" customFormat="1" ht="24" x14ac:dyDescent="0.35">
      <c r="B183" s="920">
        <f>B169+1</f>
        <v>36</v>
      </c>
      <c r="C183" s="905" t="s">
        <v>3819</v>
      </c>
      <c r="D183" s="886" t="s">
        <v>327</v>
      </c>
      <c r="E183" s="886" t="s">
        <v>142</v>
      </c>
      <c r="F183" s="886" t="s">
        <v>298</v>
      </c>
      <c r="G183" s="886" t="s">
        <v>299</v>
      </c>
      <c r="H183" s="868" t="s">
        <v>3645</v>
      </c>
      <c r="I183" s="136" t="s">
        <v>3820</v>
      </c>
      <c r="J183" s="142" t="s">
        <v>6</v>
      </c>
      <c r="K183" s="144" t="s">
        <v>3647</v>
      </c>
      <c r="L183" s="375" t="str">
        <f>VLOOKUP(K183,CódigosRetorno!$A$2:$B$2003,2,FALSE)</f>
        <v>Debe consignar el tag /cac:SubInvoiceLine/cac:ItemPriceExtension</v>
      </c>
      <c r="M183" s="135" t="s">
        <v>9</v>
      </c>
    </row>
    <row r="184" spans="2:13" s="2" customFormat="1" ht="48" x14ac:dyDescent="0.35">
      <c r="B184" s="921"/>
      <c r="C184" s="905"/>
      <c r="D184" s="887"/>
      <c r="E184" s="887"/>
      <c r="F184" s="887"/>
      <c r="G184" s="887"/>
      <c r="H184" s="883"/>
      <c r="I184" s="136" t="s">
        <v>1411</v>
      </c>
      <c r="J184" s="142" t="s">
        <v>6</v>
      </c>
      <c r="K184" s="144" t="s">
        <v>3648</v>
      </c>
      <c r="L184" s="375" t="str">
        <f>VLOOKUP(K184,CódigosRetorno!$A$2:$B$2003,2,FALSE)</f>
        <v>El dato ingresado en el tag cac:InvoiceLine/cac:SubInvoiceLine/cac:ItemPriceExtension/cbc:Amount no cumple con el formato establecido</v>
      </c>
      <c r="M184" s="135" t="s">
        <v>9</v>
      </c>
    </row>
    <row r="185" spans="2:13" s="2" customFormat="1" ht="48" x14ac:dyDescent="0.35">
      <c r="B185" s="921"/>
      <c r="C185" s="905"/>
      <c r="D185" s="887"/>
      <c r="E185" s="887"/>
      <c r="F185" s="890"/>
      <c r="G185" s="890"/>
      <c r="H185" s="869"/>
      <c r="I185" s="138" t="s">
        <v>3821</v>
      </c>
      <c r="J185" s="142" t="s">
        <v>206</v>
      </c>
      <c r="K185" s="144" t="s">
        <v>3650</v>
      </c>
      <c r="L185" s="375" t="str">
        <f>VLOOKUP(K185,CódigosRetorno!$A$2:$B$2003,2,FALSE)</f>
        <v>El importe del campo /cac:InvoiceLine/cac:SubInvoiceLine/cac:ItemPriceExtension/cbc:Amount no coincide con el valor calculado</v>
      </c>
      <c r="M185" s="135" t="s">
        <v>9</v>
      </c>
    </row>
    <row r="186" spans="2:13" s="2" customFormat="1" ht="24" x14ac:dyDescent="0.35">
      <c r="B186" s="922"/>
      <c r="C186" s="905"/>
      <c r="D186" s="890"/>
      <c r="E186" s="890"/>
      <c r="F186" s="135" t="s">
        <v>143</v>
      </c>
      <c r="G186" s="128" t="s">
        <v>3262</v>
      </c>
      <c r="H186" s="143" t="s">
        <v>1368</v>
      </c>
      <c r="I186" s="138" t="s">
        <v>3727</v>
      </c>
      <c r="J186" s="142" t="s">
        <v>6</v>
      </c>
      <c r="K186" s="144" t="s">
        <v>3359</v>
      </c>
      <c r="L186" s="375" t="str">
        <f>VLOOKUP(K186,CódigosRetorno!$A$2:$B$2003,2,FALSE)</f>
        <v>La moneda debe ser la misma en todo el documento</v>
      </c>
      <c r="M186" s="135" t="s">
        <v>1094</v>
      </c>
    </row>
    <row r="187" spans="2:13" s="2" customFormat="1" ht="12" x14ac:dyDescent="0.35">
      <c r="B187" s="1017" t="s">
        <v>3822</v>
      </c>
      <c r="C187" s="1018"/>
      <c r="D187" s="1018"/>
      <c r="E187" s="1018"/>
      <c r="F187" s="1018"/>
      <c r="G187" s="1018"/>
      <c r="H187" s="1019"/>
      <c r="I187" s="645"/>
      <c r="J187" s="638"/>
      <c r="K187" s="646" t="s">
        <v>9</v>
      </c>
      <c r="L187" s="622" t="str">
        <f>VLOOKUP(K187,CódigosRetorno!$A$2:$B$2003,2,FALSE)</f>
        <v>-</v>
      </c>
      <c r="M187" s="640"/>
    </row>
    <row r="188" spans="2:13" s="2" customFormat="1" ht="24" x14ac:dyDescent="0.35">
      <c r="B188" s="873">
        <f>B183+1</f>
        <v>37</v>
      </c>
      <c r="C188" s="868" t="s">
        <v>3823</v>
      </c>
      <c r="D188" s="886" t="s">
        <v>62</v>
      </c>
      <c r="E188" s="886" t="s">
        <v>142</v>
      </c>
      <c r="F188" s="886" t="s">
        <v>298</v>
      </c>
      <c r="G188" s="886" t="s">
        <v>299</v>
      </c>
      <c r="H188" s="868" t="s">
        <v>1678</v>
      </c>
      <c r="I188" s="136" t="s">
        <v>3576</v>
      </c>
      <c r="J188" s="128" t="s">
        <v>6</v>
      </c>
      <c r="K188" s="144" t="s">
        <v>3671</v>
      </c>
      <c r="L188" s="375" t="str">
        <f>VLOOKUP(K188,CódigosRetorno!$A$2:$B$2003,2,FALSE)</f>
        <v>El XML no contiene el tag cac:LegalMonetaryTotal/cbc:LineExtensionAmount</v>
      </c>
      <c r="M188" s="135"/>
    </row>
    <row r="189" spans="2:13" s="2" customFormat="1" ht="36" x14ac:dyDescent="0.35">
      <c r="B189" s="882"/>
      <c r="C189" s="883"/>
      <c r="D189" s="887"/>
      <c r="E189" s="887"/>
      <c r="F189" s="887"/>
      <c r="G189" s="887"/>
      <c r="H189" s="883"/>
      <c r="I189" s="136" t="s">
        <v>3824</v>
      </c>
      <c r="J189" s="128" t="s">
        <v>6</v>
      </c>
      <c r="K189" s="144" t="s">
        <v>3672</v>
      </c>
      <c r="L189" s="375" t="str">
        <f>VLOOKUP(K189,CódigosRetorno!$A$2:$B$2003,2,FALSE)</f>
        <v>El dato ingresado en el tag cac:LegalMonetaryTotal/cbc:LineExtensionAmount no cumple con el formato establecido</v>
      </c>
      <c r="M189" s="135"/>
    </row>
    <row r="190" spans="2:13" s="2" customFormat="1" ht="24" x14ac:dyDescent="0.35">
      <c r="B190" s="882"/>
      <c r="C190" s="883"/>
      <c r="D190" s="887"/>
      <c r="E190" s="887"/>
      <c r="F190" s="887"/>
      <c r="G190" s="887"/>
      <c r="H190" s="883"/>
      <c r="I190" s="136" t="s">
        <v>3825</v>
      </c>
      <c r="J190" s="128" t="s">
        <v>206</v>
      </c>
      <c r="K190" s="144" t="s">
        <v>2561</v>
      </c>
      <c r="L190" s="375" t="str">
        <f>VLOOKUP(MID(K190,1,4),CódigosRetorno!$A$2:$B$2003,2,FALSE)</f>
        <v>La sumatoria de valor de venta no corresponde a los importes consignados</v>
      </c>
      <c r="M190" s="199"/>
    </row>
    <row r="191" spans="2:13" s="2" customFormat="1" ht="24" x14ac:dyDescent="0.35">
      <c r="B191" s="874"/>
      <c r="C191" s="869"/>
      <c r="D191" s="890"/>
      <c r="E191" s="890"/>
      <c r="F191" s="135" t="s">
        <v>143</v>
      </c>
      <c r="G191" s="128" t="s">
        <v>3262</v>
      </c>
      <c r="H191" s="143" t="s">
        <v>1368</v>
      </c>
      <c r="I191" s="138" t="s">
        <v>3727</v>
      </c>
      <c r="J191" s="142" t="s">
        <v>6</v>
      </c>
      <c r="K191" s="144" t="s">
        <v>3359</v>
      </c>
      <c r="L191" s="375" t="str">
        <f>VLOOKUP(K191,CódigosRetorno!$A$2:$B$2003,2,FALSE)</f>
        <v>La moneda debe ser la misma en todo el documento</v>
      </c>
      <c r="M191" s="135" t="s">
        <v>1094</v>
      </c>
    </row>
    <row r="192" spans="2:13" s="2" customFormat="1" ht="24" x14ac:dyDescent="0.35">
      <c r="B192" s="873">
        <f>B188+1</f>
        <v>38</v>
      </c>
      <c r="C192" s="868" t="s">
        <v>3826</v>
      </c>
      <c r="D192" s="886" t="s">
        <v>62</v>
      </c>
      <c r="E192" s="886" t="s">
        <v>142</v>
      </c>
      <c r="F192" s="886" t="s">
        <v>298</v>
      </c>
      <c r="G192" s="886" t="s">
        <v>299</v>
      </c>
      <c r="H192" s="868" t="s">
        <v>3827</v>
      </c>
      <c r="I192" s="137" t="s">
        <v>1411</v>
      </c>
      <c r="J192" s="133" t="s">
        <v>6</v>
      </c>
      <c r="K192" s="141" t="s">
        <v>994</v>
      </c>
      <c r="L192" s="375" t="str">
        <f>VLOOKUP(K192,CódigosRetorno!$A$2:$B$2003,2,FALSE)</f>
        <v>El dato ingresado en TaxAmount no cumple con el formato establecido</v>
      </c>
      <c r="M192" s="135"/>
    </row>
    <row r="193" spans="2:13" s="2" customFormat="1" ht="48" x14ac:dyDescent="0.35">
      <c r="B193" s="882"/>
      <c r="C193" s="883"/>
      <c r="D193" s="887"/>
      <c r="E193" s="887"/>
      <c r="F193" s="890"/>
      <c r="G193" s="890"/>
      <c r="H193" s="869"/>
      <c r="I193" s="138" t="s">
        <v>3828</v>
      </c>
      <c r="J193" s="128" t="s">
        <v>206</v>
      </c>
      <c r="K193" s="144" t="s">
        <v>2533</v>
      </c>
      <c r="L193" s="375" t="str">
        <f>VLOOKUP(K193,CódigosRetorno!$A$2:$B$2003,2,FALSE)</f>
        <v>El cálculo del IGV es Incorrecto</v>
      </c>
      <c r="M193" s="135"/>
    </row>
    <row r="194" spans="2:13" s="2" customFormat="1" ht="24" x14ac:dyDescent="0.35">
      <c r="B194" s="882"/>
      <c r="C194" s="883"/>
      <c r="D194" s="887"/>
      <c r="E194" s="887"/>
      <c r="F194" s="135" t="s">
        <v>143</v>
      </c>
      <c r="G194" s="128" t="s">
        <v>3262</v>
      </c>
      <c r="H194" s="143" t="s">
        <v>1368</v>
      </c>
      <c r="I194" s="138" t="s">
        <v>3727</v>
      </c>
      <c r="J194" s="128" t="s">
        <v>6</v>
      </c>
      <c r="K194" s="144" t="s">
        <v>3359</v>
      </c>
      <c r="L194" s="375" t="str">
        <f>VLOOKUP(K194,CódigosRetorno!$A$2:$B$2003,2,FALSE)</f>
        <v>La moneda debe ser la misma en todo el documento</v>
      </c>
      <c r="M194" s="135" t="s">
        <v>1094</v>
      </c>
    </row>
    <row r="195" spans="2:13" s="2" customFormat="1" ht="24" x14ac:dyDescent="0.35">
      <c r="B195" s="882"/>
      <c r="C195" s="883"/>
      <c r="D195" s="887"/>
      <c r="E195" s="887"/>
      <c r="F195" s="886" t="s">
        <v>659</v>
      </c>
      <c r="G195" s="873" t="s">
        <v>3747</v>
      </c>
      <c r="H195" s="868" t="s">
        <v>1580</v>
      </c>
      <c r="I195" s="136" t="s">
        <v>3829</v>
      </c>
      <c r="J195" s="142" t="s">
        <v>6</v>
      </c>
      <c r="K195" s="144" t="s">
        <v>991</v>
      </c>
      <c r="L195" s="375" t="str">
        <f>VLOOKUP(K195,CódigosRetorno!$A$2:$B$2003,2,FALSE)</f>
        <v>Debe indicar Información acerca del importe total de IGV/IVAP</v>
      </c>
      <c r="M195" s="135"/>
    </row>
    <row r="196" spans="2:13" s="2" customFormat="1" ht="24" x14ac:dyDescent="0.35">
      <c r="B196" s="882"/>
      <c r="C196" s="883"/>
      <c r="D196" s="887"/>
      <c r="E196" s="887"/>
      <c r="F196" s="887"/>
      <c r="G196" s="887"/>
      <c r="H196" s="883"/>
      <c r="I196" s="136" t="s">
        <v>65</v>
      </c>
      <c r="J196" s="142" t="s">
        <v>6</v>
      </c>
      <c r="K196" s="144" t="s">
        <v>1581</v>
      </c>
      <c r="L196" s="375" t="str">
        <f>VLOOKUP(K196,CódigosRetorno!$A$2:$B$2003,2,FALSE)</f>
        <v>El XML no contiene el tag o no existe información de código de tributo.</v>
      </c>
      <c r="M196" s="135"/>
    </row>
    <row r="197" spans="2:13" s="2" customFormat="1" ht="24" x14ac:dyDescent="0.35">
      <c r="B197" s="882"/>
      <c r="C197" s="883"/>
      <c r="D197" s="887"/>
      <c r="E197" s="887"/>
      <c r="F197" s="887"/>
      <c r="G197" s="887"/>
      <c r="H197" s="883"/>
      <c r="I197" s="136" t="s">
        <v>3741</v>
      </c>
      <c r="J197" s="142" t="s">
        <v>6</v>
      </c>
      <c r="K197" s="144" t="s">
        <v>1583</v>
      </c>
      <c r="L197" s="375" t="str">
        <f>VLOOKUP(K197,CódigosRetorno!$A$2:$B$2003,2,FALSE)</f>
        <v>El dato ingresado como codigo de tributo global no corresponde al valor esperado.</v>
      </c>
      <c r="M197" s="135"/>
    </row>
    <row r="198" spans="2:13" s="2" customFormat="1" ht="24" x14ac:dyDescent="0.35">
      <c r="B198" s="882"/>
      <c r="C198" s="883"/>
      <c r="D198" s="887"/>
      <c r="E198" s="890"/>
      <c r="F198" s="890"/>
      <c r="G198" s="890"/>
      <c r="H198" s="869"/>
      <c r="I198" s="92" t="s">
        <v>1584</v>
      </c>
      <c r="J198" s="144" t="s">
        <v>6</v>
      </c>
      <c r="K198" s="144" t="s">
        <v>1585</v>
      </c>
      <c r="L198" s="375" t="str">
        <f>VLOOKUP(K198,CódigosRetorno!$A$2:$B$2003,2,FALSE)</f>
        <v>El código de tributo no debe repetirse a nivel de totales</v>
      </c>
      <c r="M198" s="135"/>
    </row>
    <row r="199" spans="2:13" s="2" customFormat="1" ht="24" x14ac:dyDescent="0.35">
      <c r="B199" s="882"/>
      <c r="C199" s="883"/>
      <c r="D199" s="887"/>
      <c r="E199" s="886" t="s">
        <v>182</v>
      </c>
      <c r="F199" s="886"/>
      <c r="G199" s="135" t="s">
        <v>1458</v>
      </c>
      <c r="H199" s="138" t="s">
        <v>1127</v>
      </c>
      <c r="I199" s="136" t="s">
        <v>3601</v>
      </c>
      <c r="J199" s="128" t="s">
        <v>206</v>
      </c>
      <c r="K199" s="142" t="s">
        <v>1129</v>
      </c>
      <c r="L199" s="375" t="str">
        <f>VLOOKUP(K199,CódigosRetorno!$A$2:$B$2003,2,FALSE)</f>
        <v>El dato ingresado como atributo @schemeName es incorrecto.</v>
      </c>
      <c r="M199" s="135"/>
    </row>
    <row r="200" spans="2:13" s="2" customFormat="1" ht="24" x14ac:dyDescent="0.35">
      <c r="B200" s="882"/>
      <c r="C200" s="883"/>
      <c r="D200" s="887"/>
      <c r="E200" s="887"/>
      <c r="F200" s="887"/>
      <c r="G200" s="135" t="s">
        <v>1058</v>
      </c>
      <c r="H200" s="138" t="s">
        <v>1059</v>
      </c>
      <c r="I200" s="136" t="s">
        <v>2631</v>
      </c>
      <c r="J200" s="128" t="s">
        <v>206</v>
      </c>
      <c r="K200" s="142" t="s">
        <v>1061</v>
      </c>
      <c r="L200" s="375" t="str">
        <f>VLOOKUP(K200,CódigosRetorno!$A$2:$B$2003,2,FALSE)</f>
        <v>El dato ingresado como atributo @schemeAgencyName es incorrecto.</v>
      </c>
      <c r="M200" s="135"/>
    </row>
    <row r="201" spans="2:13" s="2" customFormat="1" ht="36" x14ac:dyDescent="0.35">
      <c r="B201" s="874"/>
      <c r="C201" s="869"/>
      <c r="D201" s="890"/>
      <c r="E201" s="890"/>
      <c r="F201" s="890"/>
      <c r="G201" s="135" t="s">
        <v>1487</v>
      </c>
      <c r="H201" s="143" t="s">
        <v>1131</v>
      </c>
      <c r="I201" s="136" t="s">
        <v>3602</v>
      </c>
      <c r="J201" s="142" t="s">
        <v>206</v>
      </c>
      <c r="K201" s="144" t="s">
        <v>1133</v>
      </c>
      <c r="L201" s="375" t="str">
        <f>VLOOKUP(K201,CódigosRetorno!$A$2:$B$2003,2,FALSE)</f>
        <v>El dato ingresado como atributo @schemeURI es incorrecto.</v>
      </c>
      <c r="M201" s="135"/>
    </row>
    <row r="202" spans="2:13" s="2" customFormat="1" ht="24" x14ac:dyDescent="0.35">
      <c r="B202" s="873">
        <f>B192+1</f>
        <v>39</v>
      </c>
      <c r="C202" s="868" t="s">
        <v>3830</v>
      </c>
      <c r="D202" s="886" t="s">
        <v>62</v>
      </c>
      <c r="E202" s="886" t="s">
        <v>182</v>
      </c>
      <c r="F202" s="886" t="s">
        <v>298</v>
      </c>
      <c r="G202" s="886" t="s">
        <v>299</v>
      </c>
      <c r="H202" s="868" t="s">
        <v>3831</v>
      </c>
      <c r="I202" s="137" t="s">
        <v>1411</v>
      </c>
      <c r="J202" s="133" t="s">
        <v>6</v>
      </c>
      <c r="K202" s="141" t="s">
        <v>994</v>
      </c>
      <c r="L202" s="375" t="str">
        <f>VLOOKUP(K202,CódigosRetorno!$A$2:$B$2003,2,FALSE)</f>
        <v>El dato ingresado en TaxAmount no cumple con el formato establecido</v>
      </c>
      <c r="M202" s="135"/>
    </row>
    <row r="203" spans="2:13" s="2" customFormat="1" ht="48" x14ac:dyDescent="0.35">
      <c r="B203" s="882"/>
      <c r="C203" s="883"/>
      <c r="D203" s="887"/>
      <c r="E203" s="887"/>
      <c r="F203" s="890"/>
      <c r="G203" s="890"/>
      <c r="H203" s="869"/>
      <c r="I203" s="138" t="s">
        <v>3832</v>
      </c>
      <c r="J203" s="133" t="s">
        <v>206</v>
      </c>
      <c r="K203" s="141" t="s">
        <v>2544</v>
      </c>
      <c r="L203" s="375" t="str">
        <f>VLOOKUP(K203,CódigosRetorno!$A$2:$B$2003,2,FALSE)</f>
        <v>La sumatoria del total del importe del tributo ISC de línea no corresponden al total</v>
      </c>
      <c r="M203" s="135"/>
    </row>
    <row r="204" spans="2:13" s="2" customFormat="1" ht="24" x14ac:dyDescent="0.35">
      <c r="B204" s="882"/>
      <c r="C204" s="883"/>
      <c r="D204" s="887"/>
      <c r="E204" s="887"/>
      <c r="F204" s="135" t="s">
        <v>143</v>
      </c>
      <c r="G204" s="128" t="s">
        <v>3262</v>
      </c>
      <c r="H204" s="143" t="s">
        <v>1368</v>
      </c>
      <c r="I204" s="138" t="s">
        <v>3727</v>
      </c>
      <c r="J204" s="142" t="s">
        <v>6</v>
      </c>
      <c r="K204" s="144" t="s">
        <v>3359</v>
      </c>
      <c r="L204" s="375" t="str">
        <f>VLOOKUP(K204,CódigosRetorno!$A$2:$B$2003,2,FALSE)</f>
        <v>La moneda debe ser la misma en todo el documento</v>
      </c>
      <c r="M204" s="135" t="s">
        <v>1094</v>
      </c>
    </row>
    <row r="205" spans="2:13" s="2" customFormat="1" ht="24" x14ac:dyDescent="0.35">
      <c r="B205" s="882"/>
      <c r="C205" s="883"/>
      <c r="D205" s="887"/>
      <c r="E205" s="887"/>
      <c r="F205" s="886" t="s">
        <v>659</v>
      </c>
      <c r="G205" s="886" t="s">
        <v>3739</v>
      </c>
      <c r="H205" s="868" t="s">
        <v>1580</v>
      </c>
      <c r="I205" s="136" t="s">
        <v>65</v>
      </c>
      <c r="J205" s="142" t="s">
        <v>6</v>
      </c>
      <c r="K205" s="144" t="s">
        <v>1581</v>
      </c>
      <c r="L205" s="375" t="str">
        <f>VLOOKUP(K205,CódigosRetorno!$A$2:$B$2003,2,FALSE)</f>
        <v>El XML no contiene el tag o no existe información de código de tributo.</v>
      </c>
      <c r="M205" s="135"/>
    </row>
    <row r="206" spans="2:13" s="2" customFormat="1" ht="24" x14ac:dyDescent="0.35">
      <c r="B206" s="882"/>
      <c r="C206" s="883"/>
      <c r="D206" s="887"/>
      <c r="E206" s="887"/>
      <c r="F206" s="887"/>
      <c r="G206" s="887"/>
      <c r="H206" s="883"/>
      <c r="I206" s="136" t="s">
        <v>3741</v>
      </c>
      <c r="J206" s="142" t="s">
        <v>6</v>
      </c>
      <c r="K206" s="144" t="s">
        <v>1583</v>
      </c>
      <c r="L206" s="375" t="str">
        <f>VLOOKUP(K206,CódigosRetorno!$A$2:$B$2003,2,FALSE)</f>
        <v>El dato ingresado como codigo de tributo global no corresponde al valor esperado.</v>
      </c>
      <c r="M206" s="135"/>
    </row>
    <row r="207" spans="2:13" s="2" customFormat="1" ht="24" x14ac:dyDescent="0.35">
      <c r="B207" s="882"/>
      <c r="C207" s="883"/>
      <c r="D207" s="887"/>
      <c r="E207" s="887"/>
      <c r="F207" s="890"/>
      <c r="G207" s="890"/>
      <c r="H207" s="869"/>
      <c r="I207" s="136" t="s">
        <v>3833</v>
      </c>
      <c r="J207" s="144" t="s">
        <v>6</v>
      </c>
      <c r="K207" s="144" t="s">
        <v>1585</v>
      </c>
      <c r="L207" s="375" t="str">
        <f>VLOOKUP(K207,CódigosRetorno!$A$2:$B$2003,2,FALSE)</f>
        <v>El código de tributo no debe repetirse a nivel de totales</v>
      </c>
      <c r="M207" s="135"/>
    </row>
    <row r="208" spans="2:13" s="2" customFormat="1" ht="24" x14ac:dyDescent="0.35">
      <c r="B208" s="882"/>
      <c r="C208" s="883"/>
      <c r="D208" s="887"/>
      <c r="E208" s="887"/>
      <c r="F208" s="886"/>
      <c r="G208" s="135" t="s">
        <v>1458</v>
      </c>
      <c r="H208" s="138" t="s">
        <v>1127</v>
      </c>
      <c r="I208" s="136" t="s">
        <v>3601</v>
      </c>
      <c r="J208" s="128" t="s">
        <v>206</v>
      </c>
      <c r="K208" s="142" t="s">
        <v>1129</v>
      </c>
      <c r="L208" s="375" t="str">
        <f>VLOOKUP(K208,CódigosRetorno!$A$2:$B$2003,2,FALSE)</f>
        <v>El dato ingresado como atributo @schemeName es incorrecto.</v>
      </c>
      <c r="M208" s="135"/>
    </row>
    <row r="209" spans="1:13" s="2" customFormat="1" ht="24" x14ac:dyDescent="0.35">
      <c r="B209" s="882"/>
      <c r="C209" s="883"/>
      <c r="D209" s="887"/>
      <c r="E209" s="887"/>
      <c r="F209" s="887"/>
      <c r="G209" s="135" t="s">
        <v>1058</v>
      </c>
      <c r="H209" s="138" t="s">
        <v>1059</v>
      </c>
      <c r="I209" s="136" t="s">
        <v>2631</v>
      </c>
      <c r="J209" s="128" t="s">
        <v>206</v>
      </c>
      <c r="K209" s="142" t="s">
        <v>1061</v>
      </c>
      <c r="L209" s="375" t="str">
        <f>VLOOKUP(K209,CódigosRetorno!$A$2:$B$2003,2,FALSE)</f>
        <v>El dato ingresado como atributo @schemeAgencyName es incorrecto.</v>
      </c>
      <c r="M209" s="135"/>
    </row>
    <row r="210" spans="1:13" s="2" customFormat="1" ht="36" x14ac:dyDescent="0.35">
      <c r="B210" s="874"/>
      <c r="C210" s="869"/>
      <c r="D210" s="890"/>
      <c r="E210" s="890"/>
      <c r="F210" s="890"/>
      <c r="G210" s="135" t="s">
        <v>1487</v>
      </c>
      <c r="H210" s="143" t="s">
        <v>1131</v>
      </c>
      <c r="I210" s="136" t="s">
        <v>3602</v>
      </c>
      <c r="J210" s="142" t="s">
        <v>206</v>
      </c>
      <c r="K210" s="144" t="s">
        <v>1133</v>
      </c>
      <c r="L210" s="375" t="str">
        <f>VLOOKUP(K210,CódigosRetorno!$A$2:$B$2003,2,FALSE)</f>
        <v>El dato ingresado como atributo @schemeURI es incorrecto.</v>
      </c>
      <c r="M210" s="135"/>
    </row>
    <row r="211" spans="1:13" s="2" customFormat="1" ht="12" x14ac:dyDescent="0.35">
      <c r="B211" s="873">
        <f>B202+1</f>
        <v>40</v>
      </c>
      <c r="C211" s="868" t="s">
        <v>3834</v>
      </c>
      <c r="D211" s="886" t="s">
        <v>62</v>
      </c>
      <c r="E211" s="886" t="s">
        <v>142</v>
      </c>
      <c r="F211" s="886" t="s">
        <v>298</v>
      </c>
      <c r="G211" s="886" t="s">
        <v>299</v>
      </c>
      <c r="H211" s="868" t="s">
        <v>3835</v>
      </c>
      <c r="I211" s="138" t="s">
        <v>3836</v>
      </c>
      <c r="J211" s="81" t="s">
        <v>6</v>
      </c>
      <c r="K211" s="82" t="s">
        <v>1548</v>
      </c>
      <c r="L211" s="375" t="str">
        <f>VLOOKUP(K211,CódigosRetorno!$A$2:$B$2003,2,FALSE)</f>
        <v>El Monto total de impuestos es obligatorio</v>
      </c>
      <c r="M211" s="135"/>
    </row>
    <row r="212" spans="1:13" s="2" customFormat="1" ht="24" x14ac:dyDescent="0.35">
      <c r="B212" s="882"/>
      <c r="C212" s="883"/>
      <c r="D212" s="887"/>
      <c r="E212" s="887"/>
      <c r="F212" s="887"/>
      <c r="G212" s="887"/>
      <c r="H212" s="883"/>
      <c r="I212" s="136" t="s">
        <v>3837</v>
      </c>
      <c r="J212" s="128" t="s">
        <v>6</v>
      </c>
      <c r="K212" s="142" t="s">
        <v>1553</v>
      </c>
      <c r="L212" s="375" t="str">
        <f>VLOOKUP(K212,CódigosRetorno!$A$2:$B$2003,2,FALSE)</f>
        <v>El tag cac:TaxTotal no debe repetirse a nivel de totales</v>
      </c>
      <c r="M212" s="135"/>
    </row>
    <row r="213" spans="1:13" s="2" customFormat="1" ht="24" x14ac:dyDescent="0.35">
      <c r="B213" s="882"/>
      <c r="C213" s="883"/>
      <c r="D213" s="887"/>
      <c r="E213" s="887"/>
      <c r="F213" s="887"/>
      <c r="G213" s="887"/>
      <c r="H213" s="883"/>
      <c r="I213" s="138" t="s">
        <v>3838</v>
      </c>
      <c r="J213" s="133" t="s">
        <v>206</v>
      </c>
      <c r="K213" s="141" t="s">
        <v>2514</v>
      </c>
      <c r="L213" s="375" t="str">
        <f>VLOOKUP(K213,CódigosRetorno!$A$2:$B$2003,2,FALSE)</f>
        <v>La sumatoria de impuestos globales no corresponde al monto total de impuestos.</v>
      </c>
      <c r="M213" s="135"/>
    </row>
    <row r="214" spans="1:13" s="2" customFormat="1" ht="24" x14ac:dyDescent="0.35">
      <c r="B214" s="874"/>
      <c r="C214" s="869"/>
      <c r="D214" s="890"/>
      <c r="E214" s="890"/>
      <c r="F214" s="135" t="s">
        <v>143</v>
      </c>
      <c r="G214" s="128" t="s">
        <v>3262</v>
      </c>
      <c r="H214" s="143" t="s">
        <v>1368</v>
      </c>
      <c r="I214" s="138" t="s">
        <v>3727</v>
      </c>
      <c r="J214" s="142" t="s">
        <v>6</v>
      </c>
      <c r="K214" s="144" t="s">
        <v>3359</v>
      </c>
      <c r="L214" s="375" t="str">
        <f>VLOOKUP(K214,CódigosRetorno!$A$2:$B$2003,2,FALSE)</f>
        <v>La moneda debe ser la misma en todo el documento</v>
      </c>
      <c r="M214" s="135" t="s">
        <v>1094</v>
      </c>
    </row>
    <row r="215" spans="1:13" s="2" customFormat="1" ht="24" x14ac:dyDescent="0.35">
      <c r="B215" s="873">
        <f>B211+1</f>
        <v>41</v>
      </c>
      <c r="C215" s="868" t="s">
        <v>3839</v>
      </c>
      <c r="D215" s="886" t="s">
        <v>62</v>
      </c>
      <c r="E215" s="886" t="s">
        <v>182</v>
      </c>
      <c r="F215" s="886" t="s">
        <v>298</v>
      </c>
      <c r="G215" s="886" t="s">
        <v>299</v>
      </c>
      <c r="H215" s="990" t="s">
        <v>3840</v>
      </c>
      <c r="I215" s="137" t="s">
        <v>3732</v>
      </c>
      <c r="J215" s="142" t="s">
        <v>6</v>
      </c>
      <c r="K215" s="142" t="s">
        <v>1665</v>
      </c>
      <c r="L215" s="375" t="str">
        <f>VLOOKUP(K215,CódigosRetorno!$A$2:$B$2003,2,FALSE)</f>
        <v>El dato ingresado en el campo Total Descuentos no cumple con el formato establecido</v>
      </c>
      <c r="M215" s="135"/>
    </row>
    <row r="216" spans="1:13" s="2" customFormat="1" ht="24" x14ac:dyDescent="0.35">
      <c r="B216" s="882"/>
      <c r="C216" s="883"/>
      <c r="D216" s="887"/>
      <c r="E216" s="887"/>
      <c r="F216" s="890"/>
      <c r="G216" s="890"/>
      <c r="H216" s="992"/>
      <c r="I216" s="138" t="s">
        <v>3841</v>
      </c>
      <c r="J216" s="142" t="s">
        <v>206</v>
      </c>
      <c r="K216" s="142" t="s">
        <v>2555</v>
      </c>
      <c r="L216" s="375" t="str">
        <f>VLOOKUP(K216,CódigosRetorno!$A$2:$B$2003,2,FALSE)</f>
        <v>La sumatoria consignados en descuentos globales no corresponden al total.</v>
      </c>
      <c r="M216" s="135"/>
    </row>
    <row r="217" spans="1:13" s="2" customFormat="1" ht="24" x14ac:dyDescent="0.35">
      <c r="B217" s="874"/>
      <c r="C217" s="869"/>
      <c r="D217" s="890"/>
      <c r="E217" s="890"/>
      <c r="F217" s="135" t="s">
        <v>143</v>
      </c>
      <c r="G217" s="128" t="s">
        <v>3262</v>
      </c>
      <c r="H217" s="143" t="s">
        <v>1368</v>
      </c>
      <c r="I217" s="138" t="s">
        <v>3727</v>
      </c>
      <c r="J217" s="142" t="s">
        <v>6</v>
      </c>
      <c r="K217" s="144" t="s">
        <v>3359</v>
      </c>
      <c r="L217" s="375" t="str">
        <f>VLOOKUP(K217,CódigosRetorno!$A$2:$B$2003,2,FALSE)</f>
        <v>La moneda debe ser la misma en todo el documento</v>
      </c>
      <c r="M217" s="135" t="s">
        <v>1094</v>
      </c>
    </row>
    <row r="218" spans="1:13" s="2" customFormat="1" ht="24" x14ac:dyDescent="0.35">
      <c r="B218" s="873">
        <f>B215+1</f>
        <v>42</v>
      </c>
      <c r="C218" s="868" t="s">
        <v>3842</v>
      </c>
      <c r="D218" s="886" t="s">
        <v>62</v>
      </c>
      <c r="E218" s="886" t="s">
        <v>182</v>
      </c>
      <c r="F218" s="886" t="s">
        <v>298</v>
      </c>
      <c r="G218" s="886" t="s">
        <v>299</v>
      </c>
      <c r="H218" s="990" t="s">
        <v>1669</v>
      </c>
      <c r="I218" s="137" t="s">
        <v>3736</v>
      </c>
      <c r="J218" s="142" t="s">
        <v>6</v>
      </c>
      <c r="K218" s="144" t="s">
        <v>1670</v>
      </c>
      <c r="L218" s="375" t="str">
        <f>VLOOKUP(K218,CódigosRetorno!$A$2:$B$2003,2,FALSE)</f>
        <v>El dato ingresado en ChargeTotalAmount no cumple con el formato establecido</v>
      </c>
      <c r="M218" s="135"/>
    </row>
    <row r="219" spans="1:13" s="2" customFormat="1" ht="36" x14ac:dyDescent="0.35">
      <c r="B219" s="882"/>
      <c r="C219" s="883"/>
      <c r="D219" s="887"/>
      <c r="E219" s="887"/>
      <c r="F219" s="890"/>
      <c r="G219" s="890"/>
      <c r="H219" s="992"/>
      <c r="I219" s="138" t="s">
        <v>3843</v>
      </c>
      <c r="J219" s="128" t="s">
        <v>206</v>
      </c>
      <c r="K219" s="142" t="s">
        <v>2557</v>
      </c>
      <c r="L219" s="375" t="str">
        <f>VLOOKUP(K219,CódigosRetorno!$A$2:$B$2003,2,FALSE)</f>
        <v>La sumatoria consignados en cargos globales no corresponden al total</v>
      </c>
      <c r="M219" s="135"/>
    </row>
    <row r="220" spans="1:13" s="39" customFormat="1" ht="24" x14ac:dyDescent="0.35">
      <c r="A220" s="2"/>
      <c r="B220" s="874"/>
      <c r="C220" s="869"/>
      <c r="D220" s="890"/>
      <c r="E220" s="890"/>
      <c r="F220" s="135" t="s">
        <v>143</v>
      </c>
      <c r="G220" s="128" t="s">
        <v>3262</v>
      </c>
      <c r="H220" s="143" t="s">
        <v>1368</v>
      </c>
      <c r="I220" s="138" t="s">
        <v>3727</v>
      </c>
      <c r="J220" s="142" t="s">
        <v>6</v>
      </c>
      <c r="K220" s="144" t="s">
        <v>3359</v>
      </c>
      <c r="L220" s="375" t="str">
        <f>VLOOKUP(K220,CódigosRetorno!$A$2:$B$2003,2,FALSE)</f>
        <v>La moneda debe ser la misma en todo el documento</v>
      </c>
      <c r="M220" s="135" t="s">
        <v>1094</v>
      </c>
    </row>
    <row r="221" spans="1:13" s="39" customFormat="1" ht="24" x14ac:dyDescent="0.35">
      <c r="A221" s="2"/>
      <c r="B221" s="873">
        <f>B218+1</f>
        <v>43</v>
      </c>
      <c r="C221" s="868" t="s">
        <v>3844</v>
      </c>
      <c r="D221" s="886" t="s">
        <v>62</v>
      </c>
      <c r="E221" s="886" t="s">
        <v>142</v>
      </c>
      <c r="F221" s="886" t="s">
        <v>298</v>
      </c>
      <c r="G221" s="886" t="s">
        <v>299</v>
      </c>
      <c r="H221" s="868" t="s">
        <v>1674</v>
      </c>
      <c r="I221" s="137" t="s">
        <v>3736</v>
      </c>
      <c r="J221" s="142" t="s">
        <v>6</v>
      </c>
      <c r="K221" s="144" t="s">
        <v>1675</v>
      </c>
      <c r="L221" s="375" t="str">
        <f>VLOOKUP(K221,CódigosRetorno!$A$2:$B$2003,2,FALSE)</f>
        <v>El dato ingresado en PayableAmount no cumple con el formato establecido</v>
      </c>
      <c r="M221" s="135"/>
    </row>
    <row r="222" spans="1:13" s="39" customFormat="1" ht="36" x14ac:dyDescent="0.35">
      <c r="A222" s="2"/>
      <c r="B222" s="882"/>
      <c r="C222" s="883"/>
      <c r="D222" s="887"/>
      <c r="E222" s="887"/>
      <c r="F222" s="887"/>
      <c r="G222" s="887"/>
      <c r="H222" s="883"/>
      <c r="I222" s="138" t="s">
        <v>3845</v>
      </c>
      <c r="J222" s="128" t="s">
        <v>206</v>
      </c>
      <c r="K222" s="142" t="s">
        <v>2559</v>
      </c>
      <c r="L222" s="375" t="str">
        <f>VLOOKUP(MID(K222,1,4),CódigosRetorno!$A$2:$B$2003,2,FALSE)</f>
        <v>El importe total del comprobante no coincide con el valor calculado</v>
      </c>
      <c r="M222" s="199"/>
    </row>
    <row r="223" spans="1:13" s="39" customFormat="1" ht="24" x14ac:dyDescent="0.35">
      <c r="A223" s="2"/>
      <c r="B223" s="874"/>
      <c r="C223" s="869"/>
      <c r="D223" s="890"/>
      <c r="E223" s="890"/>
      <c r="F223" s="135" t="s">
        <v>143</v>
      </c>
      <c r="G223" s="128" t="s">
        <v>3262</v>
      </c>
      <c r="H223" s="143" t="s">
        <v>1368</v>
      </c>
      <c r="I223" s="138" t="s">
        <v>1092</v>
      </c>
      <c r="J223" s="142" t="s">
        <v>6</v>
      </c>
      <c r="K223" s="144" t="s">
        <v>1093</v>
      </c>
      <c r="L223" s="375" t="str">
        <f>VLOOKUP(K223,CódigosRetorno!$A$2:$B$2003,2,FALSE)</f>
        <v>El valor ingresado como moneda del comprobante no es valido (catalogo nro 02).</v>
      </c>
      <c r="M223" s="135" t="s">
        <v>1094</v>
      </c>
    </row>
    <row r="224" spans="1:13" s="39" customFormat="1" ht="12" x14ac:dyDescent="0.35">
      <c r="A224" s="2"/>
      <c r="B224" s="38"/>
      <c r="C224" s="2"/>
      <c r="J224" s="54"/>
      <c r="K224" s="46"/>
      <c r="M224" s="54"/>
    </row>
  </sheetData>
  <mergeCells count="341">
    <mergeCell ref="B1:H1"/>
    <mergeCell ref="B3:H3"/>
    <mergeCell ref="B4:B5"/>
    <mergeCell ref="C4:C5"/>
    <mergeCell ref="D4:D5"/>
    <mergeCell ref="E4:E5"/>
    <mergeCell ref="F4:F5"/>
    <mergeCell ref="G4:G5"/>
    <mergeCell ref="H4:H5"/>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22:H22"/>
    <mergeCell ref="G13:G17"/>
    <mergeCell ref="H13:H17"/>
    <mergeCell ref="B19:B20"/>
    <mergeCell ref="C19:C20"/>
    <mergeCell ref="D19:D20"/>
    <mergeCell ref="E19:E20"/>
    <mergeCell ref="F19:F20"/>
    <mergeCell ref="H23:H27"/>
    <mergeCell ref="G19:G20"/>
    <mergeCell ref="H19:H20"/>
    <mergeCell ref="B13:B17"/>
    <mergeCell ref="C13:C17"/>
    <mergeCell ref="D13:D17"/>
    <mergeCell ref="E13:E17"/>
    <mergeCell ref="F13:F17"/>
    <mergeCell ref="C28:C29"/>
    <mergeCell ref="D28:D29"/>
    <mergeCell ref="E28:E29"/>
    <mergeCell ref="F28:F29"/>
    <mergeCell ref="G28:G29"/>
    <mergeCell ref="H28:H29"/>
    <mergeCell ref="B23:B29"/>
    <mergeCell ref="C23:C27"/>
    <mergeCell ref="D23:D27"/>
    <mergeCell ref="E23:E27"/>
    <mergeCell ref="F23:F27"/>
    <mergeCell ref="G23:G27"/>
    <mergeCell ref="H30:H31"/>
    <mergeCell ref="B32:H32"/>
    <mergeCell ref="B33:B42"/>
    <mergeCell ref="C33:C40"/>
    <mergeCell ref="D33:D40"/>
    <mergeCell ref="E33:E40"/>
    <mergeCell ref="F33:F40"/>
    <mergeCell ref="B30:B31"/>
    <mergeCell ref="C30:C31"/>
    <mergeCell ref="D30:D31"/>
    <mergeCell ref="E30:E31"/>
    <mergeCell ref="F30:F31"/>
    <mergeCell ref="G30:G31"/>
    <mergeCell ref="H41:H42"/>
    <mergeCell ref="B43:B44"/>
    <mergeCell ref="C43:C44"/>
    <mergeCell ref="D43:D44"/>
    <mergeCell ref="E43:E44"/>
    <mergeCell ref="F43:F44"/>
    <mergeCell ref="G43:G44"/>
    <mergeCell ref="H43:H44"/>
    <mergeCell ref="G33:G40"/>
    <mergeCell ref="H33:H40"/>
    <mergeCell ref="C41:C42"/>
    <mergeCell ref="D41:D42"/>
    <mergeCell ref="E41:E42"/>
    <mergeCell ref="F41:F42"/>
    <mergeCell ref="G41:G42"/>
    <mergeCell ref="B45:H45"/>
    <mergeCell ref="B46:B51"/>
    <mergeCell ref="C46:C51"/>
    <mergeCell ref="D46:D51"/>
    <mergeCell ref="E46:E51"/>
    <mergeCell ref="F46:F47"/>
    <mergeCell ref="G46:G47"/>
    <mergeCell ref="B52:B57"/>
    <mergeCell ref="C52:C57"/>
    <mergeCell ref="D52:D57"/>
    <mergeCell ref="E52:E57"/>
    <mergeCell ref="F52:F53"/>
    <mergeCell ref="F55:F57"/>
    <mergeCell ref="H46:H47"/>
    <mergeCell ref="G52:G53"/>
    <mergeCell ref="H52:H53"/>
    <mergeCell ref="F49:F51"/>
    <mergeCell ref="H58:H59"/>
    <mergeCell ref="B61:H61"/>
    <mergeCell ref="B62:B63"/>
    <mergeCell ref="C62:C63"/>
    <mergeCell ref="D62:D63"/>
    <mergeCell ref="E62:E63"/>
    <mergeCell ref="F62:F63"/>
    <mergeCell ref="B58:B60"/>
    <mergeCell ref="C58:C60"/>
    <mergeCell ref="D58:D60"/>
    <mergeCell ref="E58:E60"/>
    <mergeCell ref="F58:F59"/>
    <mergeCell ref="G58:G59"/>
    <mergeCell ref="G71:G72"/>
    <mergeCell ref="H71:H72"/>
    <mergeCell ref="B73:B74"/>
    <mergeCell ref="C73:C74"/>
    <mergeCell ref="D73:D74"/>
    <mergeCell ref="E73:E74"/>
    <mergeCell ref="F73:F74"/>
    <mergeCell ref="G73:G74"/>
    <mergeCell ref="G62:G63"/>
    <mergeCell ref="H62:H63"/>
    <mergeCell ref="B64:B72"/>
    <mergeCell ref="C64:C72"/>
    <mergeCell ref="D64:D72"/>
    <mergeCell ref="E64:E72"/>
    <mergeCell ref="F64:F70"/>
    <mergeCell ref="G64:G70"/>
    <mergeCell ref="H64:H70"/>
    <mergeCell ref="F71:F72"/>
    <mergeCell ref="H75:H76"/>
    <mergeCell ref="B78:B82"/>
    <mergeCell ref="C78:C82"/>
    <mergeCell ref="D78:D82"/>
    <mergeCell ref="E78:E82"/>
    <mergeCell ref="F78:F81"/>
    <mergeCell ref="G78:G81"/>
    <mergeCell ref="H78:H81"/>
    <mergeCell ref="B75:B77"/>
    <mergeCell ref="C75:C77"/>
    <mergeCell ref="D75:D77"/>
    <mergeCell ref="E75:E77"/>
    <mergeCell ref="F75:F76"/>
    <mergeCell ref="G75:G76"/>
    <mergeCell ref="B92:B102"/>
    <mergeCell ref="C92:C102"/>
    <mergeCell ref="D92:D102"/>
    <mergeCell ref="E92:E102"/>
    <mergeCell ref="F92:F94"/>
    <mergeCell ref="B83:B91"/>
    <mergeCell ref="C83:C91"/>
    <mergeCell ref="D83:D91"/>
    <mergeCell ref="E83:E91"/>
    <mergeCell ref="F83:F84"/>
    <mergeCell ref="G92:G94"/>
    <mergeCell ref="H92:H94"/>
    <mergeCell ref="F96:F99"/>
    <mergeCell ref="G96:G99"/>
    <mergeCell ref="H96:H99"/>
    <mergeCell ref="F100:F102"/>
    <mergeCell ref="H83:H84"/>
    <mergeCell ref="F86:F88"/>
    <mergeCell ref="G86:G88"/>
    <mergeCell ref="H86:H88"/>
    <mergeCell ref="F89:F91"/>
    <mergeCell ref="G83:G84"/>
    <mergeCell ref="H103:H104"/>
    <mergeCell ref="F105:F106"/>
    <mergeCell ref="G105:G106"/>
    <mergeCell ref="H105:H106"/>
    <mergeCell ref="F107:F109"/>
    <mergeCell ref="F111:F112"/>
    <mergeCell ref="G111:G112"/>
    <mergeCell ref="H111:H112"/>
    <mergeCell ref="B103:B115"/>
    <mergeCell ref="C103:C115"/>
    <mergeCell ref="D103:D115"/>
    <mergeCell ref="E103:E115"/>
    <mergeCell ref="F103:F104"/>
    <mergeCell ref="G103:G104"/>
    <mergeCell ref="H116:H118"/>
    <mergeCell ref="B120:B122"/>
    <mergeCell ref="C120:C122"/>
    <mergeCell ref="D120:D122"/>
    <mergeCell ref="E120:E122"/>
    <mergeCell ref="B123:H123"/>
    <mergeCell ref="B116:B119"/>
    <mergeCell ref="C116:C119"/>
    <mergeCell ref="D116:D119"/>
    <mergeCell ref="E116:E119"/>
    <mergeCell ref="F116:F118"/>
    <mergeCell ref="G116:G118"/>
    <mergeCell ref="H124:H125"/>
    <mergeCell ref="B126:B128"/>
    <mergeCell ref="C126:C128"/>
    <mergeCell ref="D126:D128"/>
    <mergeCell ref="E126:E128"/>
    <mergeCell ref="F127:F128"/>
    <mergeCell ref="G127:G128"/>
    <mergeCell ref="B124:B125"/>
    <mergeCell ref="C124:C125"/>
    <mergeCell ref="D124:D125"/>
    <mergeCell ref="E124:E125"/>
    <mergeCell ref="F124:F125"/>
    <mergeCell ref="G124:G125"/>
    <mergeCell ref="H129:H130"/>
    <mergeCell ref="B131:B132"/>
    <mergeCell ref="C131:C132"/>
    <mergeCell ref="D131:D132"/>
    <mergeCell ref="E131:E132"/>
    <mergeCell ref="F131:F132"/>
    <mergeCell ref="G131:G132"/>
    <mergeCell ref="H131:H132"/>
    <mergeCell ref="B129:B130"/>
    <mergeCell ref="C129:C130"/>
    <mergeCell ref="D129:D130"/>
    <mergeCell ref="E129:E130"/>
    <mergeCell ref="F129:F130"/>
    <mergeCell ref="G129:G130"/>
    <mergeCell ref="H133:H134"/>
    <mergeCell ref="B136:B138"/>
    <mergeCell ref="C136:C138"/>
    <mergeCell ref="D136:D138"/>
    <mergeCell ref="E136:E138"/>
    <mergeCell ref="F136:F138"/>
    <mergeCell ref="G136:G137"/>
    <mergeCell ref="H136:H137"/>
    <mergeCell ref="B133:B135"/>
    <mergeCell ref="C133:C135"/>
    <mergeCell ref="D133:D135"/>
    <mergeCell ref="E133:E135"/>
    <mergeCell ref="F133:F135"/>
    <mergeCell ref="G133:G134"/>
    <mergeCell ref="H139:H142"/>
    <mergeCell ref="B144:B154"/>
    <mergeCell ref="C144:C154"/>
    <mergeCell ref="D144:D154"/>
    <mergeCell ref="E144:E154"/>
    <mergeCell ref="F146:F148"/>
    <mergeCell ref="G146:G148"/>
    <mergeCell ref="H146:H148"/>
    <mergeCell ref="F149:F151"/>
    <mergeCell ref="G149:G151"/>
    <mergeCell ref="B139:B143"/>
    <mergeCell ref="C139:C143"/>
    <mergeCell ref="D139:D143"/>
    <mergeCell ref="E139:E143"/>
    <mergeCell ref="F139:F142"/>
    <mergeCell ref="G139:G142"/>
    <mergeCell ref="H149:H151"/>
    <mergeCell ref="F152:F154"/>
    <mergeCell ref="B169:B182"/>
    <mergeCell ref="C169:C182"/>
    <mergeCell ref="D169:D182"/>
    <mergeCell ref="H183:H185"/>
    <mergeCell ref="B187:H187"/>
    <mergeCell ref="B188:B191"/>
    <mergeCell ref="B155:B168"/>
    <mergeCell ref="C155:C168"/>
    <mergeCell ref="D155:D168"/>
    <mergeCell ref="E155:E165"/>
    <mergeCell ref="F157:F159"/>
    <mergeCell ref="G157:G159"/>
    <mergeCell ref="H157:H159"/>
    <mergeCell ref="F162:F165"/>
    <mergeCell ref="G162:G165"/>
    <mergeCell ref="H162:H165"/>
    <mergeCell ref="E166:E168"/>
    <mergeCell ref="F166:F168"/>
    <mergeCell ref="E169:E182"/>
    <mergeCell ref="F170:F171"/>
    <mergeCell ref="G170:G171"/>
    <mergeCell ref="H170:H171"/>
    <mergeCell ref="F172:F173"/>
    <mergeCell ref="G172:G173"/>
    <mergeCell ref="H172:H173"/>
    <mergeCell ref="F174:F176"/>
    <mergeCell ref="F178:F179"/>
    <mergeCell ref="G178:G179"/>
    <mergeCell ref="H178:H179"/>
    <mergeCell ref="B192:B201"/>
    <mergeCell ref="C192:C201"/>
    <mergeCell ref="D192:D201"/>
    <mergeCell ref="E192:E198"/>
    <mergeCell ref="F192:F193"/>
    <mergeCell ref="G192:G193"/>
    <mergeCell ref="H188:H190"/>
    <mergeCell ref="B183:B186"/>
    <mergeCell ref="C183:C186"/>
    <mergeCell ref="D183:D186"/>
    <mergeCell ref="E183:E186"/>
    <mergeCell ref="F183:F185"/>
    <mergeCell ref="G183:G185"/>
    <mergeCell ref="C188:C191"/>
    <mergeCell ref="D188:D191"/>
    <mergeCell ref="E188:E191"/>
    <mergeCell ref="F188:F190"/>
    <mergeCell ref="G188:G190"/>
    <mergeCell ref="E199:E201"/>
    <mergeCell ref="H202:H203"/>
    <mergeCell ref="F205:F207"/>
    <mergeCell ref="G205:G207"/>
    <mergeCell ref="H205:H207"/>
    <mergeCell ref="G202:G203"/>
    <mergeCell ref="H192:H193"/>
    <mergeCell ref="F195:F198"/>
    <mergeCell ref="G195:G198"/>
    <mergeCell ref="H195:H198"/>
    <mergeCell ref="F199:F201"/>
    <mergeCell ref="F208:F210"/>
    <mergeCell ref="B211:B214"/>
    <mergeCell ref="C211:C214"/>
    <mergeCell ref="D211:D214"/>
    <mergeCell ref="E211:E214"/>
    <mergeCell ref="F211:F213"/>
    <mergeCell ref="B202:B210"/>
    <mergeCell ref="C202:C210"/>
    <mergeCell ref="D202:D210"/>
    <mergeCell ref="E202:E210"/>
    <mergeCell ref="F202:F203"/>
    <mergeCell ref="G211:G213"/>
    <mergeCell ref="H211:H213"/>
    <mergeCell ref="B215:B217"/>
    <mergeCell ref="C215:C217"/>
    <mergeCell ref="D215:D217"/>
    <mergeCell ref="E215:E217"/>
    <mergeCell ref="F215:F216"/>
    <mergeCell ref="G215:G216"/>
    <mergeCell ref="H215:H216"/>
    <mergeCell ref="H218:H219"/>
    <mergeCell ref="B221:B223"/>
    <mergeCell ref="C221:C223"/>
    <mergeCell ref="D221:D223"/>
    <mergeCell ref="E221:E223"/>
    <mergeCell ref="F221:F222"/>
    <mergeCell ref="G221:G222"/>
    <mergeCell ref="H221:H222"/>
    <mergeCell ref="B218:B220"/>
    <mergeCell ref="C218:C220"/>
    <mergeCell ref="D218:D220"/>
    <mergeCell ref="E218:E220"/>
    <mergeCell ref="F218:F219"/>
    <mergeCell ref="G218:G2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L84"/>
  <sheetViews>
    <sheetView zoomScaleNormal="100" workbookViewId="0">
      <pane xSplit="3" ySplit="2" topLeftCell="D3" activePane="bottomRight" state="frozen"/>
      <selection pane="topRight" activeCell="L6" sqref="L6"/>
      <selection pane="bottomLeft" activeCell="L6" sqref="L6"/>
      <selection pane="bottomRight"/>
    </sheetView>
  </sheetViews>
  <sheetFormatPr baseColWidth="10" defaultColWidth="11.54296875" defaultRowHeight="14.5" zeroHeight="1" x14ac:dyDescent="0.35"/>
  <cols>
    <col min="1" max="1" width="2.54296875" customWidth="1"/>
    <col min="2" max="2" width="4.453125" customWidth="1"/>
    <col min="3" max="3" width="23.453125" customWidth="1"/>
    <col min="4" max="5" width="11.2695312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11.54296875" customWidth="1"/>
  </cols>
  <sheetData>
    <row r="1" spans="1:12" ht="12" customHeight="1" x14ac:dyDescent="0.35">
      <c r="A1" s="214"/>
      <c r="B1" s="218"/>
      <c r="C1" s="219"/>
      <c r="D1" s="216"/>
      <c r="E1" s="216"/>
      <c r="F1" s="216"/>
      <c r="G1" s="216"/>
      <c r="H1" s="216"/>
      <c r="I1" s="217"/>
      <c r="J1" s="217"/>
      <c r="K1" s="270"/>
      <c r="L1" s="214"/>
    </row>
    <row r="2" spans="1:12" ht="24" customHeight="1" x14ac:dyDescent="0.35">
      <c r="A2" s="278"/>
      <c r="B2" s="75" t="s">
        <v>132</v>
      </c>
      <c r="C2" s="75" t="s">
        <v>57</v>
      </c>
      <c r="D2" s="75" t="s">
        <v>133</v>
      </c>
      <c r="E2" s="75" t="s">
        <v>3846</v>
      </c>
      <c r="F2" s="75" t="s">
        <v>135</v>
      </c>
      <c r="G2" s="75" t="s">
        <v>3847</v>
      </c>
      <c r="H2" s="75" t="s">
        <v>3848</v>
      </c>
      <c r="I2" s="75" t="s">
        <v>3849</v>
      </c>
      <c r="J2" s="75" t="s">
        <v>3850</v>
      </c>
      <c r="K2" s="75" t="s">
        <v>3851</v>
      </c>
      <c r="L2" s="271"/>
    </row>
    <row r="3" spans="1:12" x14ac:dyDescent="0.35">
      <c r="A3" s="215"/>
      <c r="B3" s="1065">
        <v>1</v>
      </c>
      <c r="C3" s="1063" t="s">
        <v>3852</v>
      </c>
      <c r="D3" s="1065" t="s">
        <v>142</v>
      </c>
      <c r="E3" s="1065" t="s">
        <v>341</v>
      </c>
      <c r="F3" s="1069" t="s">
        <v>3853</v>
      </c>
      <c r="G3" s="1063" t="s">
        <v>3854</v>
      </c>
      <c r="H3" s="285" t="s">
        <v>3855</v>
      </c>
      <c r="I3" s="288">
        <v>2111</v>
      </c>
      <c r="J3" s="288" t="s">
        <v>206</v>
      </c>
      <c r="K3" s="287" t="s">
        <v>3856</v>
      </c>
      <c r="L3" s="272"/>
    </row>
    <row r="4" spans="1:12" x14ac:dyDescent="0.35">
      <c r="A4" s="215"/>
      <c r="B4" s="1067"/>
      <c r="C4" s="1064"/>
      <c r="D4" s="1067"/>
      <c r="E4" s="1067"/>
      <c r="F4" s="1070"/>
      <c r="G4" s="1064"/>
      <c r="H4" s="397" t="s">
        <v>3857</v>
      </c>
      <c r="I4" s="288">
        <v>2110</v>
      </c>
      <c r="J4" s="288" t="s">
        <v>206</v>
      </c>
      <c r="K4" s="287" t="s">
        <v>3858</v>
      </c>
      <c r="L4" s="272"/>
    </row>
    <row r="5" spans="1:12" ht="24" x14ac:dyDescent="0.35">
      <c r="A5" s="215"/>
      <c r="B5" s="1065">
        <f>B3+1</f>
        <v>2</v>
      </c>
      <c r="C5" s="1063" t="s">
        <v>3859</v>
      </c>
      <c r="D5" s="1065" t="s">
        <v>142</v>
      </c>
      <c r="E5" s="1065" t="s">
        <v>3860</v>
      </c>
      <c r="F5" s="1069" t="s">
        <v>151</v>
      </c>
      <c r="G5" s="1063" t="s">
        <v>3861</v>
      </c>
      <c r="H5" s="285" t="s">
        <v>3855</v>
      </c>
      <c r="I5" s="288">
        <v>2113</v>
      </c>
      <c r="J5" s="288" t="s">
        <v>206</v>
      </c>
      <c r="K5" s="287" t="s">
        <v>3862</v>
      </c>
      <c r="L5" s="272"/>
    </row>
    <row r="6" spans="1:12" x14ac:dyDescent="0.35">
      <c r="A6" s="215"/>
      <c r="B6" s="1067"/>
      <c r="C6" s="1064"/>
      <c r="D6" s="1067"/>
      <c r="E6" s="1067"/>
      <c r="F6" s="1070"/>
      <c r="G6" s="1064"/>
      <c r="H6" s="397" t="s">
        <v>3863</v>
      </c>
      <c r="I6" s="288">
        <v>2112</v>
      </c>
      <c r="J6" s="288" t="s">
        <v>206</v>
      </c>
      <c r="K6" s="287" t="s">
        <v>3864</v>
      </c>
      <c r="L6" s="272"/>
    </row>
    <row r="7" spans="1:12" ht="24" x14ac:dyDescent="0.35">
      <c r="A7" s="215"/>
      <c r="B7" s="1065">
        <f>B5+1</f>
        <v>3</v>
      </c>
      <c r="C7" s="1063" t="s">
        <v>3865</v>
      </c>
      <c r="D7" s="1065" t="s">
        <v>142</v>
      </c>
      <c r="E7" s="1065" t="s">
        <v>3866</v>
      </c>
      <c r="F7" s="1069"/>
      <c r="G7" s="1063" t="s">
        <v>3867</v>
      </c>
      <c r="H7" s="285" t="s">
        <v>3868</v>
      </c>
      <c r="I7" s="288">
        <v>1002</v>
      </c>
      <c r="J7" s="288" t="s">
        <v>206</v>
      </c>
      <c r="K7" s="287" t="s">
        <v>3869</v>
      </c>
      <c r="L7" s="272"/>
    </row>
    <row r="8" spans="1:12" ht="24" x14ac:dyDescent="0.35">
      <c r="A8" s="215"/>
      <c r="B8" s="1067"/>
      <c r="C8" s="1064"/>
      <c r="D8" s="1067"/>
      <c r="E8" s="1067"/>
      <c r="F8" s="1070"/>
      <c r="G8" s="1064"/>
      <c r="H8" s="397" t="s">
        <v>3870</v>
      </c>
      <c r="I8" s="288">
        <v>2803</v>
      </c>
      <c r="J8" s="288" t="s">
        <v>206</v>
      </c>
      <c r="K8" s="287" t="s">
        <v>3871</v>
      </c>
      <c r="L8" s="272"/>
    </row>
    <row r="9" spans="1:12" ht="36" x14ac:dyDescent="0.35">
      <c r="A9" s="214"/>
      <c r="B9" s="1065">
        <f>B7+1</f>
        <v>4</v>
      </c>
      <c r="C9" s="1063" t="s">
        <v>3872</v>
      </c>
      <c r="D9" s="1065" t="s">
        <v>142</v>
      </c>
      <c r="E9" s="1065" t="s">
        <v>3860</v>
      </c>
      <c r="F9" s="1065" t="s">
        <v>177</v>
      </c>
      <c r="G9" s="1063" t="s">
        <v>3873</v>
      </c>
      <c r="H9" s="285" t="s">
        <v>3874</v>
      </c>
      <c r="I9" s="148">
        <v>1009</v>
      </c>
      <c r="J9" s="288" t="s">
        <v>206</v>
      </c>
      <c r="K9" s="152" t="s">
        <v>3875</v>
      </c>
      <c r="L9" s="273"/>
    </row>
    <row r="10" spans="1:12" ht="24" x14ac:dyDescent="0.35">
      <c r="A10" s="214"/>
      <c r="B10" s="1067"/>
      <c r="C10" s="1064"/>
      <c r="D10" s="1067"/>
      <c r="E10" s="1067"/>
      <c r="F10" s="1067"/>
      <c r="G10" s="1064"/>
      <c r="H10" s="286" t="s">
        <v>3876</v>
      </c>
      <c r="I10" s="148">
        <v>2804</v>
      </c>
      <c r="J10" s="288" t="s">
        <v>206</v>
      </c>
      <c r="K10" s="152" t="s">
        <v>3877</v>
      </c>
      <c r="L10" s="273"/>
    </row>
    <row r="11" spans="1:12" ht="28.5" customHeight="1" x14ac:dyDescent="0.35">
      <c r="A11" s="214"/>
      <c r="B11" s="1065">
        <f>B9+1</f>
        <v>5</v>
      </c>
      <c r="C11" s="1063" t="s">
        <v>3878</v>
      </c>
      <c r="D11" s="1065" t="s">
        <v>142</v>
      </c>
      <c r="E11" s="1065" t="s">
        <v>3879</v>
      </c>
      <c r="F11" s="1069" t="s">
        <v>3880</v>
      </c>
      <c r="G11" s="1063" t="s">
        <v>3881</v>
      </c>
      <c r="H11" s="285" t="s">
        <v>3576</v>
      </c>
      <c r="I11" s="148">
        <v>2805</v>
      </c>
      <c r="J11" s="288" t="s">
        <v>206</v>
      </c>
      <c r="K11" s="152" t="s">
        <v>3882</v>
      </c>
      <c r="L11" s="273"/>
    </row>
    <row r="12" spans="1:12" x14ac:dyDescent="0.35">
      <c r="A12" s="214"/>
      <c r="B12" s="1067"/>
      <c r="C12" s="1064"/>
      <c r="D12" s="1067"/>
      <c r="E12" s="1067"/>
      <c r="F12" s="1070"/>
      <c r="G12" s="1064"/>
      <c r="H12" s="285" t="s">
        <v>3883</v>
      </c>
      <c r="I12" s="148">
        <v>2806</v>
      </c>
      <c r="J12" s="288" t="s">
        <v>206</v>
      </c>
      <c r="K12" s="152" t="s">
        <v>3884</v>
      </c>
      <c r="L12" s="273"/>
    </row>
    <row r="13" spans="1:12" x14ac:dyDescent="0.35">
      <c r="A13" s="214"/>
      <c r="B13" s="1065">
        <f>B11+1</f>
        <v>6</v>
      </c>
      <c r="C13" s="1063" t="s">
        <v>3885</v>
      </c>
      <c r="D13" s="1065" t="s">
        <v>142</v>
      </c>
      <c r="E13" s="1065" t="s">
        <v>3860</v>
      </c>
      <c r="F13" s="1065" t="s">
        <v>177</v>
      </c>
      <c r="G13" s="1063" t="s">
        <v>3886</v>
      </c>
      <c r="H13" s="285" t="s">
        <v>3576</v>
      </c>
      <c r="I13" s="148">
        <v>2807</v>
      </c>
      <c r="J13" s="288" t="s">
        <v>6</v>
      </c>
      <c r="K13" s="152" t="s">
        <v>3887</v>
      </c>
      <c r="L13" s="273"/>
    </row>
    <row r="14" spans="1:12" x14ac:dyDescent="0.35">
      <c r="A14" s="214"/>
      <c r="B14" s="1066"/>
      <c r="C14" s="1068"/>
      <c r="D14" s="1066"/>
      <c r="E14" s="1066"/>
      <c r="F14" s="1066"/>
      <c r="G14" s="1068"/>
      <c r="H14" s="285" t="s">
        <v>3883</v>
      </c>
      <c r="I14" s="148">
        <v>2808</v>
      </c>
      <c r="J14" s="288" t="s">
        <v>6</v>
      </c>
      <c r="K14" s="152" t="s">
        <v>3888</v>
      </c>
      <c r="L14" s="273"/>
    </row>
    <row r="15" spans="1:12" ht="24" x14ac:dyDescent="0.35">
      <c r="A15" s="214"/>
      <c r="B15" s="1066"/>
      <c r="C15" s="1068"/>
      <c r="D15" s="1066"/>
      <c r="E15" s="1066"/>
      <c r="F15" s="1066"/>
      <c r="G15" s="1068"/>
      <c r="H15" s="286" t="s">
        <v>3889</v>
      </c>
      <c r="I15" s="148">
        <v>2809</v>
      </c>
      <c r="J15" s="288" t="s">
        <v>206</v>
      </c>
      <c r="K15" s="152" t="s">
        <v>3890</v>
      </c>
      <c r="L15" s="273"/>
    </row>
    <row r="16" spans="1:12" ht="24" x14ac:dyDescent="0.35">
      <c r="A16" s="214"/>
      <c r="B16" s="1066"/>
      <c r="C16" s="1068"/>
      <c r="D16" s="1066"/>
      <c r="E16" s="1066"/>
      <c r="F16" s="1066"/>
      <c r="G16" s="1068"/>
      <c r="H16" s="286" t="s">
        <v>3891</v>
      </c>
      <c r="I16" s="148">
        <v>2810</v>
      </c>
      <c r="J16" s="288" t="s">
        <v>206</v>
      </c>
      <c r="K16" s="152" t="s">
        <v>3892</v>
      </c>
      <c r="L16" s="273"/>
    </row>
    <row r="17" spans="1:12" ht="79.5" customHeight="1" x14ac:dyDescent="0.35">
      <c r="A17" s="214"/>
      <c r="B17" s="1067"/>
      <c r="C17" s="1064"/>
      <c r="D17" s="1067"/>
      <c r="E17" s="1067"/>
      <c r="F17" s="1067"/>
      <c r="G17" s="1064"/>
      <c r="H17" s="287" t="s">
        <v>3893</v>
      </c>
      <c r="I17" s="148">
        <v>4196</v>
      </c>
      <c r="J17" s="288" t="s">
        <v>206</v>
      </c>
      <c r="K17" s="152" t="s">
        <v>3894</v>
      </c>
      <c r="L17" s="273"/>
    </row>
    <row r="18" spans="1:12" ht="48.65" customHeight="1" x14ac:dyDescent="0.35">
      <c r="A18" s="214"/>
      <c r="B18" s="1065">
        <f>B13+1</f>
        <v>7</v>
      </c>
      <c r="C18" s="1063" t="s">
        <v>3895</v>
      </c>
      <c r="D18" s="1065" t="s">
        <v>142</v>
      </c>
      <c r="E18" s="1065" t="s">
        <v>3879</v>
      </c>
      <c r="F18" s="1069" t="s">
        <v>3880</v>
      </c>
      <c r="G18" s="1063" t="s">
        <v>3896</v>
      </c>
      <c r="H18" s="285" t="s">
        <v>3576</v>
      </c>
      <c r="I18" s="148">
        <v>2811</v>
      </c>
      <c r="J18" s="288" t="s">
        <v>206</v>
      </c>
      <c r="K18" s="152" t="s">
        <v>3897</v>
      </c>
      <c r="L18" s="273"/>
    </row>
    <row r="19" spans="1:12" ht="48.65" customHeight="1" x14ac:dyDescent="0.35">
      <c r="A19" s="214"/>
      <c r="B19" s="1067"/>
      <c r="C19" s="1064"/>
      <c r="D19" s="1067"/>
      <c r="E19" s="1067"/>
      <c r="F19" s="1070"/>
      <c r="G19" s="1064"/>
      <c r="H19" s="285" t="s">
        <v>3883</v>
      </c>
      <c r="I19" s="148">
        <v>2812</v>
      </c>
      <c r="J19" s="288" t="s">
        <v>206</v>
      </c>
      <c r="K19" s="152" t="s">
        <v>3898</v>
      </c>
      <c r="L19" s="273"/>
    </row>
    <row r="20" spans="1:12" ht="24" x14ac:dyDescent="0.35">
      <c r="A20" s="214"/>
      <c r="B20" s="1076">
        <f>B18+1</f>
        <v>8</v>
      </c>
      <c r="C20" s="1072" t="s">
        <v>3899</v>
      </c>
      <c r="D20" s="1071" t="s">
        <v>142</v>
      </c>
      <c r="E20" s="1071" t="s">
        <v>298</v>
      </c>
      <c r="F20" s="1071"/>
      <c r="G20" s="1072" t="s">
        <v>3900</v>
      </c>
      <c r="H20" s="285" t="s">
        <v>3855</v>
      </c>
      <c r="I20" s="148">
        <v>2813</v>
      </c>
      <c r="J20" s="148" t="s">
        <v>206</v>
      </c>
      <c r="K20" s="152" t="s">
        <v>3901</v>
      </c>
      <c r="L20" s="273"/>
    </row>
    <row r="21" spans="1:12" ht="24" x14ac:dyDescent="0.35">
      <c r="A21" s="214"/>
      <c r="B21" s="1076"/>
      <c r="C21" s="1072"/>
      <c r="D21" s="1071"/>
      <c r="E21" s="1071"/>
      <c r="F21" s="1071"/>
      <c r="G21" s="1072"/>
      <c r="H21" s="287" t="s">
        <v>3902</v>
      </c>
      <c r="I21" s="148">
        <v>2814</v>
      </c>
      <c r="J21" s="148" t="s">
        <v>206</v>
      </c>
      <c r="K21" s="152" t="s">
        <v>3903</v>
      </c>
      <c r="L21" s="273"/>
    </row>
    <row r="22" spans="1:12" ht="24" customHeight="1" x14ac:dyDescent="0.35">
      <c r="A22" s="214"/>
      <c r="B22" s="1073">
        <f>B20+1</f>
        <v>9</v>
      </c>
      <c r="C22" s="1063" t="s">
        <v>3904</v>
      </c>
      <c r="D22" s="1065" t="s">
        <v>142</v>
      </c>
      <c r="E22" s="1065" t="s">
        <v>1227</v>
      </c>
      <c r="F22" s="1065"/>
      <c r="G22" s="1063" t="s">
        <v>3905</v>
      </c>
      <c r="H22" s="285" t="s">
        <v>3906</v>
      </c>
      <c r="I22" s="148">
        <v>2816</v>
      </c>
      <c r="J22" s="148" t="s">
        <v>206</v>
      </c>
      <c r="K22" s="152" t="s">
        <v>3907</v>
      </c>
      <c r="L22" s="273"/>
    </row>
    <row r="23" spans="1:12" ht="24" x14ac:dyDescent="0.35">
      <c r="A23" s="214"/>
      <c r="B23" s="1074"/>
      <c r="C23" s="1068"/>
      <c r="D23" s="1066"/>
      <c r="E23" s="1066"/>
      <c r="F23" s="1066"/>
      <c r="G23" s="1064"/>
      <c r="H23" s="286" t="s">
        <v>3908</v>
      </c>
      <c r="I23" s="148">
        <v>2817</v>
      </c>
      <c r="J23" s="148" t="s">
        <v>206</v>
      </c>
      <c r="K23" s="152" t="s">
        <v>3909</v>
      </c>
      <c r="L23" s="273"/>
    </row>
    <row r="24" spans="1:12" ht="24" x14ac:dyDescent="0.35">
      <c r="A24" s="214"/>
      <c r="B24" s="1074"/>
      <c r="C24" s="1068"/>
      <c r="D24" s="1066"/>
      <c r="E24" s="1066"/>
      <c r="F24" s="1066"/>
      <c r="G24" s="1063" t="s">
        <v>3910</v>
      </c>
      <c r="H24" s="285" t="s">
        <v>1123</v>
      </c>
      <c r="I24" s="148">
        <v>2818</v>
      </c>
      <c r="J24" s="148" t="s">
        <v>206</v>
      </c>
      <c r="K24" s="152" t="s">
        <v>3911</v>
      </c>
      <c r="L24" s="273"/>
    </row>
    <row r="25" spans="1:12" ht="24" x14ac:dyDescent="0.35">
      <c r="A25" s="214"/>
      <c r="B25" s="1074"/>
      <c r="C25" s="1068"/>
      <c r="D25" s="1066"/>
      <c r="E25" s="1066"/>
      <c r="F25" s="1066"/>
      <c r="G25" s="1064"/>
      <c r="H25" s="397" t="s">
        <v>3912</v>
      </c>
      <c r="I25" s="148">
        <v>2819</v>
      </c>
      <c r="J25" s="148" t="s">
        <v>206</v>
      </c>
      <c r="K25" s="152" t="s">
        <v>3913</v>
      </c>
      <c r="L25" s="273"/>
    </row>
    <row r="26" spans="1:12" ht="24" customHeight="1" x14ac:dyDescent="0.35">
      <c r="A26" s="214"/>
      <c r="B26" s="1074"/>
      <c r="C26" s="1068"/>
      <c r="D26" s="1066"/>
      <c r="E26" s="1066"/>
      <c r="F26" s="1066"/>
      <c r="G26" s="1063" t="s">
        <v>3914</v>
      </c>
      <c r="H26" s="285" t="s">
        <v>1123</v>
      </c>
      <c r="I26" s="148">
        <v>2820</v>
      </c>
      <c r="J26" s="148" t="s">
        <v>206</v>
      </c>
      <c r="K26" s="152" t="s">
        <v>3915</v>
      </c>
      <c r="L26" s="273"/>
    </row>
    <row r="27" spans="1:12" ht="36" x14ac:dyDescent="0.35">
      <c r="A27" s="214"/>
      <c r="B27" s="1075"/>
      <c r="C27" s="1064"/>
      <c r="D27" s="1067"/>
      <c r="E27" s="1067"/>
      <c r="F27" s="1067"/>
      <c r="G27" s="1064"/>
      <c r="H27" s="397" t="s">
        <v>3916</v>
      </c>
      <c r="I27" s="148">
        <v>2821</v>
      </c>
      <c r="J27" s="148" t="s">
        <v>206</v>
      </c>
      <c r="K27" s="152" t="s">
        <v>3917</v>
      </c>
      <c r="L27" s="273"/>
    </row>
    <row r="28" spans="1:12" ht="36" x14ac:dyDescent="0.35">
      <c r="A28" s="214"/>
      <c r="B28" s="1065">
        <f>B22+1</f>
        <v>10</v>
      </c>
      <c r="C28" s="1063" t="s">
        <v>3918</v>
      </c>
      <c r="D28" s="1065" t="s">
        <v>142</v>
      </c>
      <c r="E28" s="1065" t="s">
        <v>413</v>
      </c>
      <c r="F28" s="1069"/>
      <c r="G28" s="1063" t="s">
        <v>3919</v>
      </c>
      <c r="H28" s="287" t="s">
        <v>3855</v>
      </c>
      <c r="I28" s="148">
        <v>2822</v>
      </c>
      <c r="J28" s="148" t="s">
        <v>6</v>
      </c>
      <c r="K28" s="152" t="s">
        <v>3920</v>
      </c>
      <c r="L28" s="273"/>
    </row>
    <row r="29" spans="1:12" ht="24" x14ac:dyDescent="0.35">
      <c r="A29" s="214"/>
      <c r="B29" s="1066"/>
      <c r="C29" s="1068"/>
      <c r="D29" s="1066"/>
      <c r="E29" s="1066"/>
      <c r="F29" s="1079"/>
      <c r="G29" s="1068"/>
      <c r="H29" s="320" t="s">
        <v>3921</v>
      </c>
      <c r="I29" s="148">
        <v>2823</v>
      </c>
      <c r="J29" s="148" t="s">
        <v>6</v>
      </c>
      <c r="K29" s="152" t="s">
        <v>3922</v>
      </c>
      <c r="L29" s="273"/>
    </row>
    <row r="30" spans="1:12" ht="24" x14ac:dyDescent="0.35">
      <c r="A30" s="214"/>
      <c r="B30" s="1066"/>
      <c r="C30" s="1068"/>
      <c r="D30" s="1066"/>
      <c r="E30" s="1066"/>
      <c r="F30" s="1079"/>
      <c r="G30" s="1068"/>
      <c r="H30" s="320" t="s">
        <v>3923</v>
      </c>
      <c r="I30" s="148">
        <v>2824</v>
      </c>
      <c r="J30" s="148" t="s">
        <v>206</v>
      </c>
      <c r="K30" s="152" t="s">
        <v>3924</v>
      </c>
      <c r="L30" s="273"/>
    </row>
    <row r="31" spans="1:12" ht="24" x14ac:dyDescent="0.35">
      <c r="A31" s="214"/>
      <c r="B31" s="1066"/>
      <c r="C31" s="1068"/>
      <c r="D31" s="1066"/>
      <c r="E31" s="1066"/>
      <c r="F31" s="1079"/>
      <c r="G31" s="1068"/>
      <c r="H31" s="320" t="s">
        <v>3925</v>
      </c>
      <c r="I31" s="148">
        <v>2825</v>
      </c>
      <c r="J31" s="148" t="s">
        <v>6</v>
      </c>
      <c r="K31" s="152" t="s">
        <v>3926</v>
      </c>
      <c r="L31" s="273"/>
    </row>
    <row r="32" spans="1:12" ht="72" x14ac:dyDescent="0.35">
      <c r="A32" s="214"/>
      <c r="B32" s="1067"/>
      <c r="C32" s="1064"/>
      <c r="D32" s="1067"/>
      <c r="E32" s="1067"/>
      <c r="F32" s="1070"/>
      <c r="G32" s="1064"/>
      <c r="H32" s="320" t="s">
        <v>3927</v>
      </c>
      <c r="I32" s="647">
        <v>2874</v>
      </c>
      <c r="J32" s="647" t="s">
        <v>206</v>
      </c>
      <c r="K32" s="221" t="s">
        <v>3928</v>
      </c>
      <c r="L32" s="273"/>
    </row>
    <row r="33" spans="1:12" ht="24" x14ac:dyDescent="0.35">
      <c r="A33" s="214"/>
      <c r="B33" s="1065">
        <f>B28+1</f>
        <v>11</v>
      </c>
      <c r="C33" s="1063" t="s">
        <v>3929</v>
      </c>
      <c r="D33" s="1065" t="s">
        <v>142</v>
      </c>
      <c r="E33" s="1065" t="s">
        <v>195</v>
      </c>
      <c r="F33" s="1077" t="s">
        <v>3930</v>
      </c>
      <c r="G33" s="1063" t="s">
        <v>3931</v>
      </c>
      <c r="H33" s="285" t="s">
        <v>3932</v>
      </c>
      <c r="I33" s="148">
        <v>2826</v>
      </c>
      <c r="J33" s="148" t="s">
        <v>206</v>
      </c>
      <c r="K33" s="152" t="s">
        <v>3933</v>
      </c>
      <c r="L33" s="273"/>
    </row>
    <row r="34" spans="1:12" ht="24" x14ac:dyDescent="0.35">
      <c r="A34" s="214"/>
      <c r="B34" s="1066"/>
      <c r="C34" s="1068"/>
      <c r="D34" s="1066"/>
      <c r="E34" s="1067"/>
      <c r="F34" s="1078"/>
      <c r="G34" s="1064"/>
      <c r="H34" s="286" t="s">
        <v>3908</v>
      </c>
      <c r="I34" s="148">
        <v>2827</v>
      </c>
      <c r="J34" s="148" t="s">
        <v>206</v>
      </c>
      <c r="K34" s="152" t="s">
        <v>3934</v>
      </c>
      <c r="L34" s="273"/>
    </row>
    <row r="35" spans="1:12" ht="24" x14ac:dyDescent="0.35">
      <c r="A35" s="214"/>
      <c r="B35" s="1066"/>
      <c r="C35" s="1068"/>
      <c r="D35" s="1066"/>
      <c r="E35" s="1065"/>
      <c r="F35" s="1069"/>
      <c r="G35" s="1063" t="s">
        <v>3935</v>
      </c>
      <c r="H35" s="285" t="s">
        <v>1123</v>
      </c>
      <c r="I35" s="148">
        <v>2828</v>
      </c>
      <c r="J35" s="148" t="s">
        <v>206</v>
      </c>
      <c r="K35" s="152" t="s">
        <v>3936</v>
      </c>
      <c r="L35" s="273"/>
    </row>
    <row r="36" spans="1:12" ht="24" x14ac:dyDescent="0.35">
      <c r="A36" s="214"/>
      <c r="B36" s="1066"/>
      <c r="C36" s="1068"/>
      <c r="D36" s="1066"/>
      <c r="E36" s="1066"/>
      <c r="F36" s="1079"/>
      <c r="G36" s="1064"/>
      <c r="H36" s="397" t="s">
        <v>3912</v>
      </c>
      <c r="I36" s="148">
        <v>2829</v>
      </c>
      <c r="J36" s="148" t="s">
        <v>206</v>
      </c>
      <c r="K36" s="152" t="s">
        <v>3937</v>
      </c>
      <c r="L36" s="273"/>
    </row>
    <row r="37" spans="1:12" ht="24" customHeight="1" x14ac:dyDescent="0.35">
      <c r="A37" s="214"/>
      <c r="B37" s="1066"/>
      <c r="C37" s="1068"/>
      <c r="D37" s="1066"/>
      <c r="E37" s="1067"/>
      <c r="F37" s="1070"/>
      <c r="G37" s="1063" t="s">
        <v>3938</v>
      </c>
      <c r="H37" s="285" t="s">
        <v>1123</v>
      </c>
      <c r="I37" s="148">
        <v>2830</v>
      </c>
      <c r="J37" s="148" t="s">
        <v>206</v>
      </c>
      <c r="K37" s="152" t="s">
        <v>3939</v>
      </c>
      <c r="L37" s="273"/>
    </row>
    <row r="38" spans="1:12" ht="36" x14ac:dyDescent="0.35">
      <c r="A38" s="214"/>
      <c r="B38" s="1067"/>
      <c r="C38" s="1064"/>
      <c r="D38" s="1067"/>
      <c r="E38" s="306"/>
      <c r="F38" s="307"/>
      <c r="G38" s="1064"/>
      <c r="H38" s="397" t="s">
        <v>3916</v>
      </c>
      <c r="I38" s="148">
        <v>2831</v>
      </c>
      <c r="J38" s="148" t="s">
        <v>206</v>
      </c>
      <c r="K38" s="152" t="s">
        <v>3940</v>
      </c>
      <c r="L38" s="273"/>
    </row>
    <row r="39" spans="1:12" ht="15" customHeight="1" x14ac:dyDescent="0.35">
      <c r="A39" s="214"/>
      <c r="B39" s="1065">
        <f>B33+1</f>
        <v>12</v>
      </c>
      <c r="C39" s="1063" t="s">
        <v>3941</v>
      </c>
      <c r="D39" s="1065" t="s">
        <v>142</v>
      </c>
      <c r="E39" s="1065" t="s">
        <v>195</v>
      </c>
      <c r="F39" s="1080"/>
      <c r="G39" s="1063" t="s">
        <v>3942</v>
      </c>
      <c r="H39" s="287" t="s">
        <v>3855</v>
      </c>
      <c r="I39" s="288">
        <v>2832</v>
      </c>
      <c r="J39" s="148" t="s">
        <v>206</v>
      </c>
      <c r="K39" s="287" t="s">
        <v>3943</v>
      </c>
      <c r="L39" s="274"/>
    </row>
    <row r="40" spans="1:12" ht="36" x14ac:dyDescent="0.35">
      <c r="A40" s="214"/>
      <c r="B40" s="1066"/>
      <c r="C40" s="1068"/>
      <c r="D40" s="1066"/>
      <c r="E40" s="1066"/>
      <c r="F40" s="1081"/>
      <c r="G40" s="1064"/>
      <c r="H40" s="397" t="s">
        <v>3944</v>
      </c>
      <c r="I40" s="288">
        <v>2833</v>
      </c>
      <c r="J40" s="148" t="s">
        <v>206</v>
      </c>
      <c r="K40" s="287" t="s">
        <v>3945</v>
      </c>
      <c r="L40" s="274"/>
    </row>
    <row r="41" spans="1:12" ht="24" x14ac:dyDescent="0.35">
      <c r="A41" s="214"/>
      <c r="B41" s="1066"/>
      <c r="C41" s="1068"/>
      <c r="D41" s="1066"/>
      <c r="E41" s="1066"/>
      <c r="F41" s="1069"/>
      <c r="G41" s="1063" t="s">
        <v>3946</v>
      </c>
      <c r="H41" s="287" t="s">
        <v>1123</v>
      </c>
      <c r="I41" s="288">
        <v>2834</v>
      </c>
      <c r="J41" s="288" t="s">
        <v>206</v>
      </c>
      <c r="K41" s="287" t="s">
        <v>3947</v>
      </c>
      <c r="L41" s="274"/>
    </row>
    <row r="42" spans="1:12" ht="24" x14ac:dyDescent="0.35">
      <c r="A42" s="214"/>
      <c r="B42" s="1067"/>
      <c r="C42" s="1064"/>
      <c r="D42" s="1067"/>
      <c r="E42" s="1067"/>
      <c r="F42" s="1070"/>
      <c r="G42" s="1064"/>
      <c r="H42" s="285" t="s">
        <v>3912</v>
      </c>
      <c r="I42" s="288">
        <v>2835</v>
      </c>
      <c r="J42" s="148" t="s">
        <v>206</v>
      </c>
      <c r="K42" s="287" t="s">
        <v>3948</v>
      </c>
      <c r="L42" s="274"/>
    </row>
    <row r="43" spans="1:12" ht="24" x14ac:dyDescent="0.35">
      <c r="A43" s="214"/>
      <c r="B43" s="1065">
        <f>B39+1</f>
        <v>13</v>
      </c>
      <c r="C43" s="1063" t="s">
        <v>3949</v>
      </c>
      <c r="D43" s="1065" t="s">
        <v>142</v>
      </c>
      <c r="E43" s="1065" t="s">
        <v>295</v>
      </c>
      <c r="F43" s="1069"/>
      <c r="G43" s="1063" t="s">
        <v>3950</v>
      </c>
      <c r="H43" s="287" t="s">
        <v>3855</v>
      </c>
      <c r="I43" s="288">
        <v>2836</v>
      </c>
      <c r="J43" s="148" t="s">
        <v>206</v>
      </c>
      <c r="K43" s="287" t="s">
        <v>3951</v>
      </c>
      <c r="L43" s="274"/>
    </row>
    <row r="44" spans="1:12" ht="24" x14ac:dyDescent="0.35">
      <c r="A44" s="214"/>
      <c r="B44" s="1067"/>
      <c r="C44" s="1064"/>
      <c r="D44" s="1067"/>
      <c r="E44" s="1067"/>
      <c r="F44" s="1070"/>
      <c r="G44" s="1064"/>
      <c r="H44" s="285" t="s">
        <v>3952</v>
      </c>
      <c r="I44" s="288">
        <v>2837</v>
      </c>
      <c r="J44" s="148" t="s">
        <v>206</v>
      </c>
      <c r="K44" s="287" t="s">
        <v>3953</v>
      </c>
      <c r="L44" s="274"/>
    </row>
    <row r="45" spans="1:12" ht="36" customHeight="1" x14ac:dyDescent="0.35">
      <c r="A45" s="214"/>
      <c r="B45" s="1065">
        <f>B43+1</f>
        <v>14</v>
      </c>
      <c r="C45" s="1063" t="s">
        <v>3954</v>
      </c>
      <c r="D45" s="1065" t="s">
        <v>182</v>
      </c>
      <c r="E45" s="1065" t="s">
        <v>1196</v>
      </c>
      <c r="F45" s="1069"/>
      <c r="G45" s="1063" t="s">
        <v>3955</v>
      </c>
      <c r="H45" s="287" t="s">
        <v>3956</v>
      </c>
      <c r="I45" s="288">
        <v>2838</v>
      </c>
      <c r="J45" s="288" t="s">
        <v>206</v>
      </c>
      <c r="K45" s="287" t="s">
        <v>3957</v>
      </c>
      <c r="L45" s="274"/>
    </row>
    <row r="46" spans="1:12" ht="24" x14ac:dyDescent="0.35">
      <c r="A46" s="214"/>
      <c r="B46" s="1066"/>
      <c r="C46" s="1068"/>
      <c r="D46" s="1066"/>
      <c r="E46" s="1066"/>
      <c r="F46" s="1079"/>
      <c r="G46" s="1064"/>
      <c r="H46" s="320" t="s">
        <v>3576</v>
      </c>
      <c r="I46" s="288">
        <v>2844</v>
      </c>
      <c r="J46" s="288" t="s">
        <v>206</v>
      </c>
      <c r="K46" s="287" t="s">
        <v>3958</v>
      </c>
      <c r="L46" s="274"/>
    </row>
    <row r="47" spans="1:12" ht="36" x14ac:dyDescent="0.35">
      <c r="A47" s="214"/>
      <c r="B47" s="1066"/>
      <c r="C47" s="1068"/>
      <c r="D47" s="1066"/>
      <c r="E47" s="1066"/>
      <c r="F47" s="1079"/>
      <c r="G47" s="1063" t="s">
        <v>3959</v>
      </c>
      <c r="H47" s="287" t="s">
        <v>3960</v>
      </c>
      <c r="I47" s="288">
        <v>2839</v>
      </c>
      <c r="J47" s="288" t="s">
        <v>206</v>
      </c>
      <c r="K47" s="287" t="s">
        <v>3961</v>
      </c>
      <c r="L47" s="274"/>
    </row>
    <row r="48" spans="1:12" ht="36" x14ac:dyDescent="0.35">
      <c r="A48" s="214"/>
      <c r="B48" s="1067"/>
      <c r="C48" s="1064"/>
      <c r="D48" s="1067"/>
      <c r="E48" s="1067"/>
      <c r="F48" s="1070"/>
      <c r="G48" s="1064"/>
      <c r="H48" s="397" t="s">
        <v>3962</v>
      </c>
      <c r="I48" s="288">
        <v>2840</v>
      </c>
      <c r="J48" s="288" t="s">
        <v>206</v>
      </c>
      <c r="K48" s="287" t="s">
        <v>3963</v>
      </c>
      <c r="L48" s="274"/>
    </row>
    <row r="49" spans="1:12" ht="48" customHeight="1" x14ac:dyDescent="0.35">
      <c r="A49" s="214"/>
      <c r="B49" s="1065">
        <f>B45+1</f>
        <v>15</v>
      </c>
      <c r="C49" s="1063" t="s">
        <v>3964</v>
      </c>
      <c r="D49" s="1065" t="s">
        <v>182</v>
      </c>
      <c r="E49" s="1065" t="s">
        <v>2740</v>
      </c>
      <c r="F49" s="1069"/>
      <c r="G49" s="1063" t="s">
        <v>3965</v>
      </c>
      <c r="H49" s="287" t="s">
        <v>3966</v>
      </c>
      <c r="I49" s="288">
        <v>2841</v>
      </c>
      <c r="J49" s="288" t="s">
        <v>206</v>
      </c>
      <c r="K49" s="287" t="s">
        <v>3967</v>
      </c>
      <c r="L49" s="274"/>
    </row>
    <row r="50" spans="1:12" ht="36" customHeight="1" x14ac:dyDescent="0.35">
      <c r="A50" s="214"/>
      <c r="B50" s="1066"/>
      <c r="C50" s="1068"/>
      <c r="D50" s="1066"/>
      <c r="E50" s="1066"/>
      <c r="F50" s="1079"/>
      <c r="G50" s="1068"/>
      <c r="H50" s="287" t="s">
        <v>3968</v>
      </c>
      <c r="I50" s="288">
        <v>2842</v>
      </c>
      <c r="J50" s="288" t="s">
        <v>206</v>
      </c>
      <c r="K50" s="287" t="s">
        <v>3969</v>
      </c>
      <c r="L50" s="274"/>
    </row>
    <row r="51" spans="1:12" ht="24" customHeight="1" x14ac:dyDescent="0.35">
      <c r="A51" s="214"/>
      <c r="B51" s="1066"/>
      <c r="C51" s="1068"/>
      <c r="D51" s="1066"/>
      <c r="E51" s="1066"/>
      <c r="F51" s="1079"/>
      <c r="G51" s="1068"/>
      <c r="H51" s="320" t="s">
        <v>3970</v>
      </c>
      <c r="I51" s="288">
        <v>2843</v>
      </c>
      <c r="J51" s="288" t="s">
        <v>206</v>
      </c>
      <c r="K51" s="287" t="s">
        <v>3971</v>
      </c>
      <c r="L51" s="274"/>
    </row>
    <row r="52" spans="1:12" ht="24" x14ac:dyDescent="0.35">
      <c r="A52" s="214"/>
      <c r="B52" s="1065">
        <f>B49+1</f>
        <v>16</v>
      </c>
      <c r="C52" s="1063" t="s">
        <v>794</v>
      </c>
      <c r="D52" s="1065" t="s">
        <v>142</v>
      </c>
      <c r="E52" s="1065" t="s">
        <v>3972</v>
      </c>
      <c r="F52" s="1069" t="s">
        <v>3973</v>
      </c>
      <c r="G52" s="1063" t="s">
        <v>3974</v>
      </c>
      <c r="H52" s="285" t="s">
        <v>3975</v>
      </c>
      <c r="I52" s="288">
        <v>2845</v>
      </c>
      <c r="J52" s="288" t="s">
        <v>6</v>
      </c>
      <c r="K52" s="287" t="s">
        <v>3976</v>
      </c>
      <c r="L52" s="274"/>
    </row>
    <row r="53" spans="1:12" ht="17.649999999999999" customHeight="1" x14ac:dyDescent="0.35">
      <c r="A53" s="214"/>
      <c r="B53" s="1066"/>
      <c r="C53" s="1068"/>
      <c r="D53" s="1066"/>
      <c r="E53" s="1066"/>
      <c r="F53" s="1079"/>
      <c r="G53" s="1068"/>
      <c r="H53" s="285" t="s">
        <v>3977</v>
      </c>
      <c r="I53" s="288">
        <v>2846</v>
      </c>
      <c r="J53" s="288" t="s">
        <v>6</v>
      </c>
      <c r="K53" s="287" t="s">
        <v>3978</v>
      </c>
      <c r="L53" s="274"/>
    </row>
    <row r="54" spans="1:12" ht="36" x14ac:dyDescent="0.35">
      <c r="A54" s="214"/>
      <c r="B54" s="1066"/>
      <c r="C54" s="1068"/>
      <c r="D54" s="1066"/>
      <c r="E54" s="1066"/>
      <c r="F54" s="1079"/>
      <c r="G54" s="1068"/>
      <c r="H54" s="285" t="s">
        <v>3979</v>
      </c>
      <c r="I54" s="288">
        <v>2875</v>
      </c>
      <c r="J54" s="288" t="s">
        <v>6</v>
      </c>
      <c r="K54" s="287" t="s">
        <v>3980</v>
      </c>
      <c r="L54" s="274"/>
    </row>
    <row r="55" spans="1:12" ht="24" x14ac:dyDescent="0.35">
      <c r="A55" s="214"/>
      <c r="B55" s="1067"/>
      <c r="C55" s="1064"/>
      <c r="D55" s="1067"/>
      <c r="E55" s="1067"/>
      <c r="F55" s="1070"/>
      <c r="G55" s="1064"/>
      <c r="H55" s="285" t="s">
        <v>3981</v>
      </c>
      <c r="I55" s="288">
        <v>2848</v>
      </c>
      <c r="J55" s="288" t="s">
        <v>6</v>
      </c>
      <c r="K55" s="287" t="s">
        <v>3982</v>
      </c>
      <c r="L55" s="274"/>
    </row>
    <row r="56" spans="1:12" ht="24" x14ac:dyDescent="0.35">
      <c r="A56" s="214"/>
      <c r="B56" s="1065">
        <f>B52+1</f>
        <v>17</v>
      </c>
      <c r="C56" s="1063" t="s">
        <v>3983</v>
      </c>
      <c r="D56" s="1065" t="s">
        <v>142</v>
      </c>
      <c r="E56" s="1065" t="s">
        <v>3860</v>
      </c>
      <c r="F56" s="1069" t="s">
        <v>177</v>
      </c>
      <c r="G56" s="1063" t="s">
        <v>3984</v>
      </c>
      <c r="H56" s="287" t="s">
        <v>3855</v>
      </c>
      <c r="I56" s="288">
        <v>2849</v>
      </c>
      <c r="J56" s="288" t="s">
        <v>206</v>
      </c>
      <c r="K56" s="287" t="s">
        <v>3985</v>
      </c>
      <c r="L56" s="274"/>
    </row>
    <row r="57" spans="1:12" ht="24" x14ac:dyDescent="0.35">
      <c r="A57" s="214"/>
      <c r="B57" s="1066"/>
      <c r="C57" s="1068"/>
      <c r="D57" s="1066"/>
      <c r="E57" s="1066"/>
      <c r="F57" s="1079"/>
      <c r="G57" s="1068"/>
      <c r="H57" s="285" t="s">
        <v>3986</v>
      </c>
      <c r="I57" s="288">
        <v>1009</v>
      </c>
      <c r="J57" s="288" t="s">
        <v>206</v>
      </c>
      <c r="K57" s="287" t="s">
        <v>3987</v>
      </c>
      <c r="L57" s="274"/>
    </row>
    <row r="58" spans="1:12" ht="24" x14ac:dyDescent="0.35">
      <c r="A58" s="214"/>
      <c r="B58" s="1067"/>
      <c r="C58" s="1064"/>
      <c r="D58" s="1067"/>
      <c r="E58" s="1067"/>
      <c r="F58" s="1070"/>
      <c r="G58" s="1064"/>
      <c r="H58" s="285" t="s">
        <v>3988</v>
      </c>
      <c r="I58" s="288">
        <v>2851</v>
      </c>
      <c r="J58" s="288" t="s">
        <v>206</v>
      </c>
      <c r="K58" s="287" t="s">
        <v>3989</v>
      </c>
      <c r="L58" s="274"/>
    </row>
    <row r="59" spans="1:12" x14ac:dyDescent="0.35">
      <c r="A59" s="214"/>
      <c r="B59" s="1065">
        <f>B56+1</f>
        <v>18</v>
      </c>
      <c r="C59" s="1063" t="s">
        <v>3990</v>
      </c>
      <c r="D59" s="1065" t="s">
        <v>142</v>
      </c>
      <c r="E59" s="1065" t="s">
        <v>283</v>
      </c>
      <c r="F59" s="1065" t="s">
        <v>3991</v>
      </c>
      <c r="G59" s="1063" t="s">
        <v>3992</v>
      </c>
      <c r="H59" s="287" t="s">
        <v>3855</v>
      </c>
      <c r="I59" s="288">
        <v>2855</v>
      </c>
      <c r="J59" s="288" t="s">
        <v>206</v>
      </c>
      <c r="K59" s="287" t="s">
        <v>3993</v>
      </c>
      <c r="L59" s="274"/>
    </row>
    <row r="60" spans="1:12" x14ac:dyDescent="0.35">
      <c r="A60" s="214"/>
      <c r="B60" s="1066"/>
      <c r="C60" s="1068"/>
      <c r="D60" s="1066"/>
      <c r="E60" s="1066"/>
      <c r="F60" s="1066"/>
      <c r="G60" s="1068"/>
      <c r="H60" s="285" t="s">
        <v>3883</v>
      </c>
      <c r="I60" s="288">
        <v>2856</v>
      </c>
      <c r="J60" s="288" t="s">
        <v>206</v>
      </c>
      <c r="K60" s="287" t="s">
        <v>3994</v>
      </c>
      <c r="L60" s="274"/>
    </row>
    <row r="61" spans="1:12" ht="24" x14ac:dyDescent="0.35">
      <c r="A61" s="214"/>
      <c r="B61" s="1067"/>
      <c r="C61" s="1064"/>
      <c r="D61" s="1067"/>
      <c r="E61" s="1067"/>
      <c r="F61" s="1067"/>
      <c r="G61" s="1064"/>
      <c r="H61" s="285" t="s">
        <v>3988</v>
      </c>
      <c r="I61" s="288">
        <v>2857</v>
      </c>
      <c r="J61" s="288" t="s">
        <v>206</v>
      </c>
      <c r="K61" s="287" t="s">
        <v>3995</v>
      </c>
      <c r="L61" s="274"/>
    </row>
    <row r="62" spans="1:12" ht="36" x14ac:dyDescent="0.35">
      <c r="A62" s="214"/>
      <c r="B62" s="1065">
        <f>B59+1</f>
        <v>19</v>
      </c>
      <c r="C62" s="1063" t="s">
        <v>3996</v>
      </c>
      <c r="D62" s="1065" t="s">
        <v>142</v>
      </c>
      <c r="E62" s="1065"/>
      <c r="F62" s="1069"/>
      <c r="G62" s="1063" t="s">
        <v>3997</v>
      </c>
      <c r="H62" s="287" t="s">
        <v>3855</v>
      </c>
      <c r="I62" s="288">
        <v>2858</v>
      </c>
      <c r="J62" s="288" t="s">
        <v>206</v>
      </c>
      <c r="K62" s="287" t="s">
        <v>3998</v>
      </c>
      <c r="L62" s="274"/>
    </row>
    <row r="63" spans="1:12" ht="36" x14ac:dyDescent="0.35">
      <c r="A63" s="214"/>
      <c r="B63" s="1066"/>
      <c r="C63" s="1068"/>
      <c r="D63" s="1066"/>
      <c r="E63" s="1066"/>
      <c r="F63" s="1079"/>
      <c r="G63" s="1068"/>
      <c r="H63" s="285" t="s">
        <v>3999</v>
      </c>
      <c r="I63" s="288">
        <v>2859</v>
      </c>
      <c r="J63" s="288" t="s">
        <v>206</v>
      </c>
      <c r="K63" s="287" t="s">
        <v>4000</v>
      </c>
      <c r="L63" s="274"/>
    </row>
    <row r="64" spans="1:12" ht="24" x14ac:dyDescent="0.35">
      <c r="A64" s="214"/>
      <c r="B64" s="1067"/>
      <c r="C64" s="1064"/>
      <c r="D64" s="1067"/>
      <c r="E64" s="1067"/>
      <c r="F64" s="1070"/>
      <c r="G64" s="1064"/>
      <c r="H64" s="285" t="s">
        <v>3988</v>
      </c>
      <c r="I64" s="288">
        <v>2860</v>
      </c>
      <c r="J64" s="288" t="s">
        <v>206</v>
      </c>
      <c r="K64" s="287" t="s">
        <v>4001</v>
      </c>
      <c r="L64" s="274"/>
    </row>
    <row r="65" spans="1:12" ht="36" x14ac:dyDescent="0.35">
      <c r="A65" s="214"/>
      <c r="B65" s="1065">
        <f>B62+1</f>
        <v>20</v>
      </c>
      <c r="C65" s="1063" t="s">
        <v>4002</v>
      </c>
      <c r="D65" s="1065" t="s">
        <v>142</v>
      </c>
      <c r="E65" s="1065" t="s">
        <v>298</v>
      </c>
      <c r="F65" s="1069"/>
      <c r="G65" s="1063" t="s">
        <v>4003</v>
      </c>
      <c r="H65" s="287" t="s">
        <v>3855</v>
      </c>
      <c r="I65" s="288">
        <v>2861</v>
      </c>
      <c r="J65" s="288" t="s">
        <v>6</v>
      </c>
      <c r="K65" s="287" t="s">
        <v>4004</v>
      </c>
      <c r="L65" s="274"/>
    </row>
    <row r="66" spans="1:12" ht="24" x14ac:dyDescent="0.35">
      <c r="A66" s="214"/>
      <c r="B66" s="1066"/>
      <c r="C66" s="1068"/>
      <c r="D66" s="1066"/>
      <c r="E66" s="1066"/>
      <c r="F66" s="1079"/>
      <c r="G66" s="1068"/>
      <c r="H66" s="285" t="s">
        <v>3902</v>
      </c>
      <c r="I66" s="312">
        <v>2862</v>
      </c>
      <c r="J66" s="288" t="s">
        <v>6</v>
      </c>
      <c r="K66" s="287" t="s">
        <v>4005</v>
      </c>
      <c r="L66" s="274"/>
    </row>
    <row r="67" spans="1:12" ht="24" x14ac:dyDescent="0.35">
      <c r="A67" s="214"/>
      <c r="B67" s="1066"/>
      <c r="C67" s="1068"/>
      <c r="D67" s="1066"/>
      <c r="E67" s="1066"/>
      <c r="F67" s="1079"/>
      <c r="G67" s="1068"/>
      <c r="H67" s="285" t="s">
        <v>3981</v>
      </c>
      <c r="I67" s="312">
        <v>2863</v>
      </c>
      <c r="J67" s="288" t="s">
        <v>6</v>
      </c>
      <c r="K67" s="287" t="s">
        <v>4006</v>
      </c>
      <c r="L67" s="274"/>
    </row>
    <row r="68" spans="1:12" ht="60" x14ac:dyDescent="0.35">
      <c r="A68" s="214"/>
      <c r="B68" s="1067"/>
      <c r="C68" s="1064"/>
      <c r="D68" s="1067"/>
      <c r="E68" s="1067"/>
      <c r="F68" s="1070"/>
      <c r="G68" s="1064"/>
      <c r="H68" s="285" t="s">
        <v>4007</v>
      </c>
      <c r="I68" s="648">
        <v>2873</v>
      </c>
      <c r="J68" s="288" t="s">
        <v>206</v>
      </c>
      <c r="K68" s="287" t="s">
        <v>4008</v>
      </c>
      <c r="L68" s="274"/>
    </row>
    <row r="69" spans="1:12" ht="24" x14ac:dyDescent="0.35">
      <c r="A69" s="214"/>
      <c r="B69" s="1065">
        <f>B65+1</f>
        <v>21</v>
      </c>
      <c r="C69" s="1063" t="s">
        <v>3554</v>
      </c>
      <c r="D69" s="1065" t="s">
        <v>142</v>
      </c>
      <c r="E69" s="1065" t="s">
        <v>195</v>
      </c>
      <c r="F69" s="1069" t="s">
        <v>3930</v>
      </c>
      <c r="G69" s="1063" t="s">
        <v>4009</v>
      </c>
      <c r="H69" s="287" t="s">
        <v>1123</v>
      </c>
      <c r="I69" s="312">
        <v>2864</v>
      </c>
      <c r="J69" s="288" t="s">
        <v>206</v>
      </c>
      <c r="K69" s="287" t="s">
        <v>4010</v>
      </c>
      <c r="L69" s="274"/>
    </row>
    <row r="70" spans="1:12" x14ac:dyDescent="0.35">
      <c r="A70" s="214"/>
      <c r="B70" s="1066"/>
      <c r="C70" s="1068"/>
      <c r="D70" s="1066"/>
      <c r="E70" s="1066"/>
      <c r="F70" s="1079"/>
      <c r="G70" s="1068"/>
      <c r="H70" s="287" t="s">
        <v>4011</v>
      </c>
      <c r="I70" s="288">
        <v>2865</v>
      </c>
      <c r="J70" s="288" t="s">
        <v>206</v>
      </c>
      <c r="K70" s="287" t="s">
        <v>4012</v>
      </c>
      <c r="L70" s="311"/>
    </row>
    <row r="71" spans="1:12" ht="24" x14ac:dyDescent="0.35">
      <c r="A71" s="214"/>
      <c r="B71" s="1067"/>
      <c r="C71" s="1064"/>
      <c r="D71" s="1067"/>
      <c r="E71" s="1067"/>
      <c r="F71" s="1070"/>
      <c r="G71" s="1064"/>
      <c r="H71" s="285" t="s">
        <v>3988</v>
      </c>
      <c r="I71" s="288">
        <v>2866</v>
      </c>
      <c r="J71" s="288" t="s">
        <v>206</v>
      </c>
      <c r="K71" s="287" t="s">
        <v>4013</v>
      </c>
      <c r="L71" s="311"/>
    </row>
    <row r="72" spans="1:12" x14ac:dyDescent="0.35">
      <c r="A72" s="214"/>
      <c r="B72" s="308"/>
      <c r="C72" s="309"/>
      <c r="D72" s="308"/>
      <c r="E72" s="308"/>
      <c r="F72" s="310"/>
      <c r="G72" s="309"/>
      <c r="H72" s="309"/>
      <c r="I72" s="308"/>
      <c r="J72" s="308"/>
      <c r="K72" s="309"/>
      <c r="L72" s="311"/>
    </row>
    <row r="73" spans="1:12" x14ac:dyDescent="0.35">
      <c r="A73" s="214"/>
      <c r="B73" s="218"/>
      <c r="C73" s="219"/>
      <c r="D73" s="216"/>
      <c r="E73" s="216"/>
      <c r="F73" s="216"/>
      <c r="G73" s="216"/>
      <c r="H73" s="216"/>
      <c r="I73" s="217"/>
      <c r="J73" s="217"/>
      <c r="K73" s="270"/>
      <c r="L73" s="214"/>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59:G61"/>
    <mergeCell ref="B56:B58"/>
    <mergeCell ref="C56:C58"/>
    <mergeCell ref="D56:D58"/>
    <mergeCell ref="E56:E58"/>
    <mergeCell ref="F56:F58"/>
    <mergeCell ref="G56:G58"/>
    <mergeCell ref="B59:B61"/>
    <mergeCell ref="C59:C61"/>
    <mergeCell ref="D59:D61"/>
    <mergeCell ref="E59:E61"/>
    <mergeCell ref="F59:F61"/>
    <mergeCell ref="G69:G71"/>
    <mergeCell ref="G65:G68"/>
    <mergeCell ref="B62:B64"/>
    <mergeCell ref="C62:C64"/>
    <mergeCell ref="D62:D64"/>
    <mergeCell ref="E62:E64"/>
    <mergeCell ref="F62:F64"/>
    <mergeCell ref="G62:G64"/>
    <mergeCell ref="B65:B68"/>
    <mergeCell ref="C65:C68"/>
    <mergeCell ref="D65:D68"/>
    <mergeCell ref="E65:E68"/>
    <mergeCell ref="F65:F68"/>
    <mergeCell ref="B28:B32"/>
    <mergeCell ref="C28:C32"/>
    <mergeCell ref="D28:D32"/>
    <mergeCell ref="E28:E32"/>
    <mergeCell ref="F28:F32"/>
    <mergeCell ref="B69:B71"/>
    <mergeCell ref="C69:C71"/>
    <mergeCell ref="D69:D71"/>
    <mergeCell ref="E69:E71"/>
    <mergeCell ref="F69:F71"/>
    <mergeCell ref="E35:E37"/>
    <mergeCell ref="F35:F37"/>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C9:C10"/>
    <mergeCell ref="B9:B10"/>
    <mergeCell ref="D9:D10"/>
    <mergeCell ref="E9:E10"/>
    <mergeCell ref="B18:B19"/>
    <mergeCell ref="C18:C19"/>
    <mergeCell ref="B13:B17"/>
    <mergeCell ref="C13:C17"/>
    <mergeCell ref="B11:B12"/>
    <mergeCell ref="C11:C12"/>
    <mergeCell ref="C3:C4"/>
    <mergeCell ref="B5:B6"/>
    <mergeCell ref="C5:C6"/>
    <mergeCell ref="D3:D4"/>
    <mergeCell ref="D5:D6"/>
    <mergeCell ref="E3:E4"/>
    <mergeCell ref="E5:E6"/>
    <mergeCell ref="C7:C8"/>
    <mergeCell ref="B7:B8"/>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s>
  <pageMargins left="0.7" right="0.7" top="0.75" bottom="0.75" header="0.3" footer="0.3"/>
  <pageSetup orientation="portrait" r:id="rId1"/>
  <ignoredErrors>
    <ignoredError sqref="F5 F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L84"/>
  <sheetViews>
    <sheetView zoomScaleNormal="100" workbookViewId="0">
      <pane xSplit="3" ySplit="2" topLeftCell="D3" activePane="bottomRight" state="frozen"/>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3.453125" bestFit="1" customWidth="1"/>
    <col min="4" max="5" width="11.2695312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16384" width="11.54296875" hidden="1"/>
  </cols>
  <sheetData>
    <row r="1" spans="1:12" ht="12" customHeight="1" x14ac:dyDescent="0.35">
      <c r="A1" s="214"/>
      <c r="B1" s="218"/>
      <c r="C1" s="219"/>
      <c r="D1" s="217"/>
      <c r="E1" s="218"/>
      <c r="F1" s="217"/>
      <c r="G1" s="219"/>
      <c r="H1" s="219"/>
      <c r="I1" s="218"/>
      <c r="J1" s="218"/>
      <c r="K1" s="214"/>
      <c r="L1" s="214"/>
    </row>
    <row r="2" spans="1:12" ht="24" customHeight="1" x14ac:dyDescent="0.35">
      <c r="A2" s="214"/>
      <c r="B2" s="75" t="s">
        <v>132</v>
      </c>
      <c r="C2" s="75" t="s">
        <v>57</v>
      </c>
      <c r="D2" s="75" t="s">
        <v>133</v>
      </c>
      <c r="E2" s="75" t="s">
        <v>3846</v>
      </c>
      <c r="F2" s="75" t="s">
        <v>135</v>
      </c>
      <c r="G2" s="75" t="s">
        <v>3847</v>
      </c>
      <c r="H2" s="75" t="s">
        <v>3848</v>
      </c>
      <c r="I2" s="75" t="s">
        <v>3849</v>
      </c>
      <c r="J2" s="75" t="s">
        <v>3850</v>
      </c>
      <c r="K2" s="75" t="s">
        <v>3851</v>
      </c>
      <c r="L2" s="214"/>
    </row>
    <row r="3" spans="1:12" x14ac:dyDescent="0.35">
      <c r="A3" s="215"/>
      <c r="B3" s="1065">
        <v>1</v>
      </c>
      <c r="C3" s="1063" t="s">
        <v>3852</v>
      </c>
      <c r="D3" s="1065" t="s">
        <v>142</v>
      </c>
      <c r="E3" s="1065" t="s">
        <v>341</v>
      </c>
      <c r="F3" s="1065" t="s">
        <v>3853</v>
      </c>
      <c r="G3" s="1063" t="s">
        <v>3854</v>
      </c>
      <c r="H3" s="285" t="s">
        <v>3855</v>
      </c>
      <c r="I3" s="288">
        <v>2111</v>
      </c>
      <c r="J3" s="288" t="s">
        <v>206</v>
      </c>
      <c r="K3" s="287" t="s">
        <v>3856</v>
      </c>
      <c r="L3" s="215"/>
    </row>
    <row r="4" spans="1:12" x14ac:dyDescent="0.35">
      <c r="A4" s="215"/>
      <c r="B4" s="1067"/>
      <c r="C4" s="1064"/>
      <c r="D4" s="1067"/>
      <c r="E4" s="1067"/>
      <c r="F4" s="1067"/>
      <c r="G4" s="1064"/>
      <c r="H4" s="397" t="s">
        <v>3857</v>
      </c>
      <c r="I4" s="288">
        <v>2110</v>
      </c>
      <c r="J4" s="288" t="s">
        <v>206</v>
      </c>
      <c r="K4" s="287" t="s">
        <v>3858</v>
      </c>
      <c r="L4" s="215"/>
    </row>
    <row r="5" spans="1:12" x14ac:dyDescent="0.35">
      <c r="A5" s="215"/>
      <c r="B5" s="1065">
        <f>B3+1</f>
        <v>2</v>
      </c>
      <c r="C5" s="1063" t="s">
        <v>3859</v>
      </c>
      <c r="D5" s="1065" t="s">
        <v>142</v>
      </c>
      <c r="E5" s="1065" t="s">
        <v>3860</v>
      </c>
      <c r="F5" s="1065" t="s">
        <v>151</v>
      </c>
      <c r="G5" s="1063" t="s">
        <v>3861</v>
      </c>
      <c r="H5" s="285" t="s">
        <v>3855</v>
      </c>
      <c r="I5" s="288">
        <v>2113</v>
      </c>
      <c r="J5" s="288" t="s">
        <v>206</v>
      </c>
      <c r="K5" s="287" t="s">
        <v>4014</v>
      </c>
      <c r="L5" s="215"/>
    </row>
    <row r="6" spans="1:12" x14ac:dyDescent="0.35">
      <c r="A6" s="215"/>
      <c r="B6" s="1067"/>
      <c r="C6" s="1064"/>
      <c r="D6" s="1067"/>
      <c r="E6" s="1067"/>
      <c r="F6" s="1067"/>
      <c r="G6" s="1064"/>
      <c r="H6" s="397" t="s">
        <v>3863</v>
      </c>
      <c r="I6" s="288">
        <v>2112</v>
      </c>
      <c r="J6" s="288" t="s">
        <v>206</v>
      </c>
      <c r="K6" s="287" t="s">
        <v>3864</v>
      </c>
      <c r="L6" s="215"/>
    </row>
    <row r="7" spans="1:12" x14ac:dyDescent="0.35">
      <c r="A7" s="215"/>
      <c r="B7" s="1065">
        <f>B5+1</f>
        <v>3</v>
      </c>
      <c r="C7" s="1063" t="s">
        <v>3865</v>
      </c>
      <c r="D7" s="1065" t="s">
        <v>142</v>
      </c>
      <c r="E7" s="1065" t="s">
        <v>3866</v>
      </c>
      <c r="F7" s="1065"/>
      <c r="G7" s="1063" t="s">
        <v>3867</v>
      </c>
      <c r="H7" s="285" t="s">
        <v>3868</v>
      </c>
      <c r="I7" s="288">
        <v>1002</v>
      </c>
      <c r="J7" s="288" t="s">
        <v>206</v>
      </c>
      <c r="K7" s="287" t="s">
        <v>4015</v>
      </c>
      <c r="L7" s="215"/>
    </row>
    <row r="8" spans="1:12" ht="24" x14ac:dyDescent="0.35">
      <c r="A8" s="215"/>
      <c r="B8" s="1067"/>
      <c r="C8" s="1064"/>
      <c r="D8" s="1067"/>
      <c r="E8" s="1067"/>
      <c r="F8" s="1067"/>
      <c r="G8" s="1064"/>
      <c r="H8" s="397" t="s">
        <v>3870</v>
      </c>
      <c r="I8" s="288">
        <v>2803</v>
      </c>
      <c r="J8" s="288" t="s">
        <v>206</v>
      </c>
      <c r="K8" s="287" t="s">
        <v>3871</v>
      </c>
      <c r="L8" s="215"/>
    </row>
    <row r="9" spans="1:12" ht="36" customHeight="1" x14ac:dyDescent="0.35">
      <c r="A9" s="215"/>
      <c r="B9" s="1065">
        <f>B7+1</f>
        <v>4</v>
      </c>
      <c r="C9" s="1063" t="s">
        <v>3872</v>
      </c>
      <c r="D9" s="1065" t="s">
        <v>142</v>
      </c>
      <c r="E9" s="1065" t="s">
        <v>3860</v>
      </c>
      <c r="F9" s="1065" t="s">
        <v>177</v>
      </c>
      <c r="G9" s="1063" t="s">
        <v>3873</v>
      </c>
      <c r="H9" s="285" t="s">
        <v>3874</v>
      </c>
      <c r="I9" s="288">
        <v>1009</v>
      </c>
      <c r="J9" s="288" t="s">
        <v>206</v>
      </c>
      <c r="K9" s="287" t="s">
        <v>3875</v>
      </c>
      <c r="L9" s="215"/>
    </row>
    <row r="10" spans="1:12" ht="24" x14ac:dyDescent="0.35">
      <c r="A10" s="215"/>
      <c r="B10" s="1066"/>
      <c r="C10" s="1068"/>
      <c r="D10" s="1066"/>
      <c r="E10" s="1066"/>
      <c r="F10" s="1066"/>
      <c r="G10" s="1068"/>
      <c r="H10" s="286" t="s">
        <v>3876</v>
      </c>
      <c r="I10" s="337" t="s">
        <v>4016</v>
      </c>
      <c r="J10" s="288" t="s">
        <v>206</v>
      </c>
      <c r="K10" s="287" t="s">
        <v>4017</v>
      </c>
      <c r="L10" s="215"/>
    </row>
    <row r="11" spans="1:12" ht="101.25" customHeight="1" x14ac:dyDescent="0.35">
      <c r="A11" s="215"/>
      <c r="B11" s="1066"/>
      <c r="C11" s="1068"/>
      <c r="D11" s="1066"/>
      <c r="E11" s="1066"/>
      <c r="F11" s="1066"/>
      <c r="G11" s="1068"/>
      <c r="H11" s="398" t="s">
        <v>4018</v>
      </c>
      <c r="I11" s="337" t="s">
        <v>4019</v>
      </c>
      <c r="J11" s="288" t="s">
        <v>206</v>
      </c>
      <c r="K11" s="287" t="s">
        <v>4020</v>
      </c>
      <c r="L11" s="215"/>
    </row>
    <row r="12" spans="1:12" ht="96" x14ac:dyDescent="0.35">
      <c r="A12" s="215"/>
      <c r="B12" s="1066"/>
      <c r="C12" s="1068"/>
      <c r="D12" s="1066"/>
      <c r="E12" s="1066"/>
      <c r="F12" s="1066"/>
      <c r="G12" s="1068"/>
      <c r="H12" s="285" t="s">
        <v>4021</v>
      </c>
      <c r="I12" s="337" t="s">
        <v>4022</v>
      </c>
      <c r="J12" s="288" t="s">
        <v>206</v>
      </c>
      <c r="K12" s="287" t="str">
        <f>VLOOKUP(I12,CódigosRetorno!$A$2:$B$1864,2,FALSE)</f>
        <v>El comprobante ha sido presentado fuera de plazo</v>
      </c>
      <c r="L12" s="215"/>
    </row>
    <row r="13" spans="1:12" ht="64.900000000000006" customHeight="1" x14ac:dyDescent="0.35">
      <c r="A13" s="215"/>
      <c r="B13" s="1066"/>
      <c r="C13" s="1068"/>
      <c r="D13" s="1066"/>
      <c r="E13" s="1066"/>
      <c r="F13" s="1066"/>
      <c r="G13" s="1068"/>
      <c r="H13" s="286" t="s">
        <v>4023</v>
      </c>
      <c r="I13" s="337" t="s">
        <v>4022</v>
      </c>
      <c r="J13" s="288" t="s">
        <v>206</v>
      </c>
      <c r="K13" s="287" t="str">
        <f>VLOOKUP(I13,CódigosRetorno!$A$2:$B$1864,2,FALSE)</f>
        <v>El comprobante ha sido presentado fuera de plazo</v>
      </c>
      <c r="L13" s="215"/>
    </row>
    <row r="14" spans="1:12" ht="182.65" customHeight="1" x14ac:dyDescent="0.35">
      <c r="A14" s="215"/>
      <c r="B14" s="1066"/>
      <c r="C14" s="1068"/>
      <c r="D14" s="1066"/>
      <c r="E14" s="1066"/>
      <c r="F14" s="1066"/>
      <c r="G14" s="1068"/>
      <c r="H14" s="286" t="s">
        <v>4024</v>
      </c>
      <c r="I14" s="337" t="s">
        <v>4022</v>
      </c>
      <c r="J14" s="288" t="s">
        <v>206</v>
      </c>
      <c r="K14" s="287" t="str">
        <f>VLOOKUP(I14,CódigosRetorno!$A$2:$B$1864,2,FALSE)</f>
        <v>El comprobante ha sido presentado fuera de plazo</v>
      </c>
      <c r="L14" s="215"/>
    </row>
    <row r="15" spans="1:12" x14ac:dyDescent="0.35">
      <c r="A15" s="215"/>
      <c r="B15" s="1065">
        <f>B9+1</f>
        <v>5</v>
      </c>
      <c r="C15" s="1063" t="s">
        <v>3878</v>
      </c>
      <c r="D15" s="288" t="s">
        <v>142</v>
      </c>
      <c r="E15" s="1065" t="s">
        <v>3879</v>
      </c>
      <c r="F15" s="1065" t="s">
        <v>3880</v>
      </c>
      <c r="G15" s="1063" t="s">
        <v>3881</v>
      </c>
      <c r="H15" s="285" t="s">
        <v>3576</v>
      </c>
      <c r="I15" s="288">
        <v>2805</v>
      </c>
      <c r="J15" s="288" t="s">
        <v>206</v>
      </c>
      <c r="K15" s="287" t="s">
        <v>3882</v>
      </c>
      <c r="L15" s="215"/>
    </row>
    <row r="16" spans="1:12" x14ac:dyDescent="0.35">
      <c r="A16" s="215"/>
      <c r="B16" s="1067"/>
      <c r="C16" s="1064"/>
      <c r="D16" s="288"/>
      <c r="E16" s="1067"/>
      <c r="F16" s="1067"/>
      <c r="G16" s="1064"/>
      <c r="H16" s="285" t="s">
        <v>3883</v>
      </c>
      <c r="I16" s="288">
        <v>2806</v>
      </c>
      <c r="J16" s="288" t="s">
        <v>206</v>
      </c>
      <c r="K16" s="287" t="s">
        <v>4025</v>
      </c>
      <c r="L16" s="215"/>
    </row>
    <row r="17" spans="1:12" x14ac:dyDescent="0.35">
      <c r="A17" s="215"/>
      <c r="B17" s="1065">
        <f>B15+1</f>
        <v>6</v>
      </c>
      <c r="C17" s="1063" t="s">
        <v>3885</v>
      </c>
      <c r="D17" s="1065" t="s">
        <v>142</v>
      </c>
      <c r="E17" s="1065" t="s">
        <v>3860</v>
      </c>
      <c r="F17" s="1065" t="s">
        <v>177</v>
      </c>
      <c r="G17" s="1063" t="s">
        <v>3886</v>
      </c>
      <c r="H17" s="285" t="s">
        <v>3576</v>
      </c>
      <c r="I17" s="288">
        <v>2807</v>
      </c>
      <c r="J17" s="288" t="s">
        <v>6</v>
      </c>
      <c r="K17" s="287" t="s">
        <v>3887</v>
      </c>
      <c r="L17" s="215"/>
    </row>
    <row r="18" spans="1:12" x14ac:dyDescent="0.35">
      <c r="A18" s="215"/>
      <c r="B18" s="1066"/>
      <c r="C18" s="1068"/>
      <c r="D18" s="1066"/>
      <c r="E18" s="1066"/>
      <c r="F18" s="1066"/>
      <c r="G18" s="1068"/>
      <c r="H18" s="285" t="s">
        <v>3883</v>
      </c>
      <c r="I18" s="288">
        <v>2808</v>
      </c>
      <c r="J18" s="288" t="s">
        <v>6</v>
      </c>
      <c r="K18" s="287" t="s">
        <v>3888</v>
      </c>
      <c r="L18" s="215"/>
    </row>
    <row r="19" spans="1:12" ht="24" x14ac:dyDescent="0.35">
      <c r="A19" s="215"/>
      <c r="B19" s="1066"/>
      <c r="C19" s="1068"/>
      <c r="D19" s="1066"/>
      <c r="E19" s="1066"/>
      <c r="F19" s="1066"/>
      <c r="G19" s="1068"/>
      <c r="H19" s="286" t="s">
        <v>3889</v>
      </c>
      <c r="I19" s="288">
        <v>2809</v>
      </c>
      <c r="J19" s="288" t="s">
        <v>206</v>
      </c>
      <c r="K19" s="287" t="s">
        <v>3890</v>
      </c>
      <c r="L19" s="215"/>
    </row>
    <row r="20" spans="1:12" ht="24" x14ac:dyDescent="0.35">
      <c r="A20" s="215"/>
      <c r="B20" s="1066"/>
      <c r="C20" s="1068"/>
      <c r="D20" s="1066"/>
      <c r="E20" s="1066"/>
      <c r="F20" s="1066"/>
      <c r="G20" s="1068"/>
      <c r="H20" s="286" t="s">
        <v>3891</v>
      </c>
      <c r="I20" s="288">
        <v>2810</v>
      </c>
      <c r="J20" s="288" t="s">
        <v>206</v>
      </c>
      <c r="K20" s="287" t="s">
        <v>3892</v>
      </c>
      <c r="L20" s="215"/>
    </row>
    <row r="21" spans="1:12" ht="72" x14ac:dyDescent="0.35">
      <c r="A21" s="215"/>
      <c r="B21" s="1067"/>
      <c r="C21" s="1064"/>
      <c r="D21" s="1067"/>
      <c r="E21" s="1067"/>
      <c r="F21" s="1067"/>
      <c r="G21" s="1064"/>
      <c r="H21" s="287" t="s">
        <v>3893</v>
      </c>
      <c r="I21" s="288">
        <v>4196</v>
      </c>
      <c r="J21" s="288" t="s">
        <v>206</v>
      </c>
      <c r="K21" s="152" t="s">
        <v>3894</v>
      </c>
      <c r="L21" s="215"/>
    </row>
    <row r="22" spans="1:12" ht="24" x14ac:dyDescent="0.35">
      <c r="A22" s="215"/>
      <c r="B22" s="1065">
        <f>B17+1</f>
        <v>7</v>
      </c>
      <c r="C22" s="1063" t="s">
        <v>3895</v>
      </c>
      <c r="D22" s="1065" t="s">
        <v>142</v>
      </c>
      <c r="E22" s="1065" t="s">
        <v>3879</v>
      </c>
      <c r="F22" s="1065" t="s">
        <v>3880</v>
      </c>
      <c r="G22" s="1063" t="s">
        <v>3896</v>
      </c>
      <c r="H22" s="285" t="s">
        <v>3576</v>
      </c>
      <c r="I22" s="288">
        <v>2811</v>
      </c>
      <c r="J22" s="288" t="s">
        <v>206</v>
      </c>
      <c r="K22" s="287" t="s">
        <v>4026</v>
      </c>
      <c r="L22" s="215"/>
    </row>
    <row r="23" spans="1:12" x14ac:dyDescent="0.35">
      <c r="A23" s="215"/>
      <c r="B23" s="1067"/>
      <c r="C23" s="1064"/>
      <c r="D23" s="1067"/>
      <c r="E23" s="1067"/>
      <c r="F23" s="1067"/>
      <c r="G23" s="1064"/>
      <c r="H23" s="285" t="s">
        <v>3883</v>
      </c>
      <c r="I23" s="288">
        <v>2812</v>
      </c>
      <c r="J23" s="288" t="s">
        <v>206</v>
      </c>
      <c r="K23" s="287" t="s">
        <v>4027</v>
      </c>
      <c r="L23" s="215"/>
    </row>
    <row r="24" spans="1:12" ht="24" x14ac:dyDescent="0.35">
      <c r="A24" s="215"/>
      <c r="B24" s="1065">
        <f>B22+1</f>
        <v>8</v>
      </c>
      <c r="C24" s="1063" t="s">
        <v>3899</v>
      </c>
      <c r="D24" s="1065" t="s">
        <v>142</v>
      </c>
      <c r="E24" s="1065" t="s">
        <v>298</v>
      </c>
      <c r="F24" s="1065"/>
      <c r="G24" s="1063" t="s">
        <v>3900</v>
      </c>
      <c r="H24" s="285" t="s">
        <v>3855</v>
      </c>
      <c r="I24" s="288">
        <v>2813</v>
      </c>
      <c r="J24" s="288" t="s">
        <v>206</v>
      </c>
      <c r="K24" s="287" t="s">
        <v>3901</v>
      </c>
      <c r="L24" s="215"/>
    </row>
    <row r="25" spans="1:12" ht="24" x14ac:dyDescent="0.35">
      <c r="A25" s="215"/>
      <c r="B25" s="1066"/>
      <c r="C25" s="1068"/>
      <c r="D25" s="1066"/>
      <c r="E25" s="1066"/>
      <c r="F25" s="1066"/>
      <c r="G25" s="1068"/>
      <c r="H25" s="287" t="s">
        <v>3902</v>
      </c>
      <c r="I25" s="288">
        <v>2814</v>
      </c>
      <c r="J25" s="288" t="s">
        <v>206</v>
      </c>
      <c r="K25" s="287" t="s">
        <v>3903</v>
      </c>
      <c r="L25" s="215"/>
    </row>
    <row r="26" spans="1:12" ht="24" x14ac:dyDescent="0.35">
      <c r="A26" s="215"/>
      <c r="B26" s="1065">
        <f>B24+1</f>
        <v>9</v>
      </c>
      <c r="C26" s="1063" t="s">
        <v>3904</v>
      </c>
      <c r="D26" s="1065" t="s">
        <v>142</v>
      </c>
      <c r="E26" s="1065" t="s">
        <v>195</v>
      </c>
      <c r="F26" s="1065" t="s">
        <v>3930</v>
      </c>
      <c r="G26" s="1063" t="s">
        <v>3905</v>
      </c>
      <c r="H26" s="285" t="s">
        <v>3906</v>
      </c>
      <c r="I26" s="288">
        <v>2816</v>
      </c>
      <c r="J26" s="288" t="s">
        <v>206</v>
      </c>
      <c r="K26" s="287" t="s">
        <v>3907</v>
      </c>
      <c r="L26" s="215"/>
    </row>
    <row r="27" spans="1:12" ht="36" x14ac:dyDescent="0.35">
      <c r="A27" s="215"/>
      <c r="B27" s="1066"/>
      <c r="C27" s="1068"/>
      <c r="D27" s="1066"/>
      <c r="E27" s="1067"/>
      <c r="F27" s="1067"/>
      <c r="G27" s="1064"/>
      <c r="H27" s="286" t="s">
        <v>3908</v>
      </c>
      <c r="I27" s="288">
        <v>2817</v>
      </c>
      <c r="J27" s="288" t="s">
        <v>206</v>
      </c>
      <c r="K27" s="287" t="s">
        <v>4028</v>
      </c>
      <c r="L27" s="215"/>
    </row>
    <row r="28" spans="1:12" ht="24" x14ac:dyDescent="0.35">
      <c r="A28" s="215"/>
      <c r="B28" s="1066"/>
      <c r="C28" s="1068"/>
      <c r="D28" s="1066"/>
      <c r="E28" s="1065"/>
      <c r="F28" s="1065"/>
      <c r="G28" s="1063" t="s">
        <v>3910</v>
      </c>
      <c r="H28" s="285" t="s">
        <v>1123</v>
      </c>
      <c r="I28" s="288">
        <v>2818</v>
      </c>
      <c r="J28" s="288" t="s">
        <v>206</v>
      </c>
      <c r="K28" s="287" t="s">
        <v>3911</v>
      </c>
      <c r="L28" s="215"/>
    </row>
    <row r="29" spans="1:12" ht="24" x14ac:dyDescent="0.35">
      <c r="A29" s="215"/>
      <c r="B29" s="1066"/>
      <c r="C29" s="1068"/>
      <c r="D29" s="1066"/>
      <c r="E29" s="1067"/>
      <c r="F29" s="1067"/>
      <c r="G29" s="1064"/>
      <c r="H29" s="397" t="s">
        <v>3912</v>
      </c>
      <c r="I29" s="288">
        <v>2819</v>
      </c>
      <c r="J29" s="288" t="s">
        <v>206</v>
      </c>
      <c r="K29" s="287" t="s">
        <v>3913</v>
      </c>
      <c r="L29" s="215"/>
    </row>
    <row r="30" spans="1:12" ht="24" customHeight="1" x14ac:dyDescent="0.35">
      <c r="A30" s="215"/>
      <c r="B30" s="1066"/>
      <c r="C30" s="1068"/>
      <c r="D30" s="1066"/>
      <c r="E30" s="1065"/>
      <c r="F30" s="1065"/>
      <c r="G30" s="1063" t="s">
        <v>3914</v>
      </c>
      <c r="H30" s="285" t="s">
        <v>1123</v>
      </c>
      <c r="I30" s="288">
        <v>2820</v>
      </c>
      <c r="J30" s="288" t="s">
        <v>206</v>
      </c>
      <c r="K30" s="287" t="s">
        <v>3915</v>
      </c>
      <c r="L30" s="215"/>
    </row>
    <row r="31" spans="1:12" ht="36" x14ac:dyDescent="0.35">
      <c r="A31" s="215"/>
      <c r="B31" s="1067"/>
      <c r="C31" s="1064"/>
      <c r="D31" s="1067"/>
      <c r="E31" s="1067"/>
      <c r="F31" s="1067"/>
      <c r="G31" s="1064"/>
      <c r="H31" s="397" t="s">
        <v>3916</v>
      </c>
      <c r="I31" s="288">
        <v>2821</v>
      </c>
      <c r="J31" s="288" t="s">
        <v>206</v>
      </c>
      <c r="K31" s="287" t="s">
        <v>3917</v>
      </c>
      <c r="L31" s="215"/>
    </row>
    <row r="32" spans="1:12" x14ac:dyDescent="0.35">
      <c r="A32" s="215"/>
      <c r="B32" s="1065">
        <f>B26+1</f>
        <v>10</v>
      </c>
      <c r="C32" s="1063" t="s">
        <v>3918</v>
      </c>
      <c r="D32" s="1065" t="s">
        <v>142</v>
      </c>
      <c r="E32" s="1065" t="s">
        <v>413</v>
      </c>
      <c r="F32" s="1065"/>
      <c r="G32" s="1063" t="s">
        <v>3919</v>
      </c>
      <c r="H32" s="287" t="s">
        <v>3855</v>
      </c>
      <c r="I32" s="288">
        <v>2822</v>
      </c>
      <c r="J32" s="288" t="s">
        <v>6</v>
      </c>
      <c r="K32" s="287" t="s">
        <v>4029</v>
      </c>
      <c r="L32" s="215"/>
    </row>
    <row r="33" spans="1:12" ht="24" x14ac:dyDescent="0.35">
      <c r="A33" s="215"/>
      <c r="B33" s="1066"/>
      <c r="C33" s="1068"/>
      <c r="D33" s="1066"/>
      <c r="E33" s="1066"/>
      <c r="F33" s="1066"/>
      <c r="G33" s="1068"/>
      <c r="H33" s="320" t="s">
        <v>3921</v>
      </c>
      <c r="I33" s="288">
        <v>2823</v>
      </c>
      <c r="J33" s="288" t="s">
        <v>6</v>
      </c>
      <c r="K33" s="287" t="s">
        <v>3922</v>
      </c>
      <c r="L33" s="215"/>
    </row>
    <row r="34" spans="1:12" ht="24" x14ac:dyDescent="0.35">
      <c r="A34" s="215"/>
      <c r="B34" s="1066"/>
      <c r="C34" s="1068"/>
      <c r="D34" s="1066"/>
      <c r="E34" s="1066"/>
      <c r="F34" s="1066"/>
      <c r="G34" s="1068"/>
      <c r="H34" s="320" t="s">
        <v>3923</v>
      </c>
      <c r="I34" s="288">
        <v>2824</v>
      </c>
      <c r="J34" s="288" t="s">
        <v>206</v>
      </c>
      <c r="K34" s="287" t="s">
        <v>3924</v>
      </c>
      <c r="L34" s="215"/>
    </row>
    <row r="35" spans="1:12" ht="24" x14ac:dyDescent="0.35">
      <c r="A35" s="215"/>
      <c r="B35" s="1066"/>
      <c r="C35" s="1068"/>
      <c r="D35" s="1066"/>
      <c r="E35" s="1066"/>
      <c r="F35" s="1066"/>
      <c r="G35" s="1068"/>
      <c r="H35" s="320" t="s">
        <v>3925</v>
      </c>
      <c r="I35" s="288">
        <v>2825</v>
      </c>
      <c r="J35" s="288" t="s">
        <v>6</v>
      </c>
      <c r="K35" s="287" t="s">
        <v>3926</v>
      </c>
      <c r="L35" s="215"/>
    </row>
    <row r="36" spans="1:12" ht="72" x14ac:dyDescent="0.35">
      <c r="A36" s="215"/>
      <c r="B36" s="1067"/>
      <c r="C36" s="1064"/>
      <c r="D36" s="1067"/>
      <c r="E36" s="1067"/>
      <c r="F36" s="1067"/>
      <c r="G36" s="1064"/>
      <c r="H36" s="320" t="s">
        <v>3927</v>
      </c>
      <c r="I36" s="288">
        <v>2874</v>
      </c>
      <c r="J36" s="288" t="s">
        <v>206</v>
      </c>
      <c r="K36" s="287" t="s">
        <v>3928</v>
      </c>
      <c r="L36" s="215"/>
    </row>
    <row r="37" spans="1:12" ht="24" x14ac:dyDescent="0.35">
      <c r="A37" s="215"/>
      <c r="B37" s="1065">
        <f>B32+1</f>
        <v>11</v>
      </c>
      <c r="C37" s="1063" t="s">
        <v>3929</v>
      </c>
      <c r="D37" s="1065" t="s">
        <v>142</v>
      </c>
      <c r="E37" s="1065" t="s">
        <v>195</v>
      </c>
      <c r="F37" s="1065" t="s">
        <v>3930</v>
      </c>
      <c r="G37" s="1063" t="s">
        <v>3931</v>
      </c>
      <c r="H37" s="285" t="s">
        <v>3932</v>
      </c>
      <c r="I37" s="288">
        <v>2826</v>
      </c>
      <c r="J37" s="288" t="s">
        <v>206</v>
      </c>
      <c r="K37" s="287" t="s">
        <v>3933</v>
      </c>
      <c r="L37" s="215"/>
    </row>
    <row r="38" spans="1:12" ht="24" x14ac:dyDescent="0.35">
      <c r="A38" s="215"/>
      <c r="B38" s="1066"/>
      <c r="C38" s="1068"/>
      <c r="D38" s="1066"/>
      <c r="E38" s="1067"/>
      <c r="F38" s="1067"/>
      <c r="G38" s="1064"/>
      <c r="H38" s="286" t="s">
        <v>3908</v>
      </c>
      <c r="I38" s="288">
        <v>2827</v>
      </c>
      <c r="J38" s="288" t="s">
        <v>206</v>
      </c>
      <c r="K38" s="287" t="s">
        <v>3934</v>
      </c>
      <c r="L38" s="215"/>
    </row>
    <row r="39" spans="1:12" ht="24" x14ac:dyDescent="0.35">
      <c r="A39" s="215"/>
      <c r="B39" s="1066"/>
      <c r="C39" s="1068"/>
      <c r="D39" s="1066"/>
      <c r="E39" s="1065"/>
      <c r="F39" s="1065"/>
      <c r="G39" s="1063" t="s">
        <v>3935</v>
      </c>
      <c r="H39" s="285" t="s">
        <v>1123</v>
      </c>
      <c r="I39" s="288">
        <v>2828</v>
      </c>
      <c r="J39" s="288" t="s">
        <v>206</v>
      </c>
      <c r="K39" s="287" t="s">
        <v>3936</v>
      </c>
      <c r="L39" s="215"/>
    </row>
    <row r="40" spans="1:12" ht="24" x14ac:dyDescent="0.35">
      <c r="A40" s="215"/>
      <c r="B40" s="1066"/>
      <c r="C40" s="1068"/>
      <c r="D40" s="1066"/>
      <c r="E40" s="1067"/>
      <c r="F40" s="1067"/>
      <c r="G40" s="1064"/>
      <c r="H40" s="397" t="s">
        <v>3912</v>
      </c>
      <c r="I40" s="288">
        <v>2829</v>
      </c>
      <c r="J40" s="288" t="s">
        <v>206</v>
      </c>
      <c r="K40" s="287" t="s">
        <v>3937</v>
      </c>
      <c r="L40" s="215"/>
    </row>
    <row r="41" spans="1:12" ht="24" customHeight="1" x14ac:dyDescent="0.35">
      <c r="A41" s="215"/>
      <c r="B41" s="1066"/>
      <c r="C41" s="1068"/>
      <c r="D41" s="1066"/>
      <c r="E41" s="1065"/>
      <c r="F41" s="1065"/>
      <c r="G41" s="1063" t="s">
        <v>3938</v>
      </c>
      <c r="H41" s="285" t="s">
        <v>1123</v>
      </c>
      <c r="I41" s="288">
        <v>2830</v>
      </c>
      <c r="J41" s="288" t="s">
        <v>206</v>
      </c>
      <c r="K41" s="287" t="s">
        <v>3939</v>
      </c>
      <c r="L41" s="215"/>
    </row>
    <row r="42" spans="1:12" ht="36" x14ac:dyDescent="0.35">
      <c r="A42" s="215"/>
      <c r="B42" s="1067"/>
      <c r="C42" s="1064"/>
      <c r="D42" s="1067"/>
      <c r="E42" s="1067"/>
      <c r="F42" s="1067"/>
      <c r="G42" s="1064"/>
      <c r="H42" s="397" t="s">
        <v>3916</v>
      </c>
      <c r="I42" s="288">
        <v>2831</v>
      </c>
      <c r="J42" s="288" t="s">
        <v>206</v>
      </c>
      <c r="K42" s="287" t="s">
        <v>3940</v>
      </c>
      <c r="L42" s="215"/>
    </row>
    <row r="43" spans="1:12" x14ac:dyDescent="0.35">
      <c r="A43" s="215"/>
      <c r="B43" s="1065">
        <f>B37+1</f>
        <v>12</v>
      </c>
      <c r="C43" s="1063" t="s">
        <v>3941</v>
      </c>
      <c r="D43" s="1065" t="s">
        <v>142</v>
      </c>
      <c r="E43" s="1065" t="s">
        <v>195</v>
      </c>
      <c r="F43" s="1065"/>
      <c r="G43" s="1063" t="s">
        <v>3942</v>
      </c>
      <c r="H43" s="287" t="s">
        <v>3855</v>
      </c>
      <c r="I43" s="288">
        <v>2832</v>
      </c>
      <c r="J43" s="288" t="s">
        <v>206</v>
      </c>
      <c r="K43" s="287" t="s">
        <v>3943</v>
      </c>
      <c r="L43" s="215"/>
    </row>
    <row r="44" spans="1:12" ht="36" x14ac:dyDescent="0.35">
      <c r="A44" s="215"/>
      <c r="B44" s="1066"/>
      <c r="C44" s="1068"/>
      <c r="D44" s="1066"/>
      <c r="E44" s="1067"/>
      <c r="F44" s="1067"/>
      <c r="G44" s="1064"/>
      <c r="H44" s="397" t="s">
        <v>3944</v>
      </c>
      <c r="I44" s="288">
        <v>2833</v>
      </c>
      <c r="J44" s="288" t="s">
        <v>206</v>
      </c>
      <c r="K44" s="287" t="s">
        <v>3945</v>
      </c>
      <c r="L44" s="215"/>
    </row>
    <row r="45" spans="1:12" x14ac:dyDescent="0.35">
      <c r="A45" s="215"/>
      <c r="B45" s="1066"/>
      <c r="C45" s="1068"/>
      <c r="D45" s="1066"/>
      <c r="E45" s="1065"/>
      <c r="F45" s="1065"/>
      <c r="G45" s="1063" t="s">
        <v>3946</v>
      </c>
      <c r="H45" s="287" t="s">
        <v>1123</v>
      </c>
      <c r="I45" s="288">
        <v>2834</v>
      </c>
      <c r="J45" s="288" t="s">
        <v>206</v>
      </c>
      <c r="K45" s="287" t="s">
        <v>3947</v>
      </c>
      <c r="L45" s="215"/>
    </row>
    <row r="46" spans="1:12" ht="24" x14ac:dyDescent="0.35">
      <c r="A46" s="215"/>
      <c r="B46" s="1067"/>
      <c r="C46" s="1064"/>
      <c r="D46" s="1067"/>
      <c r="E46" s="1067"/>
      <c r="F46" s="1067"/>
      <c r="G46" s="1064"/>
      <c r="H46" s="285" t="s">
        <v>3912</v>
      </c>
      <c r="I46" s="288">
        <v>2835</v>
      </c>
      <c r="J46" s="288" t="s">
        <v>206</v>
      </c>
      <c r="K46" s="287" t="s">
        <v>3948</v>
      </c>
      <c r="L46" s="215"/>
    </row>
    <row r="47" spans="1:12" x14ac:dyDescent="0.35">
      <c r="A47" s="215"/>
      <c r="B47" s="1065">
        <f>B43+1</f>
        <v>13</v>
      </c>
      <c r="C47" s="1063" t="s">
        <v>3949</v>
      </c>
      <c r="D47" s="1065" t="s">
        <v>142</v>
      </c>
      <c r="E47" s="1065" t="s">
        <v>295</v>
      </c>
      <c r="F47" s="1065"/>
      <c r="G47" s="1063" t="s">
        <v>3950</v>
      </c>
      <c r="H47" s="287" t="s">
        <v>3855</v>
      </c>
      <c r="I47" s="288">
        <v>2836</v>
      </c>
      <c r="J47" s="288" t="s">
        <v>206</v>
      </c>
      <c r="K47" s="287" t="s">
        <v>4030</v>
      </c>
      <c r="L47" s="215"/>
    </row>
    <row r="48" spans="1:12" ht="24" x14ac:dyDescent="0.35">
      <c r="A48" s="215"/>
      <c r="B48" s="1067"/>
      <c r="C48" s="1064"/>
      <c r="D48" s="1067"/>
      <c r="E48" s="1067"/>
      <c r="F48" s="1067"/>
      <c r="G48" s="1064"/>
      <c r="H48" s="285" t="s">
        <v>3952</v>
      </c>
      <c r="I48" s="288">
        <v>2837</v>
      </c>
      <c r="J48" s="288" t="s">
        <v>206</v>
      </c>
      <c r="K48" s="287" t="s">
        <v>3953</v>
      </c>
      <c r="L48" s="215"/>
    </row>
    <row r="49" spans="1:12" ht="36" customHeight="1" x14ac:dyDescent="0.35">
      <c r="A49" s="215"/>
      <c r="B49" s="1065">
        <f>B47+1</f>
        <v>14</v>
      </c>
      <c r="C49" s="1063" t="s">
        <v>3954</v>
      </c>
      <c r="D49" s="1065" t="s">
        <v>182</v>
      </c>
      <c r="E49" s="1065" t="s">
        <v>1196</v>
      </c>
      <c r="F49" s="1065"/>
      <c r="G49" s="1063" t="s">
        <v>3955</v>
      </c>
      <c r="H49" s="287" t="s">
        <v>3956</v>
      </c>
      <c r="I49" s="288">
        <v>2838</v>
      </c>
      <c r="J49" s="288" t="s">
        <v>206</v>
      </c>
      <c r="K49" s="287" t="s">
        <v>3957</v>
      </c>
      <c r="L49" s="215"/>
    </row>
    <row r="50" spans="1:12" x14ac:dyDescent="0.35">
      <c r="A50" s="215"/>
      <c r="B50" s="1066"/>
      <c r="C50" s="1068"/>
      <c r="D50" s="1066"/>
      <c r="E50" s="1066"/>
      <c r="F50" s="1067"/>
      <c r="G50" s="1064"/>
      <c r="H50" s="320" t="s">
        <v>3576</v>
      </c>
      <c r="I50" s="288">
        <v>2844</v>
      </c>
      <c r="J50" s="288" t="s">
        <v>206</v>
      </c>
      <c r="K50" s="287" t="s">
        <v>3958</v>
      </c>
      <c r="L50" s="215"/>
    </row>
    <row r="51" spans="1:12" ht="36" x14ac:dyDescent="0.35">
      <c r="A51" s="215"/>
      <c r="B51" s="1066"/>
      <c r="C51" s="1068"/>
      <c r="D51" s="1066"/>
      <c r="E51" s="1066"/>
      <c r="F51" s="1065"/>
      <c r="G51" s="1063" t="s">
        <v>3959</v>
      </c>
      <c r="H51" s="287" t="s">
        <v>3960</v>
      </c>
      <c r="I51" s="288">
        <v>2839</v>
      </c>
      <c r="J51" s="288" t="s">
        <v>206</v>
      </c>
      <c r="K51" s="287" t="s">
        <v>4031</v>
      </c>
      <c r="L51" s="215"/>
    </row>
    <row r="52" spans="1:12" ht="36" x14ac:dyDescent="0.35">
      <c r="A52" s="215"/>
      <c r="B52" s="1067"/>
      <c r="C52" s="1064"/>
      <c r="D52" s="1067"/>
      <c r="E52" s="1067"/>
      <c r="F52" s="1067"/>
      <c r="G52" s="1064"/>
      <c r="H52" s="397" t="s">
        <v>3962</v>
      </c>
      <c r="I52" s="288">
        <v>2840</v>
      </c>
      <c r="J52" s="288" t="s">
        <v>206</v>
      </c>
      <c r="K52" s="287" t="s">
        <v>4032</v>
      </c>
      <c r="L52" s="215"/>
    </row>
    <row r="53" spans="1:12" ht="36" x14ac:dyDescent="0.35">
      <c r="A53" s="215"/>
      <c r="B53" s="1065">
        <f>B49+1</f>
        <v>15</v>
      </c>
      <c r="C53" s="1063" t="s">
        <v>3964</v>
      </c>
      <c r="D53" s="1065" t="s">
        <v>182</v>
      </c>
      <c r="E53" s="1065" t="s">
        <v>2740</v>
      </c>
      <c r="F53" s="1065"/>
      <c r="G53" s="1063" t="s">
        <v>3965</v>
      </c>
      <c r="H53" s="287" t="s">
        <v>3966</v>
      </c>
      <c r="I53" s="288">
        <v>2841</v>
      </c>
      <c r="J53" s="288" t="s">
        <v>206</v>
      </c>
      <c r="K53" s="287" t="s">
        <v>4033</v>
      </c>
      <c r="L53" s="215"/>
    </row>
    <row r="54" spans="1:12" ht="36" x14ac:dyDescent="0.35">
      <c r="A54" s="215"/>
      <c r="B54" s="1066"/>
      <c r="C54" s="1068"/>
      <c r="D54" s="1066"/>
      <c r="E54" s="1066"/>
      <c r="F54" s="1066"/>
      <c r="G54" s="1068"/>
      <c r="H54" s="287" t="s">
        <v>3968</v>
      </c>
      <c r="I54" s="288">
        <v>2842</v>
      </c>
      <c r="J54" s="288" t="s">
        <v>206</v>
      </c>
      <c r="K54" s="287" t="s">
        <v>3969</v>
      </c>
      <c r="L54" s="215"/>
    </row>
    <row r="55" spans="1:12" ht="24" x14ac:dyDescent="0.35">
      <c r="A55" s="215"/>
      <c r="B55" s="1066"/>
      <c r="C55" s="1068"/>
      <c r="D55" s="1066"/>
      <c r="E55" s="1066"/>
      <c r="F55" s="1066"/>
      <c r="G55" s="1068"/>
      <c r="H55" s="320" t="s">
        <v>3970</v>
      </c>
      <c r="I55" s="288">
        <v>2843</v>
      </c>
      <c r="J55" s="288" t="s">
        <v>206</v>
      </c>
      <c r="K55" s="287" t="s">
        <v>3971</v>
      </c>
      <c r="L55" s="215"/>
    </row>
    <row r="56" spans="1:12" ht="24" x14ac:dyDescent="0.35">
      <c r="A56" s="215"/>
      <c r="B56" s="1065">
        <f>B53+1</f>
        <v>16</v>
      </c>
      <c r="C56" s="1063" t="s">
        <v>4034</v>
      </c>
      <c r="D56" s="1065" t="s">
        <v>142</v>
      </c>
      <c r="E56" s="1065" t="s">
        <v>3972</v>
      </c>
      <c r="F56" s="1065" t="s">
        <v>4035</v>
      </c>
      <c r="G56" s="1063" t="s">
        <v>3974</v>
      </c>
      <c r="H56" s="285" t="s">
        <v>3975</v>
      </c>
      <c r="I56" s="288">
        <v>2845</v>
      </c>
      <c r="J56" s="288" t="s">
        <v>6</v>
      </c>
      <c r="K56" s="287" t="s">
        <v>4036</v>
      </c>
      <c r="L56" s="215"/>
    </row>
    <row r="57" spans="1:12" x14ac:dyDescent="0.35">
      <c r="A57" s="215"/>
      <c r="B57" s="1066"/>
      <c r="C57" s="1068"/>
      <c r="D57" s="1066"/>
      <c r="E57" s="1066"/>
      <c r="F57" s="1066"/>
      <c r="G57" s="1068"/>
      <c r="H57" s="285" t="s">
        <v>3977</v>
      </c>
      <c r="I57" s="288">
        <v>2846</v>
      </c>
      <c r="J57" s="288" t="s">
        <v>6</v>
      </c>
      <c r="K57" s="287" t="s">
        <v>3978</v>
      </c>
      <c r="L57" s="215"/>
    </row>
    <row r="58" spans="1:12" ht="36" x14ac:dyDescent="0.35">
      <c r="A58" s="215"/>
      <c r="B58" s="1066"/>
      <c r="C58" s="1068"/>
      <c r="D58" s="1066"/>
      <c r="E58" s="1066"/>
      <c r="F58" s="1066"/>
      <c r="G58" s="1068"/>
      <c r="H58" s="285" t="s">
        <v>4037</v>
      </c>
      <c r="I58" s="288">
        <v>1001</v>
      </c>
      <c r="J58" s="288" t="s">
        <v>6</v>
      </c>
      <c r="K58" s="287" t="s">
        <v>4038</v>
      </c>
      <c r="L58" s="215"/>
    </row>
    <row r="59" spans="1:12" ht="26.15" customHeight="1" x14ac:dyDescent="0.35">
      <c r="A59" s="215"/>
      <c r="B59" s="1067"/>
      <c r="C59" s="1064"/>
      <c r="D59" s="1067"/>
      <c r="E59" s="1067"/>
      <c r="F59" s="1067"/>
      <c r="G59" s="1064"/>
      <c r="H59" s="285" t="s">
        <v>3981</v>
      </c>
      <c r="I59" s="288">
        <v>2848</v>
      </c>
      <c r="J59" s="288" t="s">
        <v>6</v>
      </c>
      <c r="K59" s="287" t="s">
        <v>3982</v>
      </c>
      <c r="L59" s="215"/>
    </row>
    <row r="60" spans="1:12" x14ac:dyDescent="0.35">
      <c r="A60" s="215"/>
      <c r="B60" s="1065">
        <f>B56+1</f>
        <v>17</v>
      </c>
      <c r="C60" s="1063" t="s">
        <v>4039</v>
      </c>
      <c r="D60" s="1065" t="s">
        <v>142</v>
      </c>
      <c r="E60" s="1065" t="s">
        <v>3860</v>
      </c>
      <c r="F60" s="1065" t="s">
        <v>177</v>
      </c>
      <c r="G60" s="1063" t="s">
        <v>3984</v>
      </c>
      <c r="H60" s="287" t="s">
        <v>3855</v>
      </c>
      <c r="I60" s="288">
        <v>2849</v>
      </c>
      <c r="J60" s="288" t="s">
        <v>206</v>
      </c>
      <c r="K60" s="287" t="s">
        <v>3985</v>
      </c>
      <c r="L60" s="215"/>
    </row>
    <row r="61" spans="1:12" ht="24" x14ac:dyDescent="0.35">
      <c r="A61" s="215"/>
      <c r="B61" s="1066"/>
      <c r="C61" s="1068"/>
      <c r="D61" s="1066"/>
      <c r="E61" s="1066"/>
      <c r="F61" s="1066"/>
      <c r="G61" s="1068"/>
      <c r="H61" s="285" t="s">
        <v>3986</v>
      </c>
      <c r="I61" s="288">
        <v>1009</v>
      </c>
      <c r="J61" s="288" t="s">
        <v>206</v>
      </c>
      <c r="K61" s="287" t="s">
        <v>3987</v>
      </c>
      <c r="L61" s="215"/>
    </row>
    <row r="62" spans="1:12" ht="24" x14ac:dyDescent="0.35">
      <c r="A62" s="215"/>
      <c r="B62" s="1067"/>
      <c r="C62" s="1064"/>
      <c r="D62" s="1067"/>
      <c r="E62" s="1067"/>
      <c r="F62" s="1067"/>
      <c r="G62" s="1064"/>
      <c r="H62" s="285" t="s">
        <v>3981</v>
      </c>
      <c r="I62" s="288">
        <v>2851</v>
      </c>
      <c r="J62" s="288" t="s">
        <v>206</v>
      </c>
      <c r="K62" s="287" t="s">
        <v>3989</v>
      </c>
      <c r="L62" s="215"/>
    </row>
    <row r="63" spans="1:12" x14ac:dyDescent="0.35">
      <c r="A63" s="215"/>
      <c r="B63" s="1065">
        <f>B60+1</f>
        <v>18</v>
      </c>
      <c r="C63" s="1063" t="s">
        <v>4040</v>
      </c>
      <c r="D63" s="1065" t="s">
        <v>142</v>
      </c>
      <c r="E63" s="1065" t="s">
        <v>3879</v>
      </c>
      <c r="F63" s="1065" t="s">
        <v>3880</v>
      </c>
      <c r="G63" s="1063" t="s">
        <v>4041</v>
      </c>
      <c r="H63" s="287" t="s">
        <v>3855</v>
      </c>
      <c r="I63" s="288">
        <v>2852</v>
      </c>
      <c r="J63" s="288" t="s">
        <v>206</v>
      </c>
      <c r="K63" s="287" t="s">
        <v>4042</v>
      </c>
      <c r="L63" s="215"/>
    </row>
    <row r="64" spans="1:12" x14ac:dyDescent="0.35">
      <c r="A64" s="215"/>
      <c r="B64" s="1066"/>
      <c r="C64" s="1068"/>
      <c r="D64" s="1066"/>
      <c r="E64" s="1066"/>
      <c r="F64" s="1066"/>
      <c r="G64" s="1068"/>
      <c r="H64" s="285" t="s">
        <v>3883</v>
      </c>
      <c r="I64" s="288">
        <v>2853</v>
      </c>
      <c r="J64" s="288" t="s">
        <v>206</v>
      </c>
      <c r="K64" s="287" t="s">
        <v>4043</v>
      </c>
      <c r="L64" s="215"/>
    </row>
    <row r="65" spans="1:12" ht="24" x14ac:dyDescent="0.35">
      <c r="A65" s="215"/>
      <c r="B65" s="1067"/>
      <c r="C65" s="1064"/>
      <c r="D65" s="1067"/>
      <c r="E65" s="1067"/>
      <c r="F65" s="1067"/>
      <c r="G65" s="1064"/>
      <c r="H65" s="285" t="s">
        <v>3981</v>
      </c>
      <c r="I65" s="288">
        <v>2854</v>
      </c>
      <c r="J65" s="288" t="s">
        <v>206</v>
      </c>
      <c r="K65" s="287" t="s">
        <v>4044</v>
      </c>
      <c r="L65" s="215"/>
    </row>
    <row r="66" spans="1:12" x14ac:dyDescent="0.35">
      <c r="A66" s="215"/>
      <c r="B66" s="1065">
        <f>B63+1</f>
        <v>19</v>
      </c>
      <c r="C66" s="1063" t="s">
        <v>4045</v>
      </c>
      <c r="D66" s="1065" t="s">
        <v>142</v>
      </c>
      <c r="E66" s="1065" t="s">
        <v>283</v>
      </c>
      <c r="F66" s="1065" t="s">
        <v>3991</v>
      </c>
      <c r="G66" s="1063" t="s">
        <v>3992</v>
      </c>
      <c r="H66" s="287" t="s">
        <v>3855</v>
      </c>
      <c r="I66" s="288">
        <v>2855</v>
      </c>
      <c r="J66" s="288" t="s">
        <v>206</v>
      </c>
      <c r="K66" s="287" t="s">
        <v>3993</v>
      </c>
      <c r="L66" s="215"/>
    </row>
    <row r="67" spans="1:12" ht="24" x14ac:dyDescent="0.35">
      <c r="A67" s="215"/>
      <c r="B67" s="1066"/>
      <c r="C67" s="1068"/>
      <c r="D67" s="1066"/>
      <c r="E67" s="1066"/>
      <c r="F67" s="1066"/>
      <c r="G67" s="1068"/>
      <c r="H67" s="285" t="s">
        <v>4046</v>
      </c>
      <c r="I67" s="288">
        <v>2856</v>
      </c>
      <c r="J67" s="288" t="s">
        <v>206</v>
      </c>
      <c r="K67" s="287" t="s">
        <v>3994</v>
      </c>
      <c r="L67" s="215"/>
    </row>
    <row r="68" spans="1:12" ht="24" x14ac:dyDescent="0.35">
      <c r="A68" s="215"/>
      <c r="B68" s="1067"/>
      <c r="C68" s="1064"/>
      <c r="D68" s="1067"/>
      <c r="E68" s="1067"/>
      <c r="F68" s="1067"/>
      <c r="G68" s="1064"/>
      <c r="H68" s="285" t="s">
        <v>3981</v>
      </c>
      <c r="I68" s="288">
        <v>2857</v>
      </c>
      <c r="J68" s="288" t="s">
        <v>206</v>
      </c>
      <c r="K68" s="287" t="s">
        <v>3995</v>
      </c>
      <c r="L68" s="215"/>
    </row>
    <row r="69" spans="1:12" x14ac:dyDescent="0.35">
      <c r="A69" s="215"/>
      <c r="B69" s="1065">
        <f>B66+1</f>
        <v>20</v>
      </c>
      <c r="C69" s="1063" t="s">
        <v>4047</v>
      </c>
      <c r="D69" s="1065" t="s">
        <v>142</v>
      </c>
      <c r="E69" s="1065"/>
      <c r="F69" s="1065"/>
      <c r="G69" s="1063" t="s">
        <v>3997</v>
      </c>
      <c r="H69" s="287" t="s">
        <v>3855</v>
      </c>
      <c r="I69" s="288">
        <v>2858</v>
      </c>
      <c r="J69" s="288" t="s">
        <v>206</v>
      </c>
      <c r="K69" s="287" t="s">
        <v>4048</v>
      </c>
      <c r="L69" s="215"/>
    </row>
    <row r="70" spans="1:12" ht="36" x14ac:dyDescent="0.35">
      <c r="A70" s="215"/>
      <c r="B70" s="1066"/>
      <c r="C70" s="1068"/>
      <c r="D70" s="1066"/>
      <c r="E70" s="1066"/>
      <c r="F70" s="1066"/>
      <c r="G70" s="1068"/>
      <c r="H70" s="285" t="s">
        <v>3999</v>
      </c>
      <c r="I70" s="288">
        <v>2859</v>
      </c>
      <c r="J70" s="288" t="s">
        <v>206</v>
      </c>
      <c r="K70" s="287" t="s">
        <v>4000</v>
      </c>
      <c r="L70" s="215"/>
    </row>
    <row r="71" spans="1:12" ht="24" x14ac:dyDescent="0.35">
      <c r="A71" s="215"/>
      <c r="B71" s="1067"/>
      <c r="C71" s="1064"/>
      <c r="D71" s="1067"/>
      <c r="E71" s="1067"/>
      <c r="F71" s="1067"/>
      <c r="G71" s="1064"/>
      <c r="H71" s="285" t="s">
        <v>3981</v>
      </c>
      <c r="I71" s="288">
        <v>2860</v>
      </c>
      <c r="J71" s="288" t="s">
        <v>206</v>
      </c>
      <c r="K71" s="287" t="s">
        <v>4001</v>
      </c>
      <c r="L71" s="215"/>
    </row>
    <row r="72" spans="1:12" ht="24" x14ac:dyDescent="0.35">
      <c r="A72" s="215"/>
      <c r="B72" s="1065">
        <f>B69+1</f>
        <v>21</v>
      </c>
      <c r="C72" s="1063" t="s">
        <v>4002</v>
      </c>
      <c r="D72" s="1065" t="s">
        <v>142</v>
      </c>
      <c r="E72" s="1065" t="s">
        <v>298</v>
      </c>
      <c r="F72" s="1065"/>
      <c r="G72" s="1063" t="s">
        <v>4003</v>
      </c>
      <c r="H72" s="287" t="s">
        <v>3855</v>
      </c>
      <c r="I72" s="288">
        <v>2861</v>
      </c>
      <c r="J72" s="288" t="s">
        <v>6</v>
      </c>
      <c r="K72" s="287" t="s">
        <v>4049</v>
      </c>
      <c r="L72" s="215"/>
    </row>
    <row r="73" spans="1:12" ht="24" x14ac:dyDescent="0.35">
      <c r="A73" s="215"/>
      <c r="B73" s="1066"/>
      <c r="C73" s="1068"/>
      <c r="D73" s="1066"/>
      <c r="E73" s="1066"/>
      <c r="F73" s="1066"/>
      <c r="G73" s="1068"/>
      <c r="H73" s="285" t="s">
        <v>3902</v>
      </c>
      <c r="I73" s="288">
        <v>2862</v>
      </c>
      <c r="J73" s="288" t="s">
        <v>6</v>
      </c>
      <c r="K73" s="287" t="s">
        <v>4005</v>
      </c>
      <c r="L73" s="215"/>
    </row>
    <row r="74" spans="1:12" ht="24" x14ac:dyDescent="0.35">
      <c r="A74" s="215"/>
      <c r="B74" s="1066"/>
      <c r="C74" s="1068"/>
      <c r="D74" s="1066"/>
      <c r="E74" s="1066"/>
      <c r="F74" s="1066"/>
      <c r="G74" s="1068"/>
      <c r="H74" s="285" t="s">
        <v>3981</v>
      </c>
      <c r="I74" s="288">
        <v>2863</v>
      </c>
      <c r="J74" s="288" t="s">
        <v>6</v>
      </c>
      <c r="K74" s="287" t="s">
        <v>4006</v>
      </c>
      <c r="L74" s="215"/>
    </row>
    <row r="75" spans="1:12" ht="113.25" customHeight="1" x14ac:dyDescent="0.35">
      <c r="A75" s="215"/>
      <c r="B75" s="1067"/>
      <c r="C75" s="1064"/>
      <c r="D75" s="1067"/>
      <c r="E75" s="1067"/>
      <c r="F75" s="1067"/>
      <c r="G75" s="1064"/>
      <c r="H75" s="285" t="s">
        <v>4050</v>
      </c>
      <c r="I75" s="288">
        <v>2873</v>
      </c>
      <c r="J75" s="288" t="s">
        <v>206</v>
      </c>
      <c r="K75" s="287" t="s">
        <v>4051</v>
      </c>
      <c r="L75" s="215"/>
    </row>
    <row r="76" spans="1:12" x14ac:dyDescent="0.35">
      <c r="A76" s="215"/>
      <c r="B76" s="1065">
        <f>B72+1</f>
        <v>22</v>
      </c>
      <c r="C76" s="1063" t="s">
        <v>3554</v>
      </c>
      <c r="D76" s="1065" t="s">
        <v>142</v>
      </c>
      <c r="E76" s="1065" t="s">
        <v>195</v>
      </c>
      <c r="F76" s="1065" t="s">
        <v>3930</v>
      </c>
      <c r="G76" s="1063" t="s">
        <v>4009</v>
      </c>
      <c r="H76" s="287" t="s">
        <v>1123</v>
      </c>
      <c r="I76" s="288">
        <v>2864</v>
      </c>
      <c r="J76" s="288" t="s">
        <v>206</v>
      </c>
      <c r="K76" s="287" t="s">
        <v>4010</v>
      </c>
      <c r="L76" s="215"/>
    </row>
    <row r="77" spans="1:12" x14ac:dyDescent="0.35">
      <c r="A77" s="215"/>
      <c r="B77" s="1066"/>
      <c r="C77" s="1068"/>
      <c r="D77" s="1066"/>
      <c r="E77" s="1066"/>
      <c r="F77" s="1066"/>
      <c r="G77" s="1068"/>
      <c r="H77" s="287" t="s">
        <v>4011</v>
      </c>
      <c r="I77" s="288">
        <v>2865</v>
      </c>
      <c r="J77" s="288" t="s">
        <v>206</v>
      </c>
      <c r="K77" s="287" t="s">
        <v>4012</v>
      </c>
      <c r="L77" s="215"/>
    </row>
    <row r="78" spans="1:12" ht="24" x14ac:dyDescent="0.35">
      <c r="A78" s="215"/>
      <c r="B78" s="1067"/>
      <c r="C78" s="1064"/>
      <c r="D78" s="1067"/>
      <c r="E78" s="1067"/>
      <c r="F78" s="1067"/>
      <c r="G78" s="1064"/>
      <c r="H78" s="285" t="s">
        <v>3981</v>
      </c>
      <c r="I78" s="288">
        <v>2866</v>
      </c>
      <c r="J78" s="288" t="s">
        <v>206</v>
      </c>
      <c r="K78" s="287" t="s">
        <v>4013</v>
      </c>
      <c r="L78" s="215"/>
    </row>
    <row r="79" spans="1:12" ht="24" x14ac:dyDescent="0.35">
      <c r="A79" s="215"/>
      <c r="B79" s="1065">
        <f>B76+1</f>
        <v>23</v>
      </c>
      <c r="C79" s="1063" t="s">
        <v>4052</v>
      </c>
      <c r="D79" s="1065" t="s">
        <v>142</v>
      </c>
      <c r="E79" s="1065" t="s">
        <v>298</v>
      </c>
      <c r="F79" s="1065"/>
      <c r="G79" s="1063" t="s">
        <v>4053</v>
      </c>
      <c r="H79" s="287" t="s">
        <v>1123</v>
      </c>
      <c r="I79" s="288">
        <v>2867</v>
      </c>
      <c r="J79" s="288" t="s">
        <v>206</v>
      </c>
      <c r="K79" s="287" t="s">
        <v>4054</v>
      </c>
      <c r="L79" s="215"/>
    </row>
    <row r="80" spans="1:12" ht="24" x14ac:dyDescent="0.35">
      <c r="A80" s="215"/>
      <c r="B80" s="1067"/>
      <c r="C80" s="1064"/>
      <c r="D80" s="1067"/>
      <c r="E80" s="1067"/>
      <c r="F80" s="1067"/>
      <c r="G80" s="1064"/>
      <c r="H80" s="285" t="s">
        <v>3981</v>
      </c>
      <c r="I80" s="288">
        <v>2869</v>
      </c>
      <c r="J80" s="288" t="s">
        <v>206</v>
      </c>
      <c r="K80" s="287" t="s">
        <v>4055</v>
      </c>
      <c r="L80" s="215"/>
    </row>
    <row r="81" spans="1:12" ht="36" x14ac:dyDescent="0.35">
      <c r="A81" s="215"/>
      <c r="B81" s="1071">
        <f>B79+1</f>
        <v>24</v>
      </c>
      <c r="C81" s="1072" t="s">
        <v>4056</v>
      </c>
      <c r="D81" s="1071" t="s">
        <v>142</v>
      </c>
      <c r="E81" s="1071" t="s">
        <v>195</v>
      </c>
      <c r="F81" s="1071" t="s">
        <v>3930</v>
      </c>
      <c r="G81" s="1072" t="s">
        <v>4057</v>
      </c>
      <c r="H81" s="287" t="s">
        <v>1123</v>
      </c>
      <c r="I81" s="288">
        <v>2870</v>
      </c>
      <c r="J81" s="288" t="s">
        <v>206</v>
      </c>
      <c r="K81" s="287" t="s">
        <v>4058</v>
      </c>
      <c r="L81" s="215"/>
    </row>
    <row r="82" spans="1:12" ht="36" x14ac:dyDescent="0.35">
      <c r="A82" s="215"/>
      <c r="B82" s="1071"/>
      <c r="C82" s="1072"/>
      <c r="D82" s="1071"/>
      <c r="E82" s="1071"/>
      <c r="F82" s="1071"/>
      <c r="G82" s="1072"/>
      <c r="H82" s="287" t="s">
        <v>4059</v>
      </c>
      <c r="I82" s="288">
        <v>2871</v>
      </c>
      <c r="J82" s="288" t="s">
        <v>206</v>
      </c>
      <c r="K82" s="287" t="s">
        <v>4060</v>
      </c>
      <c r="L82" s="215"/>
    </row>
    <row r="83" spans="1:12" ht="24" x14ac:dyDescent="0.35">
      <c r="A83" s="215"/>
      <c r="B83" s="1071"/>
      <c r="C83" s="1072"/>
      <c r="D83" s="1071"/>
      <c r="E83" s="1071"/>
      <c r="F83" s="1071"/>
      <c r="G83" s="1072"/>
      <c r="H83" s="285" t="s">
        <v>3981</v>
      </c>
      <c r="I83" s="288">
        <v>2872</v>
      </c>
      <c r="J83" s="288" t="s">
        <v>206</v>
      </c>
      <c r="K83" s="287" t="s">
        <v>4061</v>
      </c>
      <c r="L83" s="215"/>
    </row>
    <row r="84" spans="1:12" x14ac:dyDescent="0.35">
      <c r="A84" s="214"/>
      <c r="B84" s="218"/>
      <c r="C84" s="219"/>
      <c r="D84" s="217"/>
      <c r="E84" s="218"/>
      <c r="F84" s="217"/>
      <c r="G84" s="219"/>
      <c r="H84" s="219"/>
      <c r="I84" s="218"/>
      <c r="J84" s="218"/>
      <c r="K84" s="214"/>
      <c r="L84" s="214"/>
    </row>
  </sheetData>
  <mergeCells count="160">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G81:G83"/>
    <mergeCell ref="B81:B83"/>
    <mergeCell ref="C81:C83"/>
    <mergeCell ref="D81:D83"/>
    <mergeCell ref="E81:E83"/>
    <mergeCell ref="F81:F83"/>
    <mergeCell ref="D79:D80"/>
    <mergeCell ref="E79:E80"/>
    <mergeCell ref="F79:F80"/>
    <mergeCell ref="C79:C80"/>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E39:E40"/>
    <mergeCell ref="F39:F40"/>
    <mergeCell ref="B49:B52"/>
    <mergeCell ref="C49:C52"/>
    <mergeCell ref="D49:D52"/>
    <mergeCell ref="E49:E52"/>
    <mergeCell ref="F51:F52"/>
    <mergeCell ref="G51:G52"/>
    <mergeCell ref="E41:E42"/>
    <mergeCell ref="F41:F42"/>
    <mergeCell ref="G41:G42"/>
    <mergeCell ref="E45:E46"/>
    <mergeCell ref="G53:G55"/>
    <mergeCell ref="F53:F55"/>
    <mergeCell ref="E53:E55"/>
    <mergeCell ref="D53:D55"/>
    <mergeCell ref="C53:C55"/>
    <mergeCell ref="B53:B55"/>
    <mergeCell ref="F49:F50"/>
    <mergeCell ref="G49:G50"/>
    <mergeCell ref="B47:B48"/>
    <mergeCell ref="D47:D48"/>
    <mergeCell ref="E47:E48"/>
    <mergeCell ref="F47:F48"/>
    <mergeCell ref="C47:C48"/>
  </mergeCells>
  <pageMargins left="0.7" right="0.7" top="0.75" bottom="0.75" header="0.3" footer="0.3"/>
  <pageSetup paperSize="9" orientation="portrait" r:id="rId1"/>
  <ignoredErrors>
    <ignoredError sqref="F5 F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928"/>
  <sheetViews>
    <sheetView showGridLines="0" zoomScaleNormal="100" workbookViewId="0">
      <pane xSplit="1" ySplit="2" topLeftCell="B3" activePane="bottomRight" state="frozen"/>
      <selection pane="topRight" activeCell="L46" sqref="L46"/>
      <selection pane="bottomLeft" activeCell="L46" sqref="L46"/>
      <selection pane="bottomRight" activeCell="A80" sqref="A80"/>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088" t="s">
        <v>4062</v>
      </c>
      <c r="B1" s="1088"/>
      <c r="C1" s="94"/>
      <c r="D1" s="94"/>
      <c r="E1" s="94"/>
    </row>
    <row r="2" spans="1:5" ht="14.5" x14ac:dyDescent="0.35">
      <c r="A2" s="1088" t="s">
        <v>4063</v>
      </c>
      <c r="B2" s="1088"/>
      <c r="C2" s="94"/>
      <c r="D2" s="94"/>
      <c r="E2" s="94"/>
    </row>
    <row r="3" spans="1:5" ht="14.5" x14ac:dyDescent="0.35">
      <c r="A3" s="94"/>
      <c r="B3" s="95"/>
      <c r="C3" s="94"/>
      <c r="D3" s="94"/>
      <c r="E3" s="94"/>
    </row>
    <row r="4" spans="1:5" ht="14.5" x14ac:dyDescent="0.35">
      <c r="A4" s="57" t="s">
        <v>4064</v>
      </c>
      <c r="B4" s="66" t="s">
        <v>785</v>
      </c>
      <c r="C4" s="94"/>
      <c r="D4" s="94"/>
      <c r="E4" s="94"/>
    </row>
    <row r="5" spans="1:5" ht="14.5" x14ac:dyDescent="0.35">
      <c r="A5" s="57" t="s">
        <v>4065</v>
      </c>
      <c r="B5" s="62" t="s">
        <v>4066</v>
      </c>
      <c r="C5" s="94"/>
      <c r="D5" s="94"/>
      <c r="E5" s="94"/>
    </row>
    <row r="6" spans="1:5" ht="14.5" x14ac:dyDescent="0.35">
      <c r="A6" s="59" t="s">
        <v>4067</v>
      </c>
      <c r="B6" s="67" t="s">
        <v>4068</v>
      </c>
      <c r="C6" s="94"/>
      <c r="D6" s="94"/>
      <c r="E6" s="94"/>
    </row>
    <row r="7" spans="1:5" ht="14.5" x14ac:dyDescent="0.35">
      <c r="A7" s="61" t="s">
        <v>785</v>
      </c>
      <c r="B7" s="96" t="s">
        <v>4069</v>
      </c>
      <c r="C7" s="94"/>
      <c r="D7" s="94"/>
      <c r="E7" s="94"/>
    </row>
    <row r="8" spans="1:5" ht="14.5" x14ac:dyDescent="0.35">
      <c r="A8" s="61" t="s">
        <v>793</v>
      </c>
      <c r="B8" s="96" t="s">
        <v>832</v>
      </c>
      <c r="C8" s="94"/>
      <c r="D8" s="94"/>
      <c r="E8" s="94"/>
    </row>
    <row r="9" spans="1:5" ht="14.5" x14ac:dyDescent="0.35">
      <c r="A9" s="61" t="s">
        <v>798</v>
      </c>
      <c r="B9" s="96" t="s">
        <v>4070</v>
      </c>
      <c r="C9" s="94"/>
      <c r="D9" s="94"/>
      <c r="E9" s="94"/>
    </row>
    <row r="10" spans="1:5" ht="42" customHeight="1" x14ac:dyDescent="0.35">
      <c r="A10" s="338" t="s">
        <v>804</v>
      </c>
      <c r="B10" s="394" t="s">
        <v>4071</v>
      </c>
      <c r="C10" s="94"/>
      <c r="D10" s="94"/>
      <c r="E10" s="94"/>
    </row>
    <row r="11" spans="1:5" ht="14.5" x14ac:dyDescent="0.35">
      <c r="A11" s="61" t="s">
        <v>808</v>
      </c>
      <c r="B11" s="96" t="s">
        <v>4072</v>
      </c>
      <c r="C11" s="94"/>
      <c r="D11" s="94"/>
      <c r="E11" s="94"/>
    </row>
    <row r="12" spans="1:5" ht="14.5" x14ac:dyDescent="0.35">
      <c r="A12" s="61" t="s">
        <v>809</v>
      </c>
      <c r="B12" s="96" t="s">
        <v>4073</v>
      </c>
      <c r="C12" s="94"/>
      <c r="D12" s="94"/>
      <c r="E12" s="94"/>
    </row>
    <row r="13" spans="1:5" ht="14.5" x14ac:dyDescent="0.35">
      <c r="A13" s="61" t="s">
        <v>825</v>
      </c>
      <c r="B13" s="96" t="s">
        <v>4074</v>
      </c>
      <c r="C13" s="94"/>
      <c r="D13" s="94"/>
      <c r="E13" s="94"/>
    </row>
    <row r="14" spans="1:5" ht="14.5" x14ac:dyDescent="0.35">
      <c r="A14" s="61" t="s">
        <v>831</v>
      </c>
      <c r="B14" s="96" t="s">
        <v>4075</v>
      </c>
      <c r="C14" s="94"/>
      <c r="D14" s="94"/>
      <c r="E14" s="94"/>
    </row>
    <row r="15" spans="1:5" ht="14.5" x14ac:dyDescent="0.35">
      <c r="A15" s="61">
        <v>11</v>
      </c>
      <c r="B15" s="96" t="s">
        <v>4076</v>
      </c>
      <c r="C15" s="94"/>
      <c r="D15" s="94"/>
      <c r="E15" s="94"/>
    </row>
    <row r="16" spans="1:5" ht="14.5" x14ac:dyDescent="0.35">
      <c r="A16" s="61" t="s">
        <v>4077</v>
      </c>
      <c r="B16" s="96" t="s">
        <v>4078</v>
      </c>
      <c r="C16" s="94"/>
      <c r="D16" s="94"/>
      <c r="E16" s="94"/>
    </row>
    <row r="17" spans="1:5" ht="26.5" x14ac:dyDescent="0.35">
      <c r="A17" s="338" t="s">
        <v>4079</v>
      </c>
      <c r="B17" s="96" t="s">
        <v>4080</v>
      </c>
      <c r="C17" s="94"/>
      <c r="D17" s="94"/>
      <c r="E17" s="94"/>
    </row>
    <row r="18" spans="1:5" ht="14.5" x14ac:dyDescent="0.35">
      <c r="A18" s="61">
        <v>14</v>
      </c>
      <c r="B18" s="96" t="s">
        <v>4081</v>
      </c>
      <c r="C18" s="94"/>
      <c r="D18" s="94"/>
      <c r="E18" s="94"/>
    </row>
    <row r="19" spans="1:5" ht="26.5" x14ac:dyDescent="0.35">
      <c r="A19" s="338">
        <v>15</v>
      </c>
      <c r="B19" s="96" t="s">
        <v>4082</v>
      </c>
      <c r="C19" s="94"/>
      <c r="D19" s="94"/>
      <c r="E19" s="94"/>
    </row>
    <row r="20" spans="1:5" ht="14.5" x14ac:dyDescent="0.35">
      <c r="A20" s="61">
        <v>16</v>
      </c>
      <c r="B20" s="96" t="s">
        <v>4083</v>
      </c>
      <c r="C20" s="94"/>
      <c r="D20" s="94"/>
      <c r="E20" s="94"/>
    </row>
    <row r="21" spans="1:5" ht="14.5" x14ac:dyDescent="0.35">
      <c r="A21" s="61" t="s">
        <v>4084</v>
      </c>
      <c r="B21" s="96" t="s">
        <v>4085</v>
      </c>
      <c r="C21" s="94"/>
      <c r="D21" s="94"/>
      <c r="E21" s="94"/>
    </row>
    <row r="22" spans="1:5" ht="14.5" x14ac:dyDescent="0.35">
      <c r="A22" s="61">
        <v>19</v>
      </c>
      <c r="B22" s="96" t="s">
        <v>4086</v>
      </c>
      <c r="C22" s="94"/>
      <c r="D22" s="94"/>
      <c r="E22" s="94"/>
    </row>
    <row r="23" spans="1:5" ht="14.5" x14ac:dyDescent="0.35">
      <c r="A23" s="61" t="s">
        <v>4087</v>
      </c>
      <c r="B23" s="96" t="s">
        <v>4088</v>
      </c>
      <c r="C23" s="94"/>
      <c r="D23" s="94"/>
      <c r="E23" s="94"/>
    </row>
    <row r="24" spans="1:5" ht="14.5" x14ac:dyDescent="0.35">
      <c r="A24" s="61">
        <v>21</v>
      </c>
      <c r="B24" s="96" t="s">
        <v>4089</v>
      </c>
      <c r="C24" s="94"/>
      <c r="D24" s="94"/>
      <c r="E24" s="94"/>
    </row>
    <row r="25" spans="1:5" ht="14.5" x14ac:dyDescent="0.35">
      <c r="A25" s="61">
        <v>23</v>
      </c>
      <c r="B25" s="96" t="s">
        <v>4090</v>
      </c>
      <c r="C25" s="94"/>
      <c r="D25" s="94"/>
      <c r="E25" s="94"/>
    </row>
    <row r="26" spans="1:5" ht="14.5" x14ac:dyDescent="0.35">
      <c r="A26" s="61">
        <v>24</v>
      </c>
      <c r="B26" s="96" t="s">
        <v>4091</v>
      </c>
      <c r="C26" s="94"/>
      <c r="D26" s="94"/>
      <c r="E26" s="94"/>
    </row>
    <row r="27" spans="1:5" ht="14.5" x14ac:dyDescent="0.35">
      <c r="A27" s="61">
        <v>28</v>
      </c>
      <c r="B27" s="96" t="s">
        <v>4092</v>
      </c>
      <c r="C27" s="94"/>
      <c r="D27" s="94"/>
      <c r="E27" s="94"/>
    </row>
    <row r="28" spans="1:5" ht="14.5" x14ac:dyDescent="0.35">
      <c r="A28" s="61">
        <v>29</v>
      </c>
      <c r="B28" s="96" t="s">
        <v>4093</v>
      </c>
      <c r="C28" s="94"/>
      <c r="D28" s="94"/>
      <c r="E28" s="94"/>
    </row>
    <row r="29" spans="1:5" ht="39.5" x14ac:dyDescent="0.35">
      <c r="A29" s="338" t="s">
        <v>4094</v>
      </c>
      <c r="B29" s="96" t="s">
        <v>4095</v>
      </c>
      <c r="C29" s="94"/>
      <c r="D29" s="94"/>
      <c r="E29" s="94"/>
    </row>
    <row r="30" spans="1:5" ht="14.5" x14ac:dyDescent="0.35">
      <c r="A30" s="61" t="s">
        <v>4096</v>
      </c>
      <c r="B30" s="96" t="s">
        <v>4097</v>
      </c>
      <c r="C30" s="94"/>
      <c r="D30" s="94"/>
      <c r="E30" s="94"/>
    </row>
    <row r="31" spans="1:5" ht="14.5" x14ac:dyDescent="0.35">
      <c r="A31" s="61">
        <v>32</v>
      </c>
      <c r="B31" s="96" t="s">
        <v>4098</v>
      </c>
      <c r="C31" s="94"/>
      <c r="D31" s="94"/>
      <c r="E31" s="94"/>
    </row>
    <row r="32" spans="1:5" ht="14.5" x14ac:dyDescent="0.35">
      <c r="A32" s="61">
        <v>34</v>
      </c>
      <c r="B32" s="96" t="s">
        <v>4099</v>
      </c>
      <c r="C32" s="94"/>
      <c r="D32" s="94"/>
      <c r="E32" s="94"/>
    </row>
    <row r="33" spans="1:5" ht="14.5" x14ac:dyDescent="0.35">
      <c r="A33" s="61">
        <v>35</v>
      </c>
      <c r="B33" s="96" t="s">
        <v>4100</v>
      </c>
      <c r="C33" s="94"/>
      <c r="D33" s="94"/>
      <c r="E33" s="94"/>
    </row>
    <row r="34" spans="1:5" ht="14.5" x14ac:dyDescent="0.35">
      <c r="A34" s="61">
        <v>36</v>
      </c>
      <c r="B34" s="96" t="s">
        <v>4101</v>
      </c>
      <c r="C34" s="94"/>
      <c r="D34" s="94"/>
      <c r="E34" s="94"/>
    </row>
    <row r="35" spans="1:5" ht="14.5" x14ac:dyDescent="0.35">
      <c r="A35" s="61">
        <v>37</v>
      </c>
      <c r="B35" s="96" t="s">
        <v>4102</v>
      </c>
      <c r="C35" s="94"/>
      <c r="D35" s="94"/>
      <c r="E35" s="94"/>
    </row>
    <row r="36" spans="1:5" ht="14.5" x14ac:dyDescent="0.35">
      <c r="A36" s="61" t="s">
        <v>4103</v>
      </c>
      <c r="B36" s="96" t="s">
        <v>4104</v>
      </c>
      <c r="C36" s="94"/>
      <c r="D36" s="94"/>
      <c r="E36" s="94"/>
    </row>
    <row r="37" spans="1:5" ht="14.5" x14ac:dyDescent="0.35">
      <c r="A37" s="61" t="s">
        <v>4105</v>
      </c>
      <c r="B37" s="96" t="s">
        <v>4106</v>
      </c>
      <c r="C37" s="94"/>
      <c r="D37" s="94"/>
      <c r="E37" s="94"/>
    </row>
    <row r="38" spans="1:5" ht="26.5" x14ac:dyDescent="0.35">
      <c r="A38" s="338">
        <v>42</v>
      </c>
      <c r="B38" s="96" t="s">
        <v>4107</v>
      </c>
      <c r="C38" s="94"/>
      <c r="D38" s="94"/>
      <c r="E38" s="94"/>
    </row>
    <row r="39" spans="1:5" ht="14.5" x14ac:dyDescent="0.35">
      <c r="A39" s="61">
        <v>43</v>
      </c>
      <c r="B39" s="96" t="s">
        <v>4108</v>
      </c>
      <c r="C39" s="94"/>
      <c r="D39" s="94"/>
      <c r="E39" s="94"/>
    </row>
    <row r="40" spans="1:5" ht="26.5" x14ac:dyDescent="0.35">
      <c r="A40" s="338">
        <v>45</v>
      </c>
      <c r="B40" s="96" t="s">
        <v>4109</v>
      </c>
      <c r="C40" s="94"/>
      <c r="D40" s="94"/>
      <c r="E40" s="94"/>
    </row>
    <row r="41" spans="1:5" ht="14.5" x14ac:dyDescent="0.35">
      <c r="A41" s="338">
        <v>55</v>
      </c>
      <c r="B41" s="96" t="s">
        <v>4110</v>
      </c>
      <c r="C41" s="94"/>
      <c r="D41" s="94"/>
      <c r="E41" s="94"/>
    </row>
    <row r="42" spans="1:5" ht="14.5" x14ac:dyDescent="0.35">
      <c r="A42" s="61" t="s">
        <v>4111</v>
      </c>
      <c r="B42" s="96" t="s">
        <v>4112</v>
      </c>
      <c r="C42" s="94"/>
      <c r="D42" s="94"/>
      <c r="E42" s="94"/>
    </row>
    <row r="43" spans="1:5" ht="14.5" x14ac:dyDescent="0.35">
      <c r="A43" s="61" t="s">
        <v>4113</v>
      </c>
      <c r="B43" s="96" t="s">
        <v>4114</v>
      </c>
      <c r="C43" s="94"/>
      <c r="D43" s="94"/>
      <c r="E43" s="94"/>
    </row>
    <row r="44" spans="1:5" ht="14.5" x14ac:dyDescent="0.35">
      <c r="A44" s="61" t="s">
        <v>4115</v>
      </c>
      <c r="B44" s="96" t="s">
        <v>4116</v>
      </c>
      <c r="C44" s="94"/>
      <c r="D44" s="94"/>
      <c r="E44" s="94"/>
    </row>
    <row r="45" spans="1:5" ht="14.5" x14ac:dyDescent="0.35">
      <c r="A45" s="61">
        <v>87</v>
      </c>
      <c r="B45" s="96" t="s">
        <v>4117</v>
      </c>
      <c r="C45" s="94"/>
      <c r="D45" s="94"/>
      <c r="E45" s="94"/>
    </row>
    <row r="46" spans="1:5" ht="14.5" x14ac:dyDescent="0.35">
      <c r="A46" s="61">
        <v>88</v>
      </c>
      <c r="B46" s="96" t="s">
        <v>4118</v>
      </c>
      <c r="C46" s="94"/>
      <c r="D46" s="94"/>
      <c r="E46" s="94"/>
    </row>
    <row r="47" spans="1:5" ht="14.5" x14ac:dyDescent="0.35">
      <c r="A47" s="64"/>
      <c r="B47" s="305"/>
      <c r="C47" s="94"/>
      <c r="D47" s="94"/>
      <c r="E47" s="94"/>
    </row>
    <row r="48" spans="1:5" ht="14.5" x14ac:dyDescent="0.35">
      <c r="A48" s="64"/>
      <c r="B48" s="305"/>
      <c r="C48" s="94"/>
      <c r="D48" s="94"/>
      <c r="E48" s="94"/>
    </row>
    <row r="49" spans="1:5" ht="14.5" x14ac:dyDescent="0.35">
      <c r="A49" s="94"/>
      <c r="B49" s="95"/>
      <c r="C49" s="94"/>
      <c r="D49" s="94"/>
      <c r="E49" s="94"/>
    </row>
    <row r="50" spans="1:5" ht="14.5" x14ac:dyDescent="0.35">
      <c r="A50" s="57" t="s">
        <v>4064</v>
      </c>
      <c r="B50" s="66" t="s">
        <v>789</v>
      </c>
      <c r="C50" s="94"/>
      <c r="D50" s="94"/>
      <c r="E50" s="94"/>
    </row>
    <row r="51" spans="1:5" ht="14.5" x14ac:dyDescent="0.35">
      <c r="A51" s="57" t="s">
        <v>4065</v>
      </c>
      <c r="B51" s="62" t="s">
        <v>4119</v>
      </c>
      <c r="C51" s="94"/>
      <c r="D51" s="94"/>
      <c r="E51" s="94"/>
    </row>
    <row r="52" spans="1:5" ht="14.5" x14ac:dyDescent="0.35">
      <c r="A52" s="59" t="s">
        <v>4067</v>
      </c>
      <c r="B52" s="67" t="s">
        <v>4068</v>
      </c>
      <c r="C52" s="94"/>
      <c r="D52" s="94"/>
      <c r="E52" s="94"/>
    </row>
    <row r="53" spans="1:5" ht="14.5" x14ac:dyDescent="0.35">
      <c r="A53" s="1082" t="s">
        <v>4120</v>
      </c>
      <c r="B53" s="1082"/>
      <c r="C53" s="94"/>
      <c r="D53" s="94"/>
      <c r="E53" s="94"/>
    </row>
    <row r="54" spans="1:5" ht="14.5" x14ac:dyDescent="0.35">
      <c r="A54" s="1086" t="s">
        <v>4121</v>
      </c>
      <c r="B54" s="1086"/>
      <c r="C54" s="94"/>
      <c r="D54" s="94"/>
      <c r="E54" s="94"/>
    </row>
    <row r="55" spans="1:5" ht="14.5" x14ac:dyDescent="0.35">
      <c r="A55" s="97"/>
      <c r="B55" s="98"/>
      <c r="C55" s="94"/>
      <c r="D55" s="94"/>
      <c r="E55" s="94"/>
    </row>
    <row r="56" spans="1:5" ht="14.5" x14ac:dyDescent="0.35">
      <c r="A56" s="57" t="s">
        <v>4064</v>
      </c>
      <c r="B56" s="66" t="s">
        <v>793</v>
      </c>
      <c r="C56" s="94"/>
      <c r="D56" s="94"/>
      <c r="E56" s="94"/>
    </row>
    <row r="57" spans="1:5" ht="14.5" x14ac:dyDescent="0.35">
      <c r="A57" s="57" t="s">
        <v>4065</v>
      </c>
      <c r="B57" s="62" t="s">
        <v>4122</v>
      </c>
      <c r="C57" s="94"/>
      <c r="D57" s="94"/>
      <c r="E57" s="94"/>
    </row>
    <row r="58" spans="1:5" ht="14.5" x14ac:dyDescent="0.35">
      <c r="A58" s="59" t="s">
        <v>4067</v>
      </c>
      <c r="B58" s="67" t="s">
        <v>4068</v>
      </c>
      <c r="C58" s="94"/>
      <c r="D58" s="94"/>
      <c r="E58" s="94"/>
    </row>
    <row r="59" spans="1:5" ht="14.5" x14ac:dyDescent="0.35">
      <c r="A59" s="1082" t="s">
        <v>4123</v>
      </c>
      <c r="B59" s="1082"/>
      <c r="C59" s="94"/>
      <c r="D59" s="94"/>
      <c r="E59" s="94"/>
    </row>
    <row r="60" spans="1:5" ht="14.5" x14ac:dyDescent="0.35">
      <c r="A60" s="1086" t="s">
        <v>4124</v>
      </c>
      <c r="B60" s="1086"/>
      <c r="C60" s="94"/>
      <c r="D60" s="94"/>
      <c r="E60" s="94"/>
    </row>
    <row r="61" spans="1:5" ht="14.5" x14ac:dyDescent="0.35">
      <c r="A61" s="94"/>
      <c r="B61" s="95"/>
      <c r="C61" s="94"/>
      <c r="D61" s="94"/>
      <c r="E61" s="94"/>
    </row>
    <row r="62" spans="1:5" ht="14.5" x14ac:dyDescent="0.35">
      <c r="A62" s="57" t="s">
        <v>4064</v>
      </c>
      <c r="B62" s="66" t="s">
        <v>798</v>
      </c>
      <c r="C62" s="94"/>
      <c r="D62" s="94"/>
      <c r="E62" s="94"/>
    </row>
    <row r="63" spans="1:5" ht="14.5" x14ac:dyDescent="0.35">
      <c r="A63" s="57" t="s">
        <v>4065</v>
      </c>
      <c r="B63" s="62" t="s">
        <v>4125</v>
      </c>
      <c r="C63" s="94"/>
      <c r="D63" s="94"/>
      <c r="E63" s="94"/>
    </row>
    <row r="64" spans="1:5" ht="14.5" x14ac:dyDescent="0.35">
      <c r="A64" s="59" t="s">
        <v>4067</v>
      </c>
      <c r="B64" s="67" t="s">
        <v>4068</v>
      </c>
      <c r="C64" s="94"/>
      <c r="D64" s="94"/>
      <c r="E64" s="94"/>
    </row>
    <row r="65" spans="1:5" ht="14.5" x14ac:dyDescent="0.35">
      <c r="A65" s="1082" t="s">
        <v>4126</v>
      </c>
      <c r="B65" s="1082"/>
      <c r="C65" s="94"/>
      <c r="D65" s="94"/>
      <c r="E65" s="94"/>
    </row>
    <row r="66" spans="1:5" ht="14.5" x14ac:dyDescent="0.35">
      <c r="A66" s="1086" t="s">
        <v>4127</v>
      </c>
      <c r="B66" s="1086"/>
      <c r="C66" s="94"/>
      <c r="D66" s="94"/>
      <c r="E66" s="94"/>
    </row>
    <row r="67" spans="1:5" ht="14.5" x14ac:dyDescent="0.35">
      <c r="A67" s="94"/>
      <c r="B67" s="95"/>
      <c r="C67" s="94"/>
      <c r="D67" s="94"/>
      <c r="E67" s="94"/>
    </row>
    <row r="68" spans="1:5" ht="14.5" x14ac:dyDescent="0.35">
      <c r="A68" s="57" t="s">
        <v>4064</v>
      </c>
      <c r="B68" s="1085" t="s">
        <v>804</v>
      </c>
      <c r="C68" s="1085"/>
      <c r="D68" s="1085"/>
      <c r="E68" s="94"/>
    </row>
    <row r="69" spans="1:5" ht="14.5" x14ac:dyDescent="0.35">
      <c r="A69" s="63" t="s">
        <v>4065</v>
      </c>
      <c r="B69" s="1087" t="s">
        <v>4128</v>
      </c>
      <c r="C69" s="1087"/>
      <c r="D69" s="1087"/>
      <c r="E69" s="94"/>
    </row>
    <row r="70" spans="1:5" ht="14.5" x14ac:dyDescent="0.35">
      <c r="A70" s="59" t="s">
        <v>4067</v>
      </c>
      <c r="B70" s="67" t="s">
        <v>4068</v>
      </c>
      <c r="C70" s="67" t="s">
        <v>4129</v>
      </c>
      <c r="D70" s="59" t="s">
        <v>4130</v>
      </c>
      <c r="E70" s="94"/>
    </row>
    <row r="71" spans="1:5" ht="14.5" x14ac:dyDescent="0.35">
      <c r="A71" s="61" t="s">
        <v>4131</v>
      </c>
      <c r="B71" s="62" t="s">
        <v>4132</v>
      </c>
      <c r="C71" s="60" t="s">
        <v>4133</v>
      </c>
      <c r="D71" s="60" t="s">
        <v>4134</v>
      </c>
      <c r="E71" s="94"/>
    </row>
    <row r="72" spans="1:5" ht="14.5" x14ac:dyDescent="0.35">
      <c r="A72" s="61">
        <v>1016</v>
      </c>
      <c r="B72" s="62" t="s">
        <v>4135</v>
      </c>
      <c r="C72" s="60" t="s">
        <v>4133</v>
      </c>
      <c r="D72" s="60" t="s">
        <v>4136</v>
      </c>
      <c r="E72" s="94"/>
    </row>
    <row r="73" spans="1:5" ht="14.5" x14ac:dyDescent="0.35">
      <c r="A73" s="61" t="s">
        <v>4137</v>
      </c>
      <c r="B73" s="62" t="s">
        <v>4138</v>
      </c>
      <c r="C73" s="60" t="s">
        <v>4139</v>
      </c>
      <c r="D73" s="60" t="s">
        <v>1018</v>
      </c>
      <c r="E73" s="94"/>
    </row>
    <row r="74" spans="1:5" ht="14.5" x14ac:dyDescent="0.35">
      <c r="A74" s="61">
        <v>3000</v>
      </c>
      <c r="B74" s="62" t="s">
        <v>4140</v>
      </c>
      <c r="C74" s="60" t="s">
        <v>4141</v>
      </c>
      <c r="D74" s="60" t="s">
        <v>4142</v>
      </c>
      <c r="E74" s="94"/>
    </row>
    <row r="75" spans="1:5" ht="14.5" x14ac:dyDescent="0.35">
      <c r="A75" s="61">
        <v>7152</v>
      </c>
      <c r="B75" s="62" t="s">
        <v>4143</v>
      </c>
      <c r="C75" s="60" t="s">
        <v>4144</v>
      </c>
      <c r="D75" s="60" t="s">
        <v>4145</v>
      </c>
      <c r="E75" s="94"/>
    </row>
    <row r="76" spans="1:5" ht="14.5" x14ac:dyDescent="0.35">
      <c r="A76" s="61">
        <v>9995</v>
      </c>
      <c r="B76" s="62" t="s">
        <v>4146</v>
      </c>
      <c r="C76" s="60" t="s">
        <v>4147</v>
      </c>
      <c r="D76" s="60" t="s">
        <v>4148</v>
      </c>
      <c r="E76" s="94"/>
    </row>
    <row r="77" spans="1:5" ht="14.5" x14ac:dyDescent="0.35">
      <c r="A77" s="61">
        <v>9996</v>
      </c>
      <c r="B77" s="62" t="s">
        <v>4149</v>
      </c>
      <c r="C77" s="60" t="s">
        <v>4147</v>
      </c>
      <c r="D77" s="60" t="s">
        <v>4150</v>
      </c>
      <c r="E77" s="94"/>
    </row>
    <row r="78" spans="1:5" ht="14.5" x14ac:dyDescent="0.35">
      <c r="A78" s="61">
        <v>9997</v>
      </c>
      <c r="B78" s="62" t="s">
        <v>4151</v>
      </c>
      <c r="C78" s="60" t="s">
        <v>4133</v>
      </c>
      <c r="D78" s="60" t="s">
        <v>4152</v>
      </c>
      <c r="E78" s="94"/>
    </row>
    <row r="79" spans="1:5" ht="14.5" x14ac:dyDescent="0.35">
      <c r="A79" s="61">
        <v>9998</v>
      </c>
      <c r="B79" s="62" t="s">
        <v>4153</v>
      </c>
      <c r="C79" s="60" t="s">
        <v>4147</v>
      </c>
      <c r="D79" s="60" t="s">
        <v>4154</v>
      </c>
      <c r="E79" s="94"/>
    </row>
    <row r="80" spans="1:5" ht="14.5" x14ac:dyDescent="0.35">
      <c r="A80" s="61" t="s">
        <v>4155</v>
      </c>
      <c r="B80" s="62" t="s">
        <v>1023</v>
      </c>
      <c r="C80" s="60" t="s">
        <v>4144</v>
      </c>
      <c r="D80" s="60" t="s">
        <v>4156</v>
      </c>
      <c r="E80" s="94"/>
    </row>
    <row r="81" spans="1:5" ht="14.5" x14ac:dyDescent="0.35">
      <c r="A81" s="94"/>
      <c r="B81" s="94"/>
      <c r="C81" s="94"/>
      <c r="D81" s="94"/>
      <c r="E81" s="94"/>
    </row>
    <row r="82" spans="1:5" ht="14.5" x14ac:dyDescent="0.35">
      <c r="A82" s="99" t="s">
        <v>4064</v>
      </c>
      <c r="B82" s="66" t="s">
        <v>808</v>
      </c>
      <c r="C82" s="94"/>
      <c r="D82" s="94"/>
      <c r="E82" s="94"/>
    </row>
    <row r="83" spans="1:5" ht="14.5" x14ac:dyDescent="0.35">
      <c r="A83" s="57" t="s">
        <v>4065</v>
      </c>
      <c r="B83" s="62" t="s">
        <v>4157</v>
      </c>
      <c r="C83" s="94"/>
      <c r="D83" s="94"/>
      <c r="E83" s="94"/>
    </row>
    <row r="84" spans="1:5" ht="14.5" x14ac:dyDescent="0.35">
      <c r="A84" s="59" t="s">
        <v>4067</v>
      </c>
      <c r="B84" s="67" t="s">
        <v>4068</v>
      </c>
      <c r="C84" s="94"/>
      <c r="D84" s="94"/>
      <c r="E84" s="94"/>
    </row>
    <row r="85" spans="1:5" ht="14.5" x14ac:dyDescent="0.35">
      <c r="A85" s="61" t="s">
        <v>4158</v>
      </c>
      <c r="B85" s="62" t="s">
        <v>4159</v>
      </c>
      <c r="C85" s="94"/>
      <c r="D85" s="94"/>
      <c r="E85" s="94"/>
    </row>
    <row r="86" spans="1:5" ht="14.5" x14ac:dyDescent="0.35">
      <c r="A86" s="61" t="s">
        <v>4160</v>
      </c>
      <c r="B86" s="62" t="s">
        <v>4161</v>
      </c>
      <c r="C86" s="94"/>
      <c r="D86" s="94"/>
      <c r="E86" s="94"/>
    </row>
    <row r="87" spans="1:5" ht="14.5" x14ac:dyDescent="0.35">
      <c r="A87" s="61" t="s">
        <v>4162</v>
      </c>
      <c r="B87" s="62" t="s">
        <v>4163</v>
      </c>
      <c r="C87" s="94"/>
      <c r="D87" s="94"/>
      <c r="E87" s="94"/>
    </row>
    <row r="88" spans="1:5" ht="14.5" x14ac:dyDescent="0.35">
      <c r="A88" s="61" t="s">
        <v>4164</v>
      </c>
      <c r="B88" s="62" t="s">
        <v>4165</v>
      </c>
      <c r="C88" s="94"/>
      <c r="D88" s="94"/>
      <c r="E88" s="94"/>
    </row>
    <row r="89" spans="1:5" ht="14.5" x14ac:dyDescent="0.35">
      <c r="A89" s="61" t="s">
        <v>4166</v>
      </c>
      <c r="B89" s="62" t="s">
        <v>4167</v>
      </c>
      <c r="C89" s="94"/>
      <c r="D89" s="94"/>
      <c r="E89" s="94"/>
    </row>
    <row r="90" spans="1:5" ht="14.5" x14ac:dyDescent="0.35">
      <c r="A90" s="61" t="s">
        <v>4168</v>
      </c>
      <c r="B90" s="62" t="s">
        <v>4169</v>
      </c>
      <c r="C90" s="94"/>
      <c r="D90" s="94"/>
      <c r="E90" s="94"/>
    </row>
    <row r="91" spans="1:5" ht="14.5" x14ac:dyDescent="0.35">
      <c r="A91" s="60" t="s">
        <v>4170</v>
      </c>
      <c r="B91" s="62" t="s">
        <v>4171</v>
      </c>
      <c r="C91" s="94"/>
      <c r="D91" s="94"/>
      <c r="E91" s="94"/>
    </row>
    <row r="92" spans="1:5" ht="14.5" x14ac:dyDescent="0.35">
      <c r="A92" s="60" t="s">
        <v>182</v>
      </c>
      <c r="B92" s="62" t="s">
        <v>4172</v>
      </c>
      <c r="C92" s="94"/>
      <c r="D92" s="94"/>
      <c r="E92" s="94"/>
    </row>
    <row r="93" spans="1:5" ht="14.5" x14ac:dyDescent="0.35">
      <c r="A93" s="60" t="s">
        <v>4173</v>
      </c>
      <c r="B93" s="62" t="s">
        <v>4174</v>
      </c>
      <c r="C93" s="94"/>
      <c r="D93" s="94"/>
      <c r="E93" s="94"/>
    </row>
    <row r="94" spans="1:5" ht="14.5" x14ac:dyDescent="0.35">
      <c r="A94" s="60" t="s">
        <v>4175</v>
      </c>
      <c r="B94" s="62" t="s">
        <v>4176</v>
      </c>
      <c r="C94" s="94"/>
      <c r="D94" s="94"/>
      <c r="E94" s="94"/>
    </row>
    <row r="95" spans="1:5" ht="14.5" x14ac:dyDescent="0.35">
      <c r="A95" s="649" t="s">
        <v>4177</v>
      </c>
      <c r="B95" s="650" t="s">
        <v>4178</v>
      </c>
      <c r="C95" s="94"/>
      <c r="D95" s="94"/>
      <c r="E95" s="94"/>
    </row>
    <row r="96" spans="1:5" ht="14.5" x14ac:dyDescent="0.35">
      <c r="A96" s="649" t="s">
        <v>4179</v>
      </c>
      <c r="B96" s="650" t="s">
        <v>4180</v>
      </c>
      <c r="C96" s="94"/>
      <c r="D96" s="94"/>
      <c r="E96" s="94"/>
    </row>
    <row r="97" spans="1:5" ht="15" customHeight="1" x14ac:dyDescent="0.35">
      <c r="A97" s="768" t="s">
        <v>4181</v>
      </c>
      <c r="B97" s="769" t="s">
        <v>4182</v>
      </c>
      <c r="C97" s="94"/>
      <c r="D97" s="94"/>
      <c r="E97" s="94"/>
    </row>
    <row r="98" spans="1:5" ht="14.5" x14ac:dyDescent="0.35">
      <c r="A98" s="261"/>
      <c r="B98" s="95"/>
      <c r="C98" s="94"/>
      <c r="D98" s="94"/>
      <c r="E98" s="94"/>
    </row>
    <row r="99" spans="1:5" ht="14.5" x14ac:dyDescent="0.35">
      <c r="A99" s="57" t="s">
        <v>4064</v>
      </c>
      <c r="B99" s="66" t="s">
        <v>809</v>
      </c>
      <c r="C99" s="94"/>
      <c r="D99" s="94"/>
      <c r="E99" s="94"/>
    </row>
    <row r="100" spans="1:5" ht="14.5" x14ac:dyDescent="0.35">
      <c r="A100" s="57" t="s">
        <v>4065</v>
      </c>
      <c r="B100" s="62" t="s">
        <v>4183</v>
      </c>
      <c r="C100" s="94"/>
      <c r="D100" s="94"/>
      <c r="E100" s="94"/>
    </row>
    <row r="101" spans="1:5" ht="14.5" x14ac:dyDescent="0.35">
      <c r="A101" s="59" t="s">
        <v>4067</v>
      </c>
      <c r="B101" s="67" t="s">
        <v>4068</v>
      </c>
      <c r="C101" s="67" t="s">
        <v>4184</v>
      </c>
      <c r="D101" s="94"/>
      <c r="E101" s="94"/>
    </row>
    <row r="102" spans="1:5" ht="14.5" x14ac:dyDescent="0.35">
      <c r="A102" s="61" t="s">
        <v>4185</v>
      </c>
      <c r="B102" s="62" t="s">
        <v>4186</v>
      </c>
      <c r="C102" s="60">
        <v>1000</v>
      </c>
      <c r="D102" s="94"/>
      <c r="E102" s="94"/>
    </row>
    <row r="103" spans="1:5" ht="14.5" x14ac:dyDescent="0.35">
      <c r="A103" s="61" t="s">
        <v>4187</v>
      </c>
      <c r="B103" s="62" t="s">
        <v>4188</v>
      </c>
      <c r="C103" s="60">
        <v>9996</v>
      </c>
      <c r="D103" s="94"/>
      <c r="E103" s="94"/>
    </row>
    <row r="104" spans="1:5" ht="14.5" x14ac:dyDescent="0.35">
      <c r="A104" s="61" t="s">
        <v>4077</v>
      </c>
      <c r="B104" s="62" t="s">
        <v>4189</v>
      </c>
      <c r="C104" s="60">
        <v>9996</v>
      </c>
      <c r="D104" s="94"/>
      <c r="E104" s="94"/>
    </row>
    <row r="105" spans="1:5" ht="14.5" x14ac:dyDescent="0.35">
      <c r="A105" s="61" t="s">
        <v>4079</v>
      </c>
      <c r="B105" s="62" t="s">
        <v>4190</v>
      </c>
      <c r="C105" s="60">
        <v>9996</v>
      </c>
      <c r="D105" s="94"/>
      <c r="E105" s="94"/>
    </row>
    <row r="106" spans="1:5" ht="14.5" x14ac:dyDescent="0.35">
      <c r="A106" s="61" t="s">
        <v>4191</v>
      </c>
      <c r="B106" s="62" t="s">
        <v>4192</v>
      </c>
      <c r="C106" s="60">
        <v>9996</v>
      </c>
      <c r="D106" s="94"/>
      <c r="E106" s="94"/>
    </row>
    <row r="107" spans="1:5" ht="14.5" x14ac:dyDescent="0.35">
      <c r="A107" s="61" t="s">
        <v>4193</v>
      </c>
      <c r="B107" s="62" t="s">
        <v>4194</v>
      </c>
      <c r="C107" s="60">
        <v>9996</v>
      </c>
      <c r="D107" s="94"/>
      <c r="E107" s="94"/>
    </row>
    <row r="108" spans="1:5" ht="14.5" x14ac:dyDescent="0.35">
      <c r="A108" s="61" t="s">
        <v>4195</v>
      </c>
      <c r="B108" s="62" t="s">
        <v>4196</v>
      </c>
      <c r="C108" s="60">
        <v>9996</v>
      </c>
      <c r="D108" s="94"/>
      <c r="E108" s="94"/>
    </row>
    <row r="109" spans="1:5" ht="14.5" x14ac:dyDescent="0.35">
      <c r="A109" s="61">
        <v>17</v>
      </c>
      <c r="B109" s="62" t="s">
        <v>4197</v>
      </c>
      <c r="C109" s="60" t="s">
        <v>4198</v>
      </c>
      <c r="D109" s="94"/>
      <c r="E109" s="94"/>
    </row>
    <row r="110" spans="1:5" ht="14.5" x14ac:dyDescent="0.35">
      <c r="A110" s="61" t="s">
        <v>4087</v>
      </c>
      <c r="B110" s="62" t="s">
        <v>4199</v>
      </c>
      <c r="C110" s="60">
        <v>9997</v>
      </c>
      <c r="D110" s="94"/>
      <c r="E110" s="94"/>
    </row>
    <row r="111" spans="1:5" ht="14.5" x14ac:dyDescent="0.35">
      <c r="A111" s="61">
        <v>21</v>
      </c>
      <c r="B111" s="62" t="s">
        <v>4200</v>
      </c>
      <c r="C111" s="60">
        <v>9996</v>
      </c>
      <c r="D111" s="94"/>
      <c r="E111" s="94"/>
    </row>
    <row r="112" spans="1:5" ht="14.5" x14ac:dyDescent="0.35">
      <c r="A112" s="61" t="s">
        <v>4094</v>
      </c>
      <c r="B112" s="62" t="s">
        <v>4201</v>
      </c>
      <c r="C112" s="60">
        <v>9998</v>
      </c>
      <c r="D112" s="94"/>
      <c r="E112" s="94"/>
    </row>
    <row r="113" spans="1:5" ht="14.5" x14ac:dyDescent="0.35">
      <c r="A113" s="61" t="s">
        <v>4096</v>
      </c>
      <c r="B113" s="62" t="s">
        <v>4202</v>
      </c>
      <c r="C113" s="60">
        <v>9996</v>
      </c>
      <c r="D113" s="94"/>
      <c r="E113" s="94"/>
    </row>
    <row r="114" spans="1:5" ht="14.5" x14ac:dyDescent="0.35">
      <c r="A114" s="61" t="s">
        <v>4203</v>
      </c>
      <c r="B114" s="62" t="s">
        <v>4204</v>
      </c>
      <c r="C114" s="60">
        <v>9996</v>
      </c>
      <c r="D114" s="94"/>
      <c r="E114" s="94"/>
    </row>
    <row r="115" spans="1:5" ht="14.5" x14ac:dyDescent="0.35">
      <c r="A115" s="61" t="s">
        <v>4205</v>
      </c>
      <c r="B115" s="62" t="s">
        <v>4206</v>
      </c>
      <c r="C115" s="60">
        <v>9996</v>
      </c>
      <c r="D115" s="94"/>
      <c r="E115" s="94"/>
    </row>
    <row r="116" spans="1:5" ht="14.5" x14ac:dyDescent="0.35">
      <c r="A116" s="61" t="s">
        <v>4207</v>
      </c>
      <c r="B116" s="62" t="s">
        <v>4208</v>
      </c>
      <c r="C116" s="60">
        <v>9996</v>
      </c>
      <c r="D116" s="94"/>
      <c r="E116" s="94"/>
    </row>
    <row r="117" spans="1:5" ht="14.5" x14ac:dyDescent="0.35">
      <c r="A117" s="61" t="s">
        <v>4209</v>
      </c>
      <c r="B117" s="62" t="s">
        <v>4210</v>
      </c>
      <c r="C117" s="60">
        <v>9996</v>
      </c>
      <c r="D117" s="94"/>
      <c r="E117" s="94"/>
    </row>
    <row r="118" spans="1:5" ht="14.5" x14ac:dyDescent="0.35">
      <c r="A118" s="61" t="s">
        <v>4211</v>
      </c>
      <c r="B118" s="62" t="s">
        <v>4212</v>
      </c>
      <c r="C118" s="60">
        <v>9996</v>
      </c>
      <c r="D118" s="94"/>
      <c r="E118" s="94"/>
    </row>
    <row r="119" spans="1:5" ht="14.5" x14ac:dyDescent="0.35">
      <c r="A119" s="61">
        <v>37</v>
      </c>
      <c r="B119" s="62" t="s">
        <v>4213</v>
      </c>
      <c r="C119" s="60">
        <v>9996</v>
      </c>
      <c r="D119" s="94"/>
      <c r="E119" s="94"/>
    </row>
    <row r="120" spans="1:5" ht="14.5" x14ac:dyDescent="0.35">
      <c r="A120" s="61" t="s">
        <v>4103</v>
      </c>
      <c r="B120" s="62" t="s">
        <v>4214</v>
      </c>
      <c r="C120" s="60" t="s">
        <v>4215</v>
      </c>
      <c r="D120" s="94"/>
      <c r="E120" s="94"/>
    </row>
    <row r="121" spans="1:5" ht="14.5" x14ac:dyDescent="0.35">
      <c r="A121" s="261"/>
      <c r="B121" s="95"/>
      <c r="C121" s="94"/>
      <c r="D121" s="94"/>
      <c r="E121" s="94"/>
    </row>
    <row r="122" spans="1:5" ht="14.5" x14ac:dyDescent="0.35">
      <c r="A122" s="57" t="s">
        <v>4064</v>
      </c>
      <c r="B122" s="66" t="s">
        <v>825</v>
      </c>
      <c r="C122" s="94"/>
      <c r="D122" s="94"/>
      <c r="E122" s="94"/>
    </row>
    <row r="123" spans="1:5" ht="14.5" x14ac:dyDescent="0.35">
      <c r="A123" s="57" t="s">
        <v>4065</v>
      </c>
      <c r="B123" s="62" t="s">
        <v>4216</v>
      </c>
      <c r="C123" s="94"/>
      <c r="D123" s="94"/>
      <c r="E123" s="94"/>
    </row>
    <row r="124" spans="1:5" ht="14.5" x14ac:dyDescent="0.35">
      <c r="A124" s="59" t="s">
        <v>4067</v>
      </c>
      <c r="B124" s="67" t="s">
        <v>4068</v>
      </c>
      <c r="C124" s="94"/>
      <c r="D124" s="94"/>
      <c r="E124" s="94"/>
    </row>
    <row r="125" spans="1:5" ht="14.5" x14ac:dyDescent="0.35">
      <c r="A125" s="61" t="s">
        <v>785</v>
      </c>
      <c r="B125" s="62" t="s">
        <v>4217</v>
      </c>
      <c r="C125" s="94"/>
      <c r="D125" s="94"/>
      <c r="E125" s="94"/>
    </row>
    <row r="126" spans="1:5" ht="26.5" x14ac:dyDescent="0.35">
      <c r="A126" s="744" t="s">
        <v>789</v>
      </c>
      <c r="B126" s="740" t="s">
        <v>4218</v>
      </c>
      <c r="C126" s="94"/>
      <c r="D126" s="94"/>
      <c r="E126" s="94"/>
    </row>
    <row r="127" spans="1:5" ht="14.5" x14ac:dyDescent="0.35">
      <c r="A127" s="742" t="s">
        <v>793</v>
      </c>
      <c r="B127" s="743" t="s">
        <v>4219</v>
      </c>
      <c r="C127" s="94"/>
      <c r="D127" s="94"/>
      <c r="E127" s="94"/>
    </row>
    <row r="128" spans="1:5" ht="14.5" x14ac:dyDescent="0.35">
      <c r="A128" s="261"/>
      <c r="B128" s="95"/>
      <c r="C128" s="94"/>
      <c r="D128" s="94"/>
      <c r="E128" s="94"/>
    </row>
    <row r="129" spans="1:5" ht="14.5" x14ac:dyDescent="0.35">
      <c r="A129" s="99" t="s">
        <v>4064</v>
      </c>
      <c r="B129" s="741" t="s">
        <v>831</v>
      </c>
      <c r="C129" s="94"/>
      <c r="D129" s="94"/>
      <c r="E129" s="94"/>
    </row>
    <row r="130" spans="1:5" ht="14.5" x14ac:dyDescent="0.35">
      <c r="A130" s="57" t="s">
        <v>4065</v>
      </c>
      <c r="B130" s="62" t="s">
        <v>4220</v>
      </c>
      <c r="C130" s="94"/>
      <c r="D130" s="94"/>
      <c r="E130" s="94"/>
    </row>
    <row r="131" spans="1:5" ht="14.5" x14ac:dyDescent="0.35">
      <c r="A131" s="59" t="s">
        <v>4067</v>
      </c>
      <c r="B131" s="67" t="s">
        <v>4068</v>
      </c>
      <c r="C131" s="94"/>
      <c r="D131" s="94"/>
      <c r="E131" s="94"/>
    </row>
    <row r="132" spans="1:5" ht="14.5" x14ac:dyDescent="0.35">
      <c r="A132" s="61" t="s">
        <v>785</v>
      </c>
      <c r="B132" s="62" t="s">
        <v>4221</v>
      </c>
      <c r="C132" s="94"/>
      <c r="D132" s="94"/>
      <c r="E132" s="94"/>
    </row>
    <row r="133" spans="1:5" ht="14.5" x14ac:dyDescent="0.35">
      <c r="A133" s="61" t="s">
        <v>789</v>
      </c>
      <c r="B133" s="62" t="s">
        <v>4222</v>
      </c>
      <c r="C133" s="94"/>
      <c r="D133" s="94"/>
      <c r="E133" s="94"/>
    </row>
    <row r="134" spans="1:5" ht="26.5" x14ac:dyDescent="0.35">
      <c r="A134" s="61" t="s">
        <v>793</v>
      </c>
      <c r="B134" s="62" t="s">
        <v>4223</v>
      </c>
      <c r="C134" s="94"/>
      <c r="D134" s="94"/>
      <c r="E134" s="94"/>
    </row>
    <row r="135" spans="1:5" ht="14.5" x14ac:dyDescent="0.35">
      <c r="A135" s="61" t="s">
        <v>798</v>
      </c>
      <c r="B135" s="62" t="s">
        <v>4224</v>
      </c>
      <c r="C135" s="94"/>
      <c r="D135" s="94"/>
      <c r="E135" s="94"/>
    </row>
    <row r="136" spans="1:5" ht="14.5" x14ac:dyDescent="0.35">
      <c r="A136" s="61" t="s">
        <v>804</v>
      </c>
      <c r="B136" s="62" t="s">
        <v>4225</v>
      </c>
      <c r="C136" s="94"/>
      <c r="D136" s="94"/>
      <c r="E136" s="94"/>
    </row>
    <row r="137" spans="1:5" ht="14.5" x14ac:dyDescent="0.35">
      <c r="A137" s="61" t="s">
        <v>808</v>
      </c>
      <c r="B137" s="62" t="s">
        <v>4226</v>
      </c>
      <c r="C137" s="94"/>
      <c r="D137" s="94"/>
      <c r="E137" s="94"/>
    </row>
    <row r="138" spans="1:5" ht="14.5" x14ac:dyDescent="0.35">
      <c r="A138" s="61" t="s">
        <v>809</v>
      </c>
      <c r="B138" s="62" t="s">
        <v>4227</v>
      </c>
      <c r="C138" s="94"/>
      <c r="D138" s="94"/>
      <c r="E138" s="94"/>
    </row>
    <row r="139" spans="1:5" ht="14.5" x14ac:dyDescent="0.35">
      <c r="A139" s="61" t="s">
        <v>825</v>
      </c>
      <c r="B139" s="62" t="s">
        <v>4228</v>
      </c>
      <c r="C139" s="94"/>
      <c r="D139" s="94"/>
      <c r="E139" s="94"/>
    </row>
    <row r="140" spans="1:5" ht="14.5" x14ac:dyDescent="0.35">
      <c r="A140" s="61" t="s">
        <v>831</v>
      </c>
      <c r="B140" s="62" t="s">
        <v>4229</v>
      </c>
      <c r="C140" s="94"/>
      <c r="D140" s="94"/>
      <c r="E140" s="94"/>
    </row>
    <row r="141" spans="1:5" ht="14.5" x14ac:dyDescent="0.35">
      <c r="A141" s="61" t="s">
        <v>4185</v>
      </c>
      <c r="B141" s="62" t="s">
        <v>4230</v>
      </c>
      <c r="C141" s="94"/>
      <c r="D141" s="94"/>
      <c r="E141" s="94"/>
    </row>
    <row r="142" spans="1:5" ht="14.5" x14ac:dyDescent="0.35">
      <c r="A142" s="61">
        <v>11</v>
      </c>
      <c r="B142" s="62" t="s">
        <v>4231</v>
      </c>
      <c r="C142" s="94"/>
      <c r="D142" s="94"/>
      <c r="E142" s="94"/>
    </row>
    <row r="143" spans="1:5" ht="14.5" x14ac:dyDescent="0.35">
      <c r="A143" s="61">
        <v>12</v>
      </c>
      <c r="B143" s="62" t="s">
        <v>4232</v>
      </c>
      <c r="C143" s="94"/>
      <c r="D143" s="94"/>
      <c r="E143" s="94"/>
    </row>
    <row r="144" spans="1:5" ht="28.5" customHeight="1" x14ac:dyDescent="0.35">
      <c r="A144" s="61">
        <v>13</v>
      </c>
      <c r="B144" s="62" t="s">
        <v>4233</v>
      </c>
      <c r="C144" s="94"/>
      <c r="D144" s="94"/>
      <c r="E144" s="94"/>
    </row>
    <row r="145" spans="1:5" ht="14.5" x14ac:dyDescent="0.35">
      <c r="A145" s="64"/>
      <c r="B145" s="65"/>
      <c r="C145" s="94"/>
      <c r="D145" s="94"/>
      <c r="E145" s="94"/>
    </row>
    <row r="146" spans="1:5" ht="14.5" x14ac:dyDescent="0.35">
      <c r="A146" s="57" t="s">
        <v>4064</v>
      </c>
      <c r="B146" s="66" t="s">
        <v>4185</v>
      </c>
      <c r="C146" s="94"/>
      <c r="D146" s="94"/>
      <c r="E146" s="94"/>
    </row>
    <row r="147" spans="1:5" ht="14.5" x14ac:dyDescent="0.35">
      <c r="A147" s="57" t="s">
        <v>4065</v>
      </c>
      <c r="B147" s="62" t="s">
        <v>4234</v>
      </c>
      <c r="C147" s="94"/>
      <c r="D147" s="94"/>
      <c r="E147" s="94"/>
    </row>
    <row r="148" spans="1:5" ht="14.5" x14ac:dyDescent="0.35">
      <c r="A148" s="59" t="s">
        <v>4067</v>
      </c>
      <c r="B148" s="67" t="s">
        <v>4068</v>
      </c>
      <c r="C148" s="94"/>
      <c r="D148" s="94"/>
      <c r="E148" s="94"/>
    </row>
    <row r="149" spans="1:5" ht="14.5" x14ac:dyDescent="0.35">
      <c r="A149" s="61" t="s">
        <v>785</v>
      </c>
      <c r="B149" s="62" t="s">
        <v>4235</v>
      </c>
      <c r="C149" s="94"/>
      <c r="D149" s="94"/>
      <c r="E149" s="94"/>
    </row>
    <row r="150" spans="1:5" ht="14.5" x14ac:dyDescent="0.35">
      <c r="A150" s="61" t="s">
        <v>789</v>
      </c>
      <c r="B150" s="62" t="s">
        <v>4236</v>
      </c>
      <c r="C150" s="94"/>
      <c r="D150" s="94"/>
      <c r="E150" s="94"/>
    </row>
    <row r="151" spans="1:5" ht="14.5" x14ac:dyDescent="0.35">
      <c r="A151" s="61" t="s">
        <v>793</v>
      </c>
      <c r="B151" s="62" t="s">
        <v>4237</v>
      </c>
      <c r="C151" s="94"/>
      <c r="D151" s="94"/>
      <c r="E151" s="94"/>
    </row>
    <row r="152" spans="1:5" ht="14.5" x14ac:dyDescent="0.35">
      <c r="A152" s="61">
        <v>11</v>
      </c>
      <c r="B152" s="62" t="s">
        <v>4231</v>
      </c>
      <c r="C152" s="94"/>
      <c r="D152" s="94"/>
      <c r="E152" s="94"/>
    </row>
    <row r="153" spans="1:5" ht="14.5" x14ac:dyDescent="0.35">
      <c r="A153" s="61">
        <v>12</v>
      </c>
      <c r="B153" s="62" t="s">
        <v>4232</v>
      </c>
      <c r="C153" s="94"/>
      <c r="D153" s="94"/>
      <c r="E153" s="94"/>
    </row>
    <row r="154" spans="1:5" ht="14.5" x14ac:dyDescent="0.35">
      <c r="A154" s="64"/>
      <c r="B154" s="65"/>
      <c r="C154" s="94"/>
      <c r="D154" s="94"/>
      <c r="E154" s="94"/>
    </row>
    <row r="155" spans="1:5" ht="14.5" x14ac:dyDescent="0.35">
      <c r="A155" s="57" t="s">
        <v>4064</v>
      </c>
      <c r="B155" s="66" t="s">
        <v>4187</v>
      </c>
      <c r="C155" s="94"/>
      <c r="D155" s="94"/>
      <c r="E155" s="94"/>
    </row>
    <row r="156" spans="1:5" ht="14.5" x14ac:dyDescent="0.35">
      <c r="A156" s="57" t="s">
        <v>4065</v>
      </c>
      <c r="B156" s="62" t="s">
        <v>4238</v>
      </c>
      <c r="C156" s="94"/>
      <c r="D156" s="94"/>
      <c r="E156" s="94"/>
    </row>
    <row r="157" spans="1:5" ht="14.5" x14ac:dyDescent="0.35">
      <c r="A157" s="59" t="s">
        <v>4067</v>
      </c>
      <c r="B157" s="67" t="s">
        <v>4068</v>
      </c>
      <c r="C157" s="94"/>
      <c r="D157" s="94"/>
      <c r="E157" s="94"/>
    </row>
    <row r="158" spans="1:5" ht="14.5" x14ac:dyDescent="0.35">
      <c r="A158" s="61" t="s">
        <v>785</v>
      </c>
      <c r="B158" s="62" t="s">
        <v>4239</v>
      </c>
      <c r="C158" s="94"/>
      <c r="D158" s="94"/>
      <c r="E158" s="94"/>
    </row>
    <row r="159" spans="1:5" ht="14.5" x14ac:dyDescent="0.35">
      <c r="A159" s="61" t="s">
        <v>789</v>
      </c>
      <c r="B159" s="62" t="s">
        <v>4151</v>
      </c>
      <c r="C159" s="94"/>
      <c r="D159" s="94"/>
      <c r="E159" s="94"/>
    </row>
    <row r="160" spans="1:5" ht="14.5" x14ac:dyDescent="0.35">
      <c r="A160" s="61" t="s">
        <v>793</v>
      </c>
      <c r="B160" s="62" t="s">
        <v>4153</v>
      </c>
      <c r="C160" s="94"/>
      <c r="D160" s="94"/>
      <c r="E160" s="94"/>
    </row>
    <row r="161" spans="1:5" ht="14.5" x14ac:dyDescent="0.35">
      <c r="A161" s="61" t="s">
        <v>798</v>
      </c>
      <c r="B161" s="62" t="s">
        <v>4146</v>
      </c>
      <c r="C161" s="94"/>
      <c r="D161" s="94"/>
      <c r="E161" s="94"/>
    </row>
    <row r="162" spans="1:5" ht="14.5" x14ac:dyDescent="0.35">
      <c r="A162" s="61" t="s">
        <v>804</v>
      </c>
      <c r="B162" s="62" t="s">
        <v>4240</v>
      </c>
      <c r="C162" s="94"/>
      <c r="D162" s="94"/>
      <c r="E162" s="94"/>
    </row>
    <row r="163" spans="1:5" ht="14.5" x14ac:dyDescent="0.35">
      <c r="A163" s="64"/>
      <c r="B163" s="65"/>
      <c r="C163" s="94"/>
      <c r="D163" s="94"/>
      <c r="E163" s="94"/>
    </row>
    <row r="164" spans="1:5" ht="14.5" x14ac:dyDescent="0.35">
      <c r="A164" s="57" t="s">
        <v>4064</v>
      </c>
      <c r="B164" s="66" t="s">
        <v>4077</v>
      </c>
      <c r="C164" s="94"/>
      <c r="D164" s="94"/>
      <c r="E164" s="94"/>
    </row>
    <row r="165" spans="1:5" ht="14.5" x14ac:dyDescent="0.35">
      <c r="A165" s="57" t="s">
        <v>4065</v>
      </c>
      <c r="B165" s="62" t="s">
        <v>4241</v>
      </c>
      <c r="C165" s="94"/>
      <c r="D165" s="94"/>
      <c r="E165" s="94"/>
    </row>
    <row r="166" spans="1:5" ht="14.5" x14ac:dyDescent="0.35">
      <c r="A166" s="59" t="s">
        <v>4067</v>
      </c>
      <c r="B166" s="67" t="s">
        <v>4068</v>
      </c>
      <c r="C166" s="94"/>
      <c r="D166" s="94"/>
      <c r="E166" s="94"/>
    </row>
    <row r="167" spans="1:5" ht="14.5" x14ac:dyDescent="0.35">
      <c r="A167" s="61" t="s">
        <v>785</v>
      </c>
      <c r="B167" s="62" t="s">
        <v>4242</v>
      </c>
      <c r="C167" s="94"/>
      <c r="D167" s="94"/>
      <c r="E167" s="94"/>
    </row>
    <row r="168" spans="1:5" ht="14.5" x14ac:dyDescent="0.35">
      <c r="A168" s="61" t="s">
        <v>789</v>
      </c>
      <c r="B168" s="62" t="s">
        <v>4243</v>
      </c>
      <c r="C168" s="94"/>
      <c r="D168" s="94"/>
      <c r="E168" s="94"/>
    </row>
    <row r="169" spans="1:5" ht="14.5" x14ac:dyDescent="0.35">
      <c r="A169" s="61" t="s">
        <v>793</v>
      </c>
      <c r="B169" s="62" t="s">
        <v>4244</v>
      </c>
      <c r="C169" s="94"/>
      <c r="D169" s="94"/>
      <c r="E169" s="94"/>
    </row>
    <row r="170" spans="1:5" ht="14.5" x14ac:dyDescent="0.35">
      <c r="A170" s="61" t="s">
        <v>798</v>
      </c>
      <c r="B170" s="62" t="s">
        <v>4245</v>
      </c>
      <c r="C170" s="94"/>
      <c r="D170" s="94"/>
      <c r="E170" s="94"/>
    </row>
    <row r="171" spans="1:5" ht="14.5" x14ac:dyDescent="0.35">
      <c r="A171" s="61" t="s">
        <v>804</v>
      </c>
      <c r="B171" s="62" t="s">
        <v>4246</v>
      </c>
      <c r="C171" s="94"/>
      <c r="D171" s="94"/>
      <c r="E171" s="94"/>
    </row>
    <row r="172" spans="1:5" ht="14.5" x14ac:dyDescent="0.35">
      <c r="A172" s="61" t="s">
        <v>808</v>
      </c>
      <c r="B172" s="62" t="s">
        <v>4247</v>
      </c>
      <c r="C172" s="94"/>
      <c r="D172" s="94"/>
      <c r="E172" s="94"/>
    </row>
    <row r="173" spans="1:5" ht="14.5" x14ac:dyDescent="0.35">
      <c r="A173" s="61" t="s">
        <v>809</v>
      </c>
      <c r="B173" s="62" t="s">
        <v>4248</v>
      </c>
      <c r="C173" s="94"/>
      <c r="D173" s="94"/>
      <c r="E173" s="94"/>
    </row>
    <row r="174" spans="1:5" ht="14.5" x14ac:dyDescent="0.35">
      <c r="A174" s="61" t="s">
        <v>825</v>
      </c>
      <c r="B174" s="62" t="s">
        <v>4249</v>
      </c>
      <c r="C174" s="94"/>
      <c r="D174" s="94"/>
      <c r="E174" s="94"/>
    </row>
    <row r="175" spans="1:5" ht="14.5" x14ac:dyDescent="0.35">
      <c r="A175" s="61" t="s">
        <v>831</v>
      </c>
      <c r="B175" s="62" t="s">
        <v>4250</v>
      </c>
      <c r="C175" s="94"/>
      <c r="D175" s="94"/>
      <c r="E175" s="94"/>
    </row>
    <row r="176" spans="1:5" ht="14.5" x14ac:dyDescent="0.35">
      <c r="A176" s="61">
        <v>10</v>
      </c>
      <c r="B176" s="62" t="s">
        <v>4251</v>
      </c>
      <c r="C176" s="94"/>
      <c r="D176" s="94"/>
      <c r="E176" s="94"/>
    </row>
    <row r="177" spans="1:5" ht="14.5" x14ac:dyDescent="0.35">
      <c r="A177" s="61" t="s">
        <v>4252</v>
      </c>
      <c r="B177" s="62" t="s">
        <v>4253</v>
      </c>
      <c r="C177" s="94"/>
      <c r="D177" s="94"/>
      <c r="E177" s="94"/>
    </row>
    <row r="178" spans="1:5" ht="14.5" x14ac:dyDescent="0.35">
      <c r="A178" s="58"/>
      <c r="B178" s="65"/>
      <c r="C178" s="94"/>
      <c r="D178" s="94"/>
      <c r="E178" s="94"/>
    </row>
    <row r="179" spans="1:5" ht="14.5" x14ac:dyDescent="0.35">
      <c r="A179" s="57" t="s">
        <v>4064</v>
      </c>
      <c r="B179" s="66" t="s">
        <v>4079</v>
      </c>
      <c r="C179" s="94"/>
      <c r="D179" s="94"/>
      <c r="E179" s="94"/>
    </row>
    <row r="180" spans="1:5" ht="14.5" x14ac:dyDescent="0.35">
      <c r="A180" s="57" t="s">
        <v>4065</v>
      </c>
      <c r="B180" s="62" t="s">
        <v>4254</v>
      </c>
      <c r="C180" s="94"/>
      <c r="D180" s="94"/>
      <c r="E180" s="94"/>
    </row>
    <row r="181" spans="1:5" ht="14.5" x14ac:dyDescent="0.35">
      <c r="A181" s="59" t="s">
        <v>4067</v>
      </c>
      <c r="B181" s="67" t="s">
        <v>4068</v>
      </c>
      <c r="C181" s="94"/>
      <c r="D181" s="94"/>
      <c r="E181" s="94"/>
    </row>
    <row r="182" spans="1:5" ht="14.5" x14ac:dyDescent="0.35">
      <c r="A182" s="1082" t="s">
        <v>4255</v>
      </c>
      <c r="B182" s="1082"/>
      <c r="C182" s="94"/>
      <c r="D182" s="94"/>
      <c r="E182" s="94"/>
    </row>
    <row r="183" spans="1:5" ht="14.5" x14ac:dyDescent="0.35">
      <c r="A183" s="1083" t="s">
        <v>4256</v>
      </c>
      <c r="B183" s="1084"/>
      <c r="C183" s="94"/>
      <c r="D183" s="94"/>
      <c r="E183" s="94"/>
    </row>
    <row r="184" spans="1:5" ht="14.5" x14ac:dyDescent="0.35">
      <c r="A184" s="100"/>
      <c r="B184" s="101"/>
      <c r="C184" s="94"/>
      <c r="D184" s="94"/>
      <c r="E184" s="94"/>
    </row>
    <row r="185" spans="1:5" ht="14.5" x14ac:dyDescent="0.35">
      <c r="A185" s="57" t="s">
        <v>4064</v>
      </c>
      <c r="B185" s="66" t="s">
        <v>4191</v>
      </c>
      <c r="C185" s="94"/>
      <c r="D185" s="94"/>
      <c r="E185" s="94"/>
    </row>
    <row r="186" spans="1:5" ht="14.5" x14ac:dyDescent="0.35">
      <c r="A186" s="57" t="s">
        <v>4065</v>
      </c>
      <c r="B186" s="62" t="s">
        <v>4257</v>
      </c>
      <c r="C186" s="94"/>
      <c r="D186" s="94"/>
      <c r="E186" s="94"/>
    </row>
    <row r="187" spans="1:5" ht="14.5" x14ac:dyDescent="0.35">
      <c r="A187" s="59" t="s">
        <v>4067</v>
      </c>
      <c r="B187" s="67" t="s">
        <v>4068</v>
      </c>
      <c r="C187" s="94"/>
      <c r="D187" s="94"/>
      <c r="E187" s="94"/>
    </row>
    <row r="188" spans="1:5" ht="14.5" x14ac:dyDescent="0.35">
      <c r="A188" s="61" t="s">
        <v>4131</v>
      </c>
      <c r="B188" s="62" t="s">
        <v>4258</v>
      </c>
      <c r="C188" s="94"/>
      <c r="D188" s="94"/>
      <c r="E188" s="94"/>
    </row>
    <row r="189" spans="1:5" ht="14.5" x14ac:dyDescent="0.35">
      <c r="A189" s="61" t="s">
        <v>167</v>
      </c>
      <c r="B189" s="62" t="s">
        <v>4259</v>
      </c>
      <c r="C189" s="94"/>
      <c r="D189" s="94"/>
      <c r="E189" s="94"/>
    </row>
    <row r="190" spans="1:5" ht="14.5" x14ac:dyDescent="0.35">
      <c r="A190" s="61" t="s">
        <v>4260</v>
      </c>
      <c r="B190" s="66" t="s">
        <v>4261</v>
      </c>
      <c r="C190" s="94"/>
      <c r="D190" s="94"/>
      <c r="E190" s="94"/>
    </row>
    <row r="191" spans="1:5" ht="14.5" x14ac:dyDescent="0.35">
      <c r="A191" s="61" t="s">
        <v>1077</v>
      </c>
      <c r="B191" s="66" t="s">
        <v>4262</v>
      </c>
      <c r="C191" s="94"/>
      <c r="D191" s="94"/>
      <c r="E191" s="94"/>
    </row>
    <row r="192" spans="1:5" ht="14.5" x14ac:dyDescent="0.35">
      <c r="A192" s="61" t="s">
        <v>1075</v>
      </c>
      <c r="B192" s="66" t="s">
        <v>4263</v>
      </c>
      <c r="C192" s="94"/>
      <c r="D192" s="94"/>
      <c r="E192" s="94"/>
    </row>
    <row r="193" spans="1:5" ht="14.5" x14ac:dyDescent="0.35">
      <c r="A193" s="61" t="s">
        <v>4264</v>
      </c>
      <c r="B193" s="66" t="s">
        <v>4265</v>
      </c>
      <c r="C193" s="94"/>
      <c r="D193" s="94"/>
      <c r="E193" s="94"/>
    </row>
    <row r="194" spans="1:5" ht="14.5" x14ac:dyDescent="0.35">
      <c r="A194" s="61" t="s">
        <v>4266</v>
      </c>
      <c r="B194" s="66" t="s">
        <v>4267</v>
      </c>
      <c r="C194" s="94"/>
      <c r="D194" s="94"/>
      <c r="E194" s="94"/>
    </row>
    <row r="195" spans="1:5" ht="14.5" x14ac:dyDescent="0.35">
      <c r="A195" s="61" t="s">
        <v>4268</v>
      </c>
      <c r="B195" s="66" t="s">
        <v>4269</v>
      </c>
      <c r="C195" s="94"/>
      <c r="D195" s="94"/>
      <c r="E195" s="94"/>
    </row>
    <row r="196" spans="1:5" ht="14.5" x14ac:dyDescent="0.35">
      <c r="A196" s="61" t="s">
        <v>4270</v>
      </c>
      <c r="B196" s="66" t="s">
        <v>4271</v>
      </c>
      <c r="C196" s="94"/>
      <c r="D196" s="94"/>
      <c r="E196" s="94"/>
    </row>
    <row r="197" spans="1:5" ht="14.5" x14ac:dyDescent="0.35">
      <c r="A197" s="61" t="s">
        <v>4272</v>
      </c>
      <c r="B197" s="66" t="s">
        <v>4273</v>
      </c>
      <c r="C197" s="94"/>
      <c r="D197" s="94"/>
      <c r="E197" s="94"/>
    </row>
    <row r="198" spans="1:5" ht="14.5" x14ac:dyDescent="0.35">
      <c r="A198" s="61" t="s">
        <v>4274</v>
      </c>
      <c r="B198" s="66" t="s">
        <v>4275</v>
      </c>
      <c r="C198" s="94"/>
      <c r="D198" s="94"/>
      <c r="E198" s="94"/>
    </row>
    <row r="199" spans="1:5" ht="14.5" x14ac:dyDescent="0.35">
      <c r="A199" s="61">
        <v>3001</v>
      </c>
      <c r="B199" s="62" t="s">
        <v>4276</v>
      </c>
      <c r="C199" s="94"/>
      <c r="D199" s="94"/>
      <c r="E199" s="94"/>
    </row>
    <row r="200" spans="1:5" ht="14.5" x14ac:dyDescent="0.35">
      <c r="A200" s="100"/>
      <c r="B200" s="101"/>
      <c r="C200" s="94"/>
      <c r="D200" s="94"/>
      <c r="E200" s="94"/>
    </row>
    <row r="201" spans="1:5" ht="14.5" x14ac:dyDescent="0.35">
      <c r="A201" s="57" t="s">
        <v>4064</v>
      </c>
      <c r="B201" s="66" t="s">
        <v>4193</v>
      </c>
      <c r="C201" s="94"/>
      <c r="D201" s="94"/>
      <c r="E201" s="94"/>
    </row>
    <row r="202" spans="1:5" ht="14.5" x14ac:dyDescent="0.35">
      <c r="A202" s="57" t="s">
        <v>4065</v>
      </c>
      <c r="B202" s="62" t="s">
        <v>4277</v>
      </c>
      <c r="C202" s="94"/>
      <c r="D202" s="94"/>
      <c r="E202" s="94"/>
    </row>
    <row r="203" spans="1:5" ht="14.5" x14ac:dyDescent="0.35">
      <c r="A203" s="59" t="s">
        <v>4067</v>
      </c>
      <c r="B203" s="67" t="s">
        <v>4068</v>
      </c>
      <c r="C203" s="94"/>
      <c r="D203" s="94"/>
      <c r="E203" s="94"/>
    </row>
    <row r="204" spans="1:5" ht="14.5" x14ac:dyDescent="0.35">
      <c r="A204" s="61" t="s">
        <v>4131</v>
      </c>
      <c r="B204" s="62" t="s">
        <v>4278</v>
      </c>
      <c r="C204" s="94"/>
      <c r="D204" s="94"/>
      <c r="E204" s="94"/>
    </row>
    <row r="205" spans="1:5" ht="14.5" x14ac:dyDescent="0.35">
      <c r="A205" s="61" t="s">
        <v>4260</v>
      </c>
      <c r="B205" s="62" t="s">
        <v>4279</v>
      </c>
      <c r="C205" s="94"/>
      <c r="D205" s="94"/>
      <c r="E205" s="94"/>
    </row>
    <row r="206" spans="1:5" ht="14.5" x14ac:dyDescent="0.35">
      <c r="A206" s="61" t="s">
        <v>4137</v>
      </c>
      <c r="B206" s="62" t="s">
        <v>4280</v>
      </c>
      <c r="C206" s="94"/>
      <c r="D206" s="94"/>
      <c r="E206" s="94"/>
    </row>
    <row r="207" spans="1:5" ht="26.5" x14ac:dyDescent="0.35">
      <c r="A207" s="61" t="s">
        <v>4266</v>
      </c>
      <c r="B207" s="62" t="s">
        <v>4281</v>
      </c>
      <c r="C207" s="94"/>
      <c r="D207" s="94"/>
      <c r="E207" s="94"/>
    </row>
    <row r="208" spans="1:5" ht="26.5" x14ac:dyDescent="0.35">
      <c r="A208" s="61" t="s">
        <v>4268</v>
      </c>
      <c r="B208" s="62" t="s">
        <v>4282</v>
      </c>
      <c r="C208" s="94"/>
      <c r="D208" s="94"/>
      <c r="E208" s="94"/>
    </row>
    <row r="209" spans="1:5" ht="14.5" x14ac:dyDescent="0.35">
      <c r="A209" s="61" t="s">
        <v>4270</v>
      </c>
      <c r="B209" s="62" t="s">
        <v>4283</v>
      </c>
      <c r="C209" s="94"/>
      <c r="D209" s="94"/>
      <c r="E209" s="94"/>
    </row>
    <row r="210" spans="1:5" ht="14.5" x14ac:dyDescent="0.35">
      <c r="A210" s="61" t="s">
        <v>4272</v>
      </c>
      <c r="B210" s="62" t="s">
        <v>4284</v>
      </c>
      <c r="C210" s="94"/>
      <c r="D210" s="94"/>
      <c r="E210" s="94"/>
    </row>
    <row r="211" spans="1:5" ht="14.5" x14ac:dyDescent="0.35">
      <c r="A211" s="61" t="s">
        <v>4274</v>
      </c>
      <c r="B211" s="62" t="s">
        <v>4285</v>
      </c>
      <c r="C211" s="94"/>
      <c r="D211" s="94"/>
      <c r="E211" s="94"/>
    </row>
    <row r="212" spans="1:5" ht="14.5" x14ac:dyDescent="0.35">
      <c r="A212" s="61" t="s">
        <v>4286</v>
      </c>
      <c r="B212" s="62" t="s">
        <v>4287</v>
      </c>
      <c r="C212" s="94"/>
      <c r="D212" s="94"/>
      <c r="E212" s="94"/>
    </row>
    <row r="213" spans="1:5" ht="14.5" x14ac:dyDescent="0.35">
      <c r="A213" s="61">
        <v>2007</v>
      </c>
      <c r="B213" s="62" t="s">
        <v>4288</v>
      </c>
      <c r="C213" s="94"/>
      <c r="D213" s="94"/>
      <c r="E213" s="94"/>
    </row>
    <row r="214" spans="1:5" ht="14.5" x14ac:dyDescent="0.35">
      <c r="A214" s="61">
        <v>2010</v>
      </c>
      <c r="B214" s="62" t="s">
        <v>4289</v>
      </c>
      <c r="C214" s="94"/>
      <c r="D214" s="94"/>
      <c r="E214" s="94"/>
    </row>
    <row r="215" spans="1:5" ht="14.5" x14ac:dyDescent="0.35">
      <c r="A215" s="61" t="s">
        <v>1579</v>
      </c>
      <c r="B215" s="62" t="s">
        <v>4290</v>
      </c>
      <c r="C215" s="94"/>
      <c r="D215" s="94"/>
      <c r="E215" s="94"/>
    </row>
    <row r="216" spans="1:5" ht="14.5" x14ac:dyDescent="0.35">
      <c r="A216" s="61" t="s">
        <v>4291</v>
      </c>
      <c r="B216" s="62" t="s">
        <v>4292</v>
      </c>
      <c r="C216" s="94"/>
      <c r="D216" s="94"/>
      <c r="E216" s="94"/>
    </row>
    <row r="217" spans="1:5" ht="14.5" x14ac:dyDescent="0.35">
      <c r="A217" s="61" t="s">
        <v>4293</v>
      </c>
      <c r="B217" s="62" t="s">
        <v>4294</v>
      </c>
      <c r="C217" s="94"/>
      <c r="D217" s="94"/>
      <c r="E217" s="94"/>
    </row>
    <row r="218" spans="1:5" ht="14.5" x14ac:dyDescent="0.35">
      <c r="A218" s="61" t="s">
        <v>1559</v>
      </c>
      <c r="B218" s="62" t="s">
        <v>4295</v>
      </c>
      <c r="C218" s="94"/>
      <c r="D218" s="94"/>
      <c r="E218" s="94"/>
    </row>
    <row r="219" spans="1:5" ht="14.5" x14ac:dyDescent="0.35">
      <c r="A219" s="61" t="s">
        <v>4296</v>
      </c>
      <c r="B219" s="62" t="s">
        <v>4297</v>
      </c>
      <c r="C219" s="94"/>
      <c r="D219" s="94"/>
      <c r="E219" s="94"/>
    </row>
    <row r="220" spans="1:5" ht="14.5" x14ac:dyDescent="0.35">
      <c r="A220" s="61" t="s">
        <v>4298</v>
      </c>
      <c r="B220" s="62" t="s">
        <v>4299</v>
      </c>
      <c r="C220" s="94"/>
      <c r="D220" s="94"/>
      <c r="E220" s="94"/>
    </row>
    <row r="221" spans="1:5" ht="14.5" x14ac:dyDescent="0.35">
      <c r="A221" s="61" t="s">
        <v>1714</v>
      </c>
      <c r="B221" s="62" t="s">
        <v>4300</v>
      </c>
      <c r="C221" s="94"/>
      <c r="D221" s="94"/>
      <c r="E221" s="94"/>
    </row>
    <row r="222" spans="1:5" ht="14.5" x14ac:dyDescent="0.35">
      <c r="A222" s="61" t="s">
        <v>1583</v>
      </c>
      <c r="B222" s="62" t="s">
        <v>4301</v>
      </c>
      <c r="C222" s="94"/>
      <c r="D222" s="94"/>
      <c r="E222" s="94"/>
    </row>
    <row r="223" spans="1:5" ht="14.5" x14ac:dyDescent="0.35">
      <c r="A223" s="61" t="s">
        <v>4302</v>
      </c>
      <c r="B223" s="62" t="s">
        <v>4303</v>
      </c>
      <c r="C223" s="94"/>
      <c r="D223" s="94"/>
      <c r="E223" s="94"/>
    </row>
    <row r="224" spans="1:5" ht="14.5" x14ac:dyDescent="0.35">
      <c r="A224" s="61" t="s">
        <v>4304</v>
      </c>
      <c r="B224" s="62" t="s">
        <v>4305</v>
      </c>
      <c r="C224" s="94"/>
      <c r="D224" s="94"/>
      <c r="E224" s="94"/>
    </row>
    <row r="225" spans="1:5" ht="14.5" x14ac:dyDescent="0.35">
      <c r="A225" s="61" t="s">
        <v>4306</v>
      </c>
      <c r="B225" s="62" t="s">
        <v>4307</v>
      </c>
      <c r="C225" s="94"/>
      <c r="D225" s="94"/>
      <c r="E225" s="94"/>
    </row>
    <row r="226" spans="1:5" ht="14.5" x14ac:dyDescent="0.35">
      <c r="A226" s="61" t="s">
        <v>699</v>
      </c>
      <c r="B226" s="62" t="s">
        <v>4308</v>
      </c>
      <c r="C226" s="94"/>
      <c r="D226" s="94"/>
      <c r="E226" s="94"/>
    </row>
    <row r="227" spans="1:5" ht="14.5" x14ac:dyDescent="0.35">
      <c r="A227" s="61" t="s">
        <v>4309</v>
      </c>
      <c r="B227" s="62" t="s">
        <v>4310</v>
      </c>
      <c r="C227" s="94"/>
      <c r="D227" s="94"/>
      <c r="E227" s="94"/>
    </row>
    <row r="228" spans="1:5" ht="14.5" x14ac:dyDescent="0.35">
      <c r="A228" s="61" t="s">
        <v>4311</v>
      </c>
      <c r="B228" s="62" t="s">
        <v>4312</v>
      </c>
      <c r="C228" s="94"/>
      <c r="D228" s="94"/>
      <c r="E228" s="94"/>
    </row>
    <row r="229" spans="1:5" ht="14.5" x14ac:dyDescent="0.35">
      <c r="A229" s="61" t="s">
        <v>4313</v>
      </c>
      <c r="B229" s="62" t="s">
        <v>4314</v>
      </c>
      <c r="C229" s="94"/>
      <c r="D229" s="94"/>
      <c r="E229" s="94"/>
    </row>
    <row r="230" spans="1:5" ht="14.5" x14ac:dyDescent="0.35">
      <c r="A230" s="61" t="s">
        <v>4315</v>
      </c>
      <c r="B230" s="62" t="s">
        <v>4316</v>
      </c>
      <c r="C230" s="94"/>
      <c r="D230" s="94"/>
      <c r="E230" s="94"/>
    </row>
    <row r="231" spans="1:5" ht="14.5" x14ac:dyDescent="0.35">
      <c r="A231" s="61" t="s">
        <v>1266</v>
      </c>
      <c r="B231" s="62" t="s">
        <v>4317</v>
      </c>
      <c r="C231" s="94"/>
      <c r="D231" s="94"/>
      <c r="E231" s="94"/>
    </row>
    <row r="232" spans="1:5" ht="14.5" x14ac:dyDescent="0.35">
      <c r="A232" s="61" t="s">
        <v>1261</v>
      </c>
      <c r="B232" s="62" t="s">
        <v>4318</v>
      </c>
      <c r="C232" s="94"/>
      <c r="D232" s="94"/>
      <c r="E232" s="94"/>
    </row>
    <row r="233" spans="1:5" ht="14.5" x14ac:dyDescent="0.35">
      <c r="A233" s="61" t="s">
        <v>4319</v>
      </c>
      <c r="B233" s="62" t="s">
        <v>4320</v>
      </c>
      <c r="C233" s="94"/>
      <c r="D233" s="94"/>
      <c r="E233" s="94"/>
    </row>
    <row r="234" spans="1:5" ht="14.5" x14ac:dyDescent="0.35">
      <c r="A234" s="61" t="s">
        <v>4321</v>
      </c>
      <c r="B234" s="62" t="s">
        <v>4322</v>
      </c>
      <c r="C234" s="94"/>
      <c r="D234" s="94"/>
      <c r="E234" s="94"/>
    </row>
    <row r="235" spans="1:5" ht="14.5" x14ac:dyDescent="0.35">
      <c r="A235" s="61" t="s">
        <v>1277</v>
      </c>
      <c r="B235" s="62" t="s">
        <v>4323</v>
      </c>
      <c r="C235" s="94"/>
      <c r="D235" s="94"/>
      <c r="E235" s="94"/>
    </row>
    <row r="236" spans="1:5" ht="14.5" x14ac:dyDescent="0.35">
      <c r="A236" s="61" t="s">
        <v>4324</v>
      </c>
      <c r="B236" s="62" t="s">
        <v>4325</v>
      </c>
      <c r="C236" s="94"/>
      <c r="D236" s="94"/>
      <c r="E236" s="94"/>
    </row>
    <row r="237" spans="1:5" ht="14.5" x14ac:dyDescent="0.35">
      <c r="A237" s="61" t="s">
        <v>4326</v>
      </c>
      <c r="B237" s="62" t="s">
        <v>4327</v>
      </c>
      <c r="C237" s="94"/>
      <c r="D237" s="94"/>
      <c r="E237" s="94"/>
    </row>
    <row r="238" spans="1:5" ht="14.5" x14ac:dyDescent="0.35">
      <c r="A238" s="61" t="s">
        <v>4328</v>
      </c>
      <c r="B238" s="62" t="s">
        <v>4329</v>
      </c>
      <c r="C238" s="94"/>
      <c r="D238" s="94"/>
      <c r="E238" s="94"/>
    </row>
    <row r="239" spans="1:5" ht="14.5" x14ac:dyDescent="0.35">
      <c r="A239" s="61" t="s">
        <v>4330</v>
      </c>
      <c r="B239" s="62" t="s">
        <v>4331</v>
      </c>
      <c r="C239" s="94"/>
      <c r="D239" s="94"/>
      <c r="E239" s="94"/>
    </row>
    <row r="240" spans="1:5" ht="14.5" x14ac:dyDescent="0.35">
      <c r="A240" s="61" t="s">
        <v>4332</v>
      </c>
      <c r="B240" s="62" t="s">
        <v>4333</v>
      </c>
      <c r="C240" s="94"/>
      <c r="D240" s="94"/>
      <c r="E240" s="94"/>
    </row>
    <row r="241" spans="1:5" ht="14.5" x14ac:dyDescent="0.35">
      <c r="A241" s="61" t="s">
        <v>4334</v>
      </c>
      <c r="B241" s="62" t="s">
        <v>4335</v>
      </c>
      <c r="C241" s="94"/>
      <c r="D241" s="94"/>
      <c r="E241" s="94"/>
    </row>
    <row r="242" spans="1:5" ht="14.5" x14ac:dyDescent="0.35">
      <c r="A242" s="61" t="s">
        <v>4336</v>
      </c>
      <c r="B242" s="62" t="s">
        <v>4337</v>
      </c>
      <c r="C242" s="94"/>
      <c r="D242" s="94"/>
      <c r="E242" s="94"/>
    </row>
    <row r="243" spans="1:5" ht="14.5" x14ac:dyDescent="0.35">
      <c r="A243" s="61" t="s">
        <v>4338</v>
      </c>
      <c r="B243" s="62" t="s">
        <v>4339</v>
      </c>
      <c r="C243" s="94"/>
      <c r="D243" s="94"/>
      <c r="E243" s="94"/>
    </row>
    <row r="244" spans="1:5" ht="14.5" x14ac:dyDescent="0.35">
      <c r="A244" s="61" t="s">
        <v>4340</v>
      </c>
      <c r="B244" s="62" t="s">
        <v>4341</v>
      </c>
      <c r="C244" s="94"/>
      <c r="D244" s="94"/>
      <c r="E244" s="94"/>
    </row>
    <row r="245" spans="1:5" ht="14.5" x14ac:dyDescent="0.35">
      <c r="A245" s="61" t="s">
        <v>4342</v>
      </c>
      <c r="B245" s="62" t="s">
        <v>4343</v>
      </c>
      <c r="C245" s="94"/>
      <c r="D245" s="94"/>
      <c r="E245" s="94"/>
    </row>
    <row r="246" spans="1:5" ht="14.5" x14ac:dyDescent="0.35">
      <c r="A246" s="61" t="s">
        <v>4344</v>
      </c>
      <c r="B246" s="62" t="s">
        <v>4345</v>
      </c>
      <c r="C246" s="94"/>
      <c r="D246" s="94"/>
      <c r="E246" s="94"/>
    </row>
    <row r="247" spans="1:5" ht="14.5" x14ac:dyDescent="0.35">
      <c r="A247" s="61">
        <v>7000</v>
      </c>
      <c r="B247" s="62" t="s">
        <v>4346</v>
      </c>
      <c r="C247" s="94"/>
      <c r="D247" s="94"/>
      <c r="E247" s="94"/>
    </row>
    <row r="248" spans="1:5" ht="14.5" x14ac:dyDescent="0.35">
      <c r="A248" s="61">
        <v>7001</v>
      </c>
      <c r="B248" s="62" t="s">
        <v>4347</v>
      </c>
      <c r="C248" s="94"/>
      <c r="D248" s="94"/>
      <c r="E248" s="94"/>
    </row>
    <row r="249" spans="1:5" ht="14.5" x14ac:dyDescent="0.35">
      <c r="A249" s="64"/>
      <c r="B249" s="65"/>
      <c r="C249" s="94"/>
      <c r="D249" s="94"/>
      <c r="E249" s="94"/>
    </row>
    <row r="250" spans="1:5" ht="14.5" x14ac:dyDescent="0.35">
      <c r="A250" s="57" t="s">
        <v>4064</v>
      </c>
      <c r="B250" s="66" t="s">
        <v>4195</v>
      </c>
      <c r="C250" s="94"/>
      <c r="D250" s="94"/>
      <c r="E250" s="94"/>
    </row>
    <row r="251" spans="1:5" ht="14.5" x14ac:dyDescent="0.35">
      <c r="A251" s="57" t="s">
        <v>4065</v>
      </c>
      <c r="B251" s="62" t="s">
        <v>4348</v>
      </c>
      <c r="C251" s="94"/>
      <c r="D251" s="94"/>
      <c r="E251" s="94"/>
    </row>
    <row r="252" spans="1:5" ht="14.5" x14ac:dyDescent="0.35">
      <c r="A252" s="59" t="s">
        <v>4067</v>
      </c>
      <c r="B252" s="67" t="s">
        <v>4068</v>
      </c>
      <c r="C252" s="94"/>
      <c r="D252" s="94"/>
      <c r="E252" s="94"/>
    </row>
    <row r="253" spans="1:5" ht="14.5" x14ac:dyDescent="0.35">
      <c r="A253" s="61" t="s">
        <v>785</v>
      </c>
      <c r="B253" s="62" t="s">
        <v>4349</v>
      </c>
      <c r="C253" s="94"/>
      <c r="D253" s="94"/>
      <c r="E253" s="94"/>
    </row>
    <row r="254" spans="1:5" ht="14.5" x14ac:dyDescent="0.35">
      <c r="A254" s="61" t="s">
        <v>789</v>
      </c>
      <c r="B254" s="62" t="s">
        <v>4350</v>
      </c>
      <c r="C254" s="94"/>
      <c r="D254" s="94"/>
      <c r="E254" s="94"/>
    </row>
    <row r="255" spans="1:5" ht="14.5" x14ac:dyDescent="0.35">
      <c r="A255" s="395" t="s">
        <v>793</v>
      </c>
      <c r="B255" s="396" t="s">
        <v>4351</v>
      </c>
      <c r="C255" s="94"/>
      <c r="D255" s="94"/>
      <c r="E255" s="94"/>
    </row>
    <row r="256" spans="1:5" ht="14.5" x14ac:dyDescent="0.35">
      <c r="A256" s="58"/>
      <c r="B256" s="65"/>
      <c r="C256" s="94"/>
      <c r="D256" s="94"/>
      <c r="E256" s="94"/>
    </row>
    <row r="257" spans="1:5" ht="14.5" x14ac:dyDescent="0.35">
      <c r="A257" s="57" t="s">
        <v>4064</v>
      </c>
      <c r="B257" s="66" t="s">
        <v>4352</v>
      </c>
      <c r="C257" s="94"/>
      <c r="D257" s="94"/>
      <c r="E257" s="94"/>
    </row>
    <row r="258" spans="1:5" ht="14.5" x14ac:dyDescent="0.35">
      <c r="A258" s="57" t="s">
        <v>4065</v>
      </c>
      <c r="B258" s="62" t="s">
        <v>4353</v>
      </c>
      <c r="C258" s="94"/>
      <c r="D258" s="94"/>
      <c r="E258" s="94"/>
    </row>
    <row r="259" spans="1:5" ht="14.5" x14ac:dyDescent="0.35">
      <c r="A259" s="59" t="s">
        <v>4067</v>
      </c>
      <c r="B259" s="67" t="s">
        <v>4068</v>
      </c>
      <c r="C259" s="94"/>
      <c r="D259" s="94"/>
      <c r="E259" s="94"/>
    </row>
    <row r="260" spans="1:5" ht="14.5" x14ac:dyDescent="0.35">
      <c r="A260" s="102" t="s">
        <v>785</v>
      </c>
      <c r="B260" s="103" t="s">
        <v>4354</v>
      </c>
      <c r="C260" s="94"/>
      <c r="D260" s="94"/>
      <c r="E260" s="94"/>
    </row>
    <row r="261" spans="1:5" ht="14.5" x14ac:dyDescent="0.35">
      <c r="A261" s="102" t="s">
        <v>789</v>
      </c>
      <c r="B261" s="104" t="s">
        <v>4355</v>
      </c>
      <c r="C261" s="94"/>
      <c r="D261" s="94"/>
      <c r="E261" s="94"/>
    </row>
    <row r="262" spans="1:5" ht="14.5" x14ac:dyDescent="0.35">
      <c r="A262" s="102" t="s">
        <v>793</v>
      </c>
      <c r="B262" s="103" t="s">
        <v>4356</v>
      </c>
      <c r="C262" s="94"/>
      <c r="D262" s="94"/>
      <c r="E262" s="94"/>
    </row>
    <row r="263" spans="1:5" ht="14.5" x14ac:dyDescent="0.35">
      <c r="A263" s="102" t="s">
        <v>798</v>
      </c>
      <c r="B263" s="103" t="s">
        <v>4357</v>
      </c>
      <c r="C263" s="94"/>
      <c r="D263" s="94"/>
      <c r="E263" s="94"/>
    </row>
    <row r="264" spans="1:5" ht="14.5" x14ac:dyDescent="0.35">
      <c r="A264" s="102" t="s">
        <v>804</v>
      </c>
      <c r="B264" s="103" t="s">
        <v>4358</v>
      </c>
      <c r="C264" s="94"/>
      <c r="D264" s="94"/>
      <c r="E264" s="94"/>
    </row>
    <row r="265" spans="1:5" ht="14.5" x14ac:dyDescent="0.35">
      <c r="A265" s="102" t="s">
        <v>808</v>
      </c>
      <c r="B265" s="103" t="s">
        <v>4359</v>
      </c>
      <c r="C265" s="94"/>
      <c r="D265" s="94"/>
      <c r="E265" s="94"/>
    </row>
    <row r="266" spans="1:5" ht="14.5" x14ac:dyDescent="0.35">
      <c r="A266" s="102" t="s">
        <v>809</v>
      </c>
      <c r="B266" s="103" t="s">
        <v>4360</v>
      </c>
      <c r="C266" s="94"/>
      <c r="D266" s="94"/>
      <c r="E266" s="94"/>
    </row>
    <row r="267" spans="1:5" ht="14.5" x14ac:dyDescent="0.35">
      <c r="A267" s="102" t="s">
        <v>825</v>
      </c>
      <c r="B267" s="103" t="s">
        <v>4361</v>
      </c>
      <c r="C267" s="94"/>
      <c r="D267" s="94"/>
      <c r="E267" s="94"/>
    </row>
    <row r="268" spans="1:5" ht="14.5" x14ac:dyDescent="0.35">
      <c r="A268" s="102" t="s">
        <v>4185</v>
      </c>
      <c r="B268" s="103" t="s">
        <v>4362</v>
      </c>
      <c r="C268" s="94"/>
      <c r="D268" s="94"/>
      <c r="E268" s="94"/>
    </row>
    <row r="269" spans="1:5" ht="14.5" x14ac:dyDescent="0.35">
      <c r="A269" s="102" t="s">
        <v>4187</v>
      </c>
      <c r="B269" s="103" t="s">
        <v>4363</v>
      </c>
      <c r="C269" s="94"/>
      <c r="D269" s="94"/>
      <c r="E269" s="94"/>
    </row>
    <row r="270" spans="1:5" ht="14.5" x14ac:dyDescent="0.35">
      <c r="A270" s="102">
        <v>12</v>
      </c>
      <c r="B270" s="104" t="s">
        <v>4364</v>
      </c>
      <c r="C270" s="94"/>
      <c r="D270" s="94"/>
      <c r="E270" s="94"/>
    </row>
    <row r="271" spans="1:5" ht="14.5" x14ac:dyDescent="0.35">
      <c r="A271" s="102">
        <v>13</v>
      </c>
      <c r="B271" s="104" t="s">
        <v>4365</v>
      </c>
      <c r="C271" s="94"/>
      <c r="D271" s="94"/>
      <c r="E271" s="94"/>
    </row>
    <row r="272" spans="1:5" ht="14.5" x14ac:dyDescent="0.35">
      <c r="A272" s="102">
        <v>14</v>
      </c>
      <c r="B272" s="105" t="s">
        <v>4366</v>
      </c>
      <c r="C272" s="94"/>
      <c r="D272" s="94"/>
      <c r="E272" s="94"/>
    </row>
    <row r="273" spans="1:5" ht="14.5" x14ac:dyDescent="0.35">
      <c r="A273" s="102">
        <v>15</v>
      </c>
      <c r="B273" s="105" t="s">
        <v>4367</v>
      </c>
      <c r="C273" s="94"/>
      <c r="D273" s="94"/>
      <c r="E273" s="94"/>
    </row>
    <row r="274" spans="1:5" ht="14.5" x14ac:dyDescent="0.35">
      <c r="A274" s="102">
        <v>16</v>
      </c>
      <c r="B274" s="106" t="s">
        <v>4368</v>
      </c>
      <c r="C274" s="94"/>
      <c r="D274" s="94"/>
      <c r="E274" s="94"/>
    </row>
    <row r="275" spans="1:5" ht="14.5" x14ac:dyDescent="0.35">
      <c r="A275" s="102">
        <v>17</v>
      </c>
      <c r="B275" s="106" t="s">
        <v>4369</v>
      </c>
      <c r="C275" s="94"/>
      <c r="D275" s="94"/>
      <c r="E275" s="94"/>
    </row>
    <row r="276" spans="1:5" ht="14.5" x14ac:dyDescent="0.35">
      <c r="A276" s="102">
        <v>18</v>
      </c>
      <c r="B276" s="106" t="s">
        <v>4370</v>
      </c>
      <c r="C276" s="94"/>
      <c r="D276" s="94"/>
      <c r="E276" s="94"/>
    </row>
    <row r="277" spans="1:5" ht="14.5" x14ac:dyDescent="0.35">
      <c r="A277" s="102">
        <v>19</v>
      </c>
      <c r="B277" s="106" t="s">
        <v>4371</v>
      </c>
      <c r="C277" s="94"/>
      <c r="D277" s="94"/>
      <c r="E277" s="94"/>
    </row>
    <row r="278" spans="1:5" ht="26" x14ac:dyDescent="0.35">
      <c r="A278" s="102">
        <v>20</v>
      </c>
      <c r="B278" s="107" t="s">
        <v>4372</v>
      </c>
      <c r="C278" s="94"/>
      <c r="D278" s="94"/>
      <c r="E278" s="94"/>
    </row>
    <row r="279" spans="1:5" ht="14.5" x14ac:dyDescent="0.35">
      <c r="A279" s="102">
        <v>21</v>
      </c>
      <c r="B279" s="106" t="s">
        <v>4373</v>
      </c>
      <c r="C279" s="94"/>
      <c r="D279" s="94"/>
      <c r="E279" s="94"/>
    </row>
    <row r="280" spans="1:5" ht="14.5" x14ac:dyDescent="0.35">
      <c r="A280" s="64"/>
      <c r="B280" s="65"/>
      <c r="C280" s="94"/>
      <c r="D280" s="94"/>
      <c r="E280" s="94"/>
    </row>
    <row r="281" spans="1:5" ht="14.5" x14ac:dyDescent="0.35">
      <c r="A281" s="57" t="s">
        <v>4064</v>
      </c>
      <c r="B281" s="66" t="s">
        <v>4084</v>
      </c>
      <c r="C281" s="94"/>
      <c r="D281" s="94"/>
      <c r="E281" s="94"/>
    </row>
    <row r="282" spans="1:5" ht="14.5" x14ac:dyDescent="0.35">
      <c r="A282" s="57" t="s">
        <v>4065</v>
      </c>
      <c r="B282" s="62" t="s">
        <v>4374</v>
      </c>
      <c r="C282" s="94"/>
      <c r="D282" s="94"/>
      <c r="E282" s="94"/>
    </row>
    <row r="283" spans="1:5" ht="14.5" x14ac:dyDescent="0.35">
      <c r="A283" s="59" t="s">
        <v>4067</v>
      </c>
      <c r="B283" s="67" t="s">
        <v>4068</v>
      </c>
      <c r="C283" s="94"/>
      <c r="D283" s="94"/>
      <c r="E283" s="94"/>
    </row>
    <row r="284" spans="1:5" ht="14.5" x14ac:dyDescent="0.35">
      <c r="A284" s="61" t="s">
        <v>785</v>
      </c>
      <c r="B284" s="62" t="s">
        <v>4375</v>
      </c>
      <c r="C284" s="94"/>
      <c r="D284" s="94"/>
      <c r="E284" s="94"/>
    </row>
    <row r="285" spans="1:5" ht="14.5" x14ac:dyDescent="0.35">
      <c r="A285" s="61" t="s">
        <v>789</v>
      </c>
      <c r="B285" s="62" t="s">
        <v>4376</v>
      </c>
      <c r="C285" s="94"/>
      <c r="D285" s="94"/>
      <c r="E285" s="94"/>
    </row>
    <row r="286" spans="1:5" ht="14.5" x14ac:dyDescent="0.35">
      <c r="A286" s="58"/>
      <c r="B286" s="65"/>
      <c r="C286" s="94"/>
      <c r="D286" s="94"/>
      <c r="E286" s="94"/>
    </row>
    <row r="287" spans="1:5" ht="14.5" x14ac:dyDescent="0.35">
      <c r="A287" s="57" t="s">
        <v>4064</v>
      </c>
      <c r="B287" s="66" t="s">
        <v>4377</v>
      </c>
      <c r="C287" s="94"/>
      <c r="D287" s="94"/>
      <c r="E287" s="94"/>
    </row>
    <row r="288" spans="1:5" ht="14.5" x14ac:dyDescent="0.35">
      <c r="A288" s="57" t="s">
        <v>4065</v>
      </c>
      <c r="B288" s="62" t="s">
        <v>4378</v>
      </c>
      <c r="C288" s="94"/>
      <c r="D288" s="94"/>
      <c r="E288" s="94"/>
    </row>
    <row r="289" spans="1:5" ht="14.5" x14ac:dyDescent="0.35">
      <c r="A289" s="59" t="s">
        <v>4067</v>
      </c>
      <c r="B289" s="67" t="s">
        <v>4068</v>
      </c>
      <c r="C289" s="94"/>
      <c r="D289" s="94"/>
      <c r="E289" s="94"/>
    </row>
    <row r="290" spans="1:5" ht="14.5" x14ac:dyDescent="0.35">
      <c r="A290" s="61" t="s">
        <v>4160</v>
      </c>
      <c r="B290" s="62" t="s">
        <v>4379</v>
      </c>
      <c r="C290" s="94"/>
      <c r="D290" s="94"/>
      <c r="E290" s="94"/>
    </row>
    <row r="291" spans="1:5" ht="14.5" x14ac:dyDescent="0.35">
      <c r="A291" s="61" t="s">
        <v>4380</v>
      </c>
      <c r="B291" s="62" t="s">
        <v>4381</v>
      </c>
      <c r="C291" s="94"/>
      <c r="D291" s="94"/>
      <c r="E291" s="94"/>
    </row>
    <row r="292" spans="1:5" ht="14.5" x14ac:dyDescent="0.35">
      <c r="A292" s="61">
        <v>3</v>
      </c>
      <c r="B292" s="62" t="s">
        <v>4382</v>
      </c>
      <c r="C292" s="94"/>
      <c r="D292" s="94"/>
      <c r="E292" s="94"/>
    </row>
    <row r="293" spans="1:5" ht="14.5" x14ac:dyDescent="0.35">
      <c r="A293" s="58"/>
      <c r="B293" s="65"/>
      <c r="C293" s="94"/>
      <c r="D293" s="94"/>
      <c r="E293" s="94"/>
    </row>
    <row r="294" spans="1:5" ht="14.5" x14ac:dyDescent="0.35">
      <c r="A294" s="57" t="s">
        <v>4064</v>
      </c>
      <c r="B294" s="66" t="s">
        <v>4087</v>
      </c>
      <c r="C294" s="94"/>
      <c r="D294" s="94"/>
      <c r="E294" s="94"/>
    </row>
    <row r="295" spans="1:5" ht="14.5" x14ac:dyDescent="0.35">
      <c r="A295" s="57" t="s">
        <v>4065</v>
      </c>
      <c r="B295" s="62" t="s">
        <v>4383</v>
      </c>
      <c r="C295" s="94"/>
      <c r="D295" s="94"/>
      <c r="E295" s="94"/>
    </row>
    <row r="296" spans="1:5" ht="14.5" x14ac:dyDescent="0.35">
      <c r="A296" s="59" t="s">
        <v>4067</v>
      </c>
      <c r="B296" s="67" t="s">
        <v>4068</v>
      </c>
      <c r="C296" s="94"/>
      <c r="D296" s="94"/>
      <c r="E296" s="94"/>
    </row>
    <row r="297" spans="1:5" ht="14.5" x14ac:dyDescent="0.35">
      <c r="A297" s="61" t="s">
        <v>785</v>
      </c>
      <c r="B297" s="108" t="s">
        <v>4384</v>
      </c>
      <c r="C297" s="94"/>
      <c r="D297" s="94"/>
      <c r="E297" s="94"/>
    </row>
    <row r="298" spans="1:5" ht="14.5" x14ac:dyDescent="0.35">
      <c r="A298" s="61" t="s">
        <v>789</v>
      </c>
      <c r="B298" s="108" t="s">
        <v>4385</v>
      </c>
      <c r="C298" s="94"/>
      <c r="D298" s="94"/>
      <c r="E298" s="94"/>
    </row>
    <row r="299" spans="1:5" ht="14.5" x14ac:dyDescent="0.35">
      <c r="A299" s="452" t="s">
        <v>793</v>
      </c>
      <c r="B299" s="453" t="s">
        <v>4386</v>
      </c>
      <c r="C299" s="94"/>
      <c r="D299" s="94"/>
      <c r="E299" s="94"/>
    </row>
    <row r="300" spans="1:5" ht="14.5" x14ac:dyDescent="0.35">
      <c r="A300" s="61" t="s">
        <v>798</v>
      </c>
      <c r="B300" s="108" t="s">
        <v>4387</v>
      </c>
      <c r="C300" s="94"/>
      <c r="D300" s="94"/>
      <c r="E300" s="94"/>
    </row>
    <row r="301" spans="1:5" ht="14.5" x14ac:dyDescent="0.35">
      <c r="A301" s="452" t="s">
        <v>804</v>
      </c>
      <c r="B301" s="453" t="s">
        <v>4388</v>
      </c>
      <c r="C301" s="94"/>
      <c r="D301" s="94"/>
      <c r="E301" s="94"/>
    </row>
    <row r="302" spans="1:5" ht="14.5" x14ac:dyDescent="0.35">
      <c r="A302" s="452" t="s">
        <v>808</v>
      </c>
      <c r="B302" s="453" t="s">
        <v>4389</v>
      </c>
      <c r="C302" s="94"/>
      <c r="D302" s="94"/>
      <c r="E302" s="94"/>
    </row>
    <row r="303" spans="1:5" ht="14.5" x14ac:dyDescent="0.35">
      <c r="A303" s="452" t="s">
        <v>809</v>
      </c>
      <c r="B303" s="453" t="s">
        <v>4390</v>
      </c>
      <c r="C303" s="94"/>
      <c r="D303" s="94"/>
      <c r="E303" s="94"/>
    </row>
    <row r="304" spans="1:5" ht="14.5" x14ac:dyDescent="0.35">
      <c r="A304" s="61" t="s">
        <v>825</v>
      </c>
      <c r="B304" s="108" t="s">
        <v>4391</v>
      </c>
      <c r="C304" s="94"/>
      <c r="D304" s="94"/>
      <c r="E304" s="94"/>
    </row>
    <row r="305" spans="1:5" ht="14.5" x14ac:dyDescent="0.35">
      <c r="A305" s="61" t="s">
        <v>831</v>
      </c>
      <c r="B305" s="108" t="s">
        <v>4146</v>
      </c>
      <c r="C305" s="94"/>
      <c r="D305" s="94"/>
      <c r="E305" s="94"/>
    </row>
    <row r="306" spans="1:5" ht="14.5" x14ac:dyDescent="0.35">
      <c r="A306" s="61" t="s">
        <v>4079</v>
      </c>
      <c r="B306" s="108" t="s">
        <v>4253</v>
      </c>
      <c r="C306" s="94"/>
      <c r="D306" s="94"/>
      <c r="E306" s="94"/>
    </row>
    <row r="307" spans="1:5" ht="14.5" x14ac:dyDescent="0.35">
      <c r="A307" s="61" t="s">
        <v>4191</v>
      </c>
      <c r="B307" s="108" t="s">
        <v>4392</v>
      </c>
      <c r="C307" s="94"/>
      <c r="D307" s="94"/>
      <c r="E307" s="94"/>
    </row>
    <row r="308" spans="1:5" ht="14.5" x14ac:dyDescent="0.35">
      <c r="A308" s="452">
        <v>17</v>
      </c>
      <c r="B308" s="453" t="s">
        <v>4393</v>
      </c>
      <c r="C308" s="94"/>
      <c r="D308" s="94"/>
      <c r="E308" s="94"/>
    </row>
    <row r="309" spans="1:5" ht="14.5" x14ac:dyDescent="0.35">
      <c r="A309" s="61" t="s">
        <v>4084</v>
      </c>
      <c r="B309" s="108" t="s">
        <v>4394</v>
      </c>
      <c r="C309" s="94"/>
      <c r="D309" s="94"/>
      <c r="E309" s="94"/>
    </row>
    <row r="310" spans="1:5" ht="14.5" x14ac:dyDescent="0.35">
      <c r="A310" s="58"/>
      <c r="B310" s="65"/>
      <c r="C310" s="94"/>
      <c r="D310" s="94"/>
      <c r="E310" s="94"/>
    </row>
    <row r="311" spans="1:5" ht="14.5" x14ac:dyDescent="0.35">
      <c r="A311" s="57" t="s">
        <v>4064</v>
      </c>
      <c r="B311" s="66" t="s">
        <v>4395</v>
      </c>
      <c r="C311" s="94"/>
      <c r="D311" s="94"/>
      <c r="E311" s="94"/>
    </row>
    <row r="312" spans="1:5" ht="14.5" x14ac:dyDescent="0.35">
      <c r="A312" s="57" t="s">
        <v>4065</v>
      </c>
      <c r="B312" s="62" t="s">
        <v>4396</v>
      </c>
      <c r="C312" s="94"/>
      <c r="D312" s="94"/>
      <c r="E312" s="94"/>
    </row>
    <row r="313" spans="1:5" ht="14.5" x14ac:dyDescent="0.35">
      <c r="A313" s="59" t="s">
        <v>4067</v>
      </c>
      <c r="B313" s="67" t="s">
        <v>4068</v>
      </c>
      <c r="C313" s="94"/>
      <c r="D313" s="94"/>
      <c r="E313" s="94"/>
    </row>
    <row r="314" spans="1:5" ht="14.5" x14ac:dyDescent="0.35">
      <c r="A314" s="61" t="s">
        <v>785</v>
      </c>
      <c r="B314" s="62" t="s">
        <v>4397</v>
      </c>
      <c r="C314" s="94"/>
      <c r="D314" s="94"/>
      <c r="E314" s="94"/>
    </row>
    <row r="315" spans="1:5" ht="14.5" x14ac:dyDescent="0.35">
      <c r="A315" s="61" t="s">
        <v>789</v>
      </c>
      <c r="B315" s="62" t="s">
        <v>4398</v>
      </c>
      <c r="C315" s="94"/>
      <c r="D315" s="94"/>
      <c r="E315" s="94"/>
    </row>
    <row r="316" spans="1:5" ht="14.5" x14ac:dyDescent="0.35">
      <c r="A316" s="61" t="s">
        <v>793</v>
      </c>
      <c r="B316" s="62" t="s">
        <v>4399</v>
      </c>
      <c r="C316" s="94"/>
      <c r="D316" s="94"/>
      <c r="E316" s="94"/>
    </row>
    <row r="317" spans="1:5" ht="14.5" x14ac:dyDescent="0.35">
      <c r="A317" s="61" t="s">
        <v>798</v>
      </c>
      <c r="B317" s="62" t="s">
        <v>4400</v>
      </c>
      <c r="C317" s="94"/>
      <c r="D317" s="94"/>
      <c r="E317" s="94"/>
    </row>
    <row r="318" spans="1:5" ht="14.5" x14ac:dyDescent="0.35">
      <c r="A318" s="61" t="s">
        <v>804</v>
      </c>
      <c r="B318" s="62" t="s">
        <v>4401</v>
      </c>
      <c r="C318" s="94"/>
      <c r="D318" s="94"/>
      <c r="E318" s="94"/>
    </row>
    <row r="319" spans="1:5" ht="14.5" x14ac:dyDescent="0.35">
      <c r="A319" s="61" t="s">
        <v>808</v>
      </c>
      <c r="B319" s="62" t="s">
        <v>4253</v>
      </c>
      <c r="C319" s="94"/>
      <c r="D319" s="94"/>
      <c r="E319" s="94"/>
    </row>
    <row r="320" spans="1:5" ht="14.5" x14ac:dyDescent="0.35">
      <c r="A320" s="58"/>
      <c r="B320" s="65"/>
      <c r="C320" s="94"/>
      <c r="D320" s="94"/>
      <c r="E320" s="94"/>
    </row>
    <row r="321" spans="1:5" ht="14.5" x14ac:dyDescent="0.35">
      <c r="A321" s="57" t="s">
        <v>4064</v>
      </c>
      <c r="B321" s="1085" t="s">
        <v>4402</v>
      </c>
      <c r="C321" s="1085"/>
      <c r="D321" s="94"/>
      <c r="E321" s="94"/>
    </row>
    <row r="322" spans="1:5" ht="14.5" x14ac:dyDescent="0.35">
      <c r="A322" s="57" t="s">
        <v>4065</v>
      </c>
      <c r="B322" s="1087" t="s">
        <v>4403</v>
      </c>
      <c r="C322" s="1087"/>
      <c r="D322" s="94"/>
      <c r="E322" s="94"/>
    </row>
    <row r="323" spans="1:5" ht="14.5" x14ac:dyDescent="0.35">
      <c r="A323" s="59" t="s">
        <v>4067</v>
      </c>
      <c r="B323" s="67" t="s">
        <v>4068</v>
      </c>
      <c r="C323" s="59" t="s">
        <v>4404</v>
      </c>
      <c r="D323" s="94"/>
      <c r="E323" s="94"/>
    </row>
    <row r="324" spans="1:5" ht="14.5" x14ac:dyDescent="0.35">
      <c r="A324" s="61" t="s">
        <v>785</v>
      </c>
      <c r="B324" s="62" t="s">
        <v>4405</v>
      </c>
      <c r="C324" s="109">
        <v>2</v>
      </c>
      <c r="D324" s="94"/>
      <c r="E324" s="94"/>
    </row>
    <row r="325" spans="1:5" ht="14.5" x14ac:dyDescent="0.35">
      <c r="A325" s="61" t="s">
        <v>789</v>
      </c>
      <c r="B325" s="62" t="s">
        <v>4406</v>
      </c>
      <c r="C325" s="109">
        <v>1</v>
      </c>
      <c r="D325" s="94"/>
      <c r="E325" s="94"/>
    </row>
    <row r="326" spans="1:5" ht="14.5" x14ac:dyDescent="0.35">
      <c r="A326" s="61" t="s">
        <v>793</v>
      </c>
      <c r="B326" s="62" t="s">
        <v>4407</v>
      </c>
      <c r="C326" s="109">
        <v>0.5</v>
      </c>
      <c r="D326" s="94"/>
      <c r="E326" s="94"/>
    </row>
    <row r="327" spans="1:5" ht="14.5" x14ac:dyDescent="0.35">
      <c r="A327" s="64"/>
      <c r="B327" s="65"/>
      <c r="C327" s="411"/>
      <c r="D327" s="94"/>
      <c r="E327" s="94"/>
    </row>
    <row r="328" spans="1:5" ht="14.5" x14ac:dyDescent="0.35">
      <c r="A328" s="58"/>
      <c r="B328" s="68"/>
      <c r="C328" s="94"/>
      <c r="D328" s="94"/>
      <c r="E328" s="94"/>
    </row>
    <row r="329" spans="1:5" ht="14.5" x14ac:dyDescent="0.35">
      <c r="A329" s="57" t="s">
        <v>4064</v>
      </c>
      <c r="B329" s="66" t="s">
        <v>4408</v>
      </c>
      <c r="C329" s="94"/>
      <c r="D329" s="94"/>
      <c r="E329" s="94"/>
    </row>
    <row r="330" spans="1:5" ht="14.5" x14ac:dyDescent="0.35">
      <c r="A330" s="57" t="s">
        <v>4065</v>
      </c>
      <c r="B330" s="62" t="s">
        <v>4409</v>
      </c>
      <c r="C330" s="94"/>
      <c r="D330" s="94"/>
      <c r="E330" s="94"/>
    </row>
    <row r="331" spans="1:5" ht="14.5" x14ac:dyDescent="0.35">
      <c r="A331" s="59" t="s">
        <v>4067</v>
      </c>
      <c r="B331" s="67" t="s">
        <v>4068</v>
      </c>
      <c r="C331" s="94"/>
      <c r="D331" s="94"/>
      <c r="E331" s="94"/>
    </row>
    <row r="332" spans="1:5" ht="14.5" x14ac:dyDescent="0.35">
      <c r="A332" s="61" t="s">
        <v>785</v>
      </c>
      <c r="B332" s="66" t="s">
        <v>4410</v>
      </c>
      <c r="C332" s="94"/>
      <c r="D332" s="94"/>
      <c r="E332" s="94"/>
    </row>
    <row r="333" spans="1:5" ht="14.5" x14ac:dyDescent="0.35">
      <c r="A333" s="61" t="s">
        <v>789</v>
      </c>
      <c r="B333" s="66" t="s">
        <v>4411</v>
      </c>
      <c r="C333" s="94"/>
      <c r="D333" s="94"/>
      <c r="E333" s="94"/>
    </row>
    <row r="334" spans="1:5" ht="14.5" x14ac:dyDescent="0.35">
      <c r="A334" s="61"/>
      <c r="B334" s="66"/>
      <c r="C334" s="94"/>
      <c r="D334" s="94"/>
      <c r="E334" s="94"/>
    </row>
    <row r="335" spans="1:5" ht="14.5" x14ac:dyDescent="0.35">
      <c r="A335" s="264"/>
      <c r="B335" s="265"/>
      <c r="C335" s="94"/>
      <c r="D335" s="94"/>
      <c r="E335" s="94"/>
    </row>
    <row r="336" spans="1:5" ht="14.5" x14ac:dyDescent="0.35">
      <c r="A336" s="401" t="s">
        <v>4064</v>
      </c>
      <c r="B336" s="402" t="s">
        <v>4412</v>
      </c>
      <c r="C336" s="403"/>
      <c r="D336" s="94"/>
      <c r="E336" s="94"/>
    </row>
    <row r="337" spans="1:5" ht="14.5" x14ac:dyDescent="0.35">
      <c r="A337" s="401" t="s">
        <v>4065</v>
      </c>
      <c r="B337" s="404" t="s">
        <v>4413</v>
      </c>
      <c r="C337" s="403"/>
      <c r="D337" s="94"/>
      <c r="E337" s="94"/>
    </row>
    <row r="338" spans="1:5" ht="14.5" x14ac:dyDescent="0.35">
      <c r="A338" s="405" t="s">
        <v>4414</v>
      </c>
      <c r="B338" s="406" t="s">
        <v>4067</v>
      </c>
      <c r="C338" s="406" t="s">
        <v>4415</v>
      </c>
      <c r="D338" s="94"/>
      <c r="E338" s="94"/>
    </row>
    <row r="339" spans="1:5" ht="14.5" x14ac:dyDescent="0.35">
      <c r="A339" s="407" t="s">
        <v>4416</v>
      </c>
      <c r="B339" s="404" t="s">
        <v>4417</v>
      </c>
      <c r="C339" s="408" t="s">
        <v>4418</v>
      </c>
      <c r="D339" s="94"/>
      <c r="E339" s="94"/>
    </row>
    <row r="340" spans="1:5" ht="14.5" x14ac:dyDescent="0.35">
      <c r="A340" s="407" t="s">
        <v>4419</v>
      </c>
      <c r="B340" s="404" t="s">
        <v>4420</v>
      </c>
      <c r="C340" s="408" t="s">
        <v>4418</v>
      </c>
      <c r="D340" s="94"/>
      <c r="E340" s="94"/>
    </row>
    <row r="341" spans="1:5" ht="14.5" x14ac:dyDescent="0.35">
      <c r="A341" s="407" t="s">
        <v>4421</v>
      </c>
      <c r="B341" s="404" t="s">
        <v>4422</v>
      </c>
      <c r="C341" s="408" t="s">
        <v>4418</v>
      </c>
      <c r="D341" s="94"/>
      <c r="E341" s="94"/>
    </row>
    <row r="342" spans="1:5" ht="14.5" x14ac:dyDescent="0.35">
      <c r="A342" s="407" t="s">
        <v>4423</v>
      </c>
      <c r="B342" s="404" t="s">
        <v>4424</v>
      </c>
      <c r="C342" s="408" t="s">
        <v>4418</v>
      </c>
      <c r="D342" s="94"/>
      <c r="E342" s="94"/>
    </row>
    <row r="343" spans="1:5" ht="14.5" x14ac:dyDescent="0.35">
      <c r="A343" s="407" t="s">
        <v>4425</v>
      </c>
      <c r="B343" s="404" t="s">
        <v>4426</v>
      </c>
      <c r="C343" s="408" t="s">
        <v>4418</v>
      </c>
      <c r="D343" s="94"/>
      <c r="E343" s="94"/>
    </row>
    <row r="344" spans="1:5" ht="14.5" x14ac:dyDescent="0.35">
      <c r="A344" s="407" t="s">
        <v>4427</v>
      </c>
      <c r="B344" s="404" t="s">
        <v>4428</v>
      </c>
      <c r="C344" s="408" t="s">
        <v>4418</v>
      </c>
      <c r="D344" s="94"/>
      <c r="E344" s="94"/>
    </row>
    <row r="345" spans="1:5" ht="14.5" x14ac:dyDescent="0.35">
      <c r="A345" s="407" t="s">
        <v>4429</v>
      </c>
      <c r="B345" s="404" t="s">
        <v>4430</v>
      </c>
      <c r="C345" s="408" t="s">
        <v>4418</v>
      </c>
      <c r="D345" s="94"/>
      <c r="E345" s="94"/>
    </row>
    <row r="346" spans="1:5" ht="14.5" x14ac:dyDescent="0.35">
      <c r="A346" s="407" t="s">
        <v>4431</v>
      </c>
      <c r="B346" s="404" t="s">
        <v>4432</v>
      </c>
      <c r="C346" s="408" t="s">
        <v>4418</v>
      </c>
      <c r="D346" s="94"/>
      <c r="E346" s="94"/>
    </row>
    <row r="347" spans="1:5" ht="14.5" x14ac:dyDescent="0.35">
      <c r="A347" s="407" t="s">
        <v>4433</v>
      </c>
      <c r="B347" s="404" t="s">
        <v>4434</v>
      </c>
      <c r="C347" s="408" t="s">
        <v>4418</v>
      </c>
      <c r="D347" s="94"/>
      <c r="E347" s="94"/>
    </row>
    <row r="348" spans="1:5" ht="14.5" x14ac:dyDescent="0.35">
      <c r="A348" s="407" t="s">
        <v>4435</v>
      </c>
      <c r="B348" s="404" t="s">
        <v>4436</v>
      </c>
      <c r="C348" s="408" t="s">
        <v>4418</v>
      </c>
      <c r="D348" s="94"/>
      <c r="E348" s="94"/>
    </row>
    <row r="349" spans="1:5" ht="14.5" x14ac:dyDescent="0.35">
      <c r="A349" s="407" t="s">
        <v>4437</v>
      </c>
      <c r="B349" s="404" t="s">
        <v>4438</v>
      </c>
      <c r="C349" s="409" t="s">
        <v>4418</v>
      </c>
      <c r="D349" s="94"/>
      <c r="E349" s="94"/>
    </row>
    <row r="350" spans="1:5" ht="14.5" x14ac:dyDescent="0.35">
      <c r="A350" s="407" t="s">
        <v>4439</v>
      </c>
      <c r="B350" s="404" t="s">
        <v>4440</v>
      </c>
      <c r="C350" s="409" t="s">
        <v>4418</v>
      </c>
      <c r="D350" s="94"/>
      <c r="E350" s="94"/>
    </row>
    <row r="351" spans="1:5" ht="14.5" x14ac:dyDescent="0.35">
      <c r="A351" s="407" t="s">
        <v>4441</v>
      </c>
      <c r="B351" s="404" t="s">
        <v>4442</v>
      </c>
      <c r="C351" s="409" t="s">
        <v>4418</v>
      </c>
      <c r="D351" s="94"/>
      <c r="E351" s="94"/>
    </row>
    <row r="352" spans="1:5" ht="14.5" x14ac:dyDescent="0.35">
      <c r="A352" s="407" t="s">
        <v>4443</v>
      </c>
      <c r="B352" s="404" t="s">
        <v>4444</v>
      </c>
      <c r="C352" s="409" t="s">
        <v>4418</v>
      </c>
      <c r="D352" s="94"/>
      <c r="E352" s="94"/>
    </row>
    <row r="353" spans="1:5" ht="14.5" x14ac:dyDescent="0.35">
      <c r="A353" s="407" t="s">
        <v>4445</v>
      </c>
      <c r="B353" s="404" t="s">
        <v>4446</v>
      </c>
      <c r="C353" s="409" t="s">
        <v>4418</v>
      </c>
      <c r="D353" s="94"/>
      <c r="E353" s="94"/>
    </row>
    <row r="354" spans="1:5" ht="14.5" x14ac:dyDescent="0.35">
      <c r="A354" s="407" t="s">
        <v>4447</v>
      </c>
      <c r="B354" s="404" t="s">
        <v>4448</v>
      </c>
      <c r="C354" s="409" t="s">
        <v>4418</v>
      </c>
      <c r="D354" s="94"/>
      <c r="E354" s="94"/>
    </row>
    <row r="355" spans="1:5" ht="14.5" x14ac:dyDescent="0.35">
      <c r="A355" s="407" t="s">
        <v>4449</v>
      </c>
      <c r="B355" s="404" t="s">
        <v>4450</v>
      </c>
      <c r="C355" s="409" t="s">
        <v>4418</v>
      </c>
      <c r="D355" s="94"/>
      <c r="E355" s="94"/>
    </row>
    <row r="356" spans="1:5" ht="14.5" x14ac:dyDescent="0.35">
      <c r="A356" s="407" t="s">
        <v>4451</v>
      </c>
      <c r="B356" s="404" t="s">
        <v>4452</v>
      </c>
      <c r="C356" s="409" t="s">
        <v>4418</v>
      </c>
      <c r="D356" s="94"/>
      <c r="E356" s="94"/>
    </row>
    <row r="357" spans="1:5" ht="14.5" x14ac:dyDescent="0.35">
      <c r="A357" s="407" t="s">
        <v>4453</v>
      </c>
      <c r="B357" s="404" t="s">
        <v>4454</v>
      </c>
      <c r="C357" s="409" t="s">
        <v>4418</v>
      </c>
      <c r="D357" s="94"/>
      <c r="E357" s="94"/>
    </row>
    <row r="358" spans="1:5" ht="14.5" x14ac:dyDescent="0.35">
      <c r="A358" s="407" t="s">
        <v>4455</v>
      </c>
      <c r="B358" s="404" t="s">
        <v>4456</v>
      </c>
      <c r="C358" s="409" t="s">
        <v>4418</v>
      </c>
      <c r="D358" s="94"/>
      <c r="E358" s="94"/>
    </row>
    <row r="359" spans="1:5" ht="14.5" x14ac:dyDescent="0.35">
      <c r="A359" s="407" t="s">
        <v>4457</v>
      </c>
      <c r="B359" s="404" t="s">
        <v>4458</v>
      </c>
      <c r="C359" s="409" t="s">
        <v>4418</v>
      </c>
      <c r="D359" s="94"/>
      <c r="E359" s="94"/>
    </row>
    <row r="360" spans="1:5" ht="14.5" x14ac:dyDescent="0.35">
      <c r="A360" s="407" t="s">
        <v>4459</v>
      </c>
      <c r="B360" s="404" t="s">
        <v>4460</v>
      </c>
      <c r="C360" s="409" t="s">
        <v>4461</v>
      </c>
      <c r="D360" s="94"/>
      <c r="E360" s="94"/>
    </row>
    <row r="361" spans="1:5" ht="14.5" x14ac:dyDescent="0.35">
      <c r="A361" s="407" t="s">
        <v>4462</v>
      </c>
      <c r="B361" s="404" t="s">
        <v>4463</v>
      </c>
      <c r="C361" s="409" t="s">
        <v>4461</v>
      </c>
      <c r="D361" s="94"/>
      <c r="E361" s="94"/>
    </row>
    <row r="362" spans="1:5" ht="14.5" x14ac:dyDescent="0.35">
      <c r="A362" s="407" t="s">
        <v>4464</v>
      </c>
      <c r="B362" s="404" t="s">
        <v>4465</v>
      </c>
      <c r="C362" s="409" t="s">
        <v>4461</v>
      </c>
      <c r="D362" s="94"/>
      <c r="E362" s="94"/>
    </row>
    <row r="363" spans="1:5" ht="14.5" x14ac:dyDescent="0.35">
      <c r="A363" s="407" t="s">
        <v>4466</v>
      </c>
      <c r="B363" s="404" t="s">
        <v>4467</v>
      </c>
      <c r="C363" s="409" t="s">
        <v>4461</v>
      </c>
      <c r="D363" s="94"/>
      <c r="E363" s="94"/>
    </row>
    <row r="364" spans="1:5" ht="14.5" x14ac:dyDescent="0.35">
      <c r="A364" s="407" t="s">
        <v>4468</v>
      </c>
      <c r="B364" s="404" t="s">
        <v>4469</v>
      </c>
      <c r="C364" s="409" t="s">
        <v>4461</v>
      </c>
      <c r="D364" s="94"/>
      <c r="E364" s="94"/>
    </row>
    <row r="365" spans="1:5" ht="14.5" x14ac:dyDescent="0.35">
      <c r="A365" s="407" t="s">
        <v>4470</v>
      </c>
      <c r="B365" s="404" t="s">
        <v>4471</v>
      </c>
      <c r="C365" s="409" t="s">
        <v>4461</v>
      </c>
      <c r="D365" s="94"/>
      <c r="E365" s="94"/>
    </row>
    <row r="366" spans="1:5" ht="14.5" x14ac:dyDescent="0.35">
      <c r="A366" s="407" t="s">
        <v>4472</v>
      </c>
      <c r="B366" s="404" t="s">
        <v>4473</v>
      </c>
      <c r="C366" s="409" t="s">
        <v>4461</v>
      </c>
      <c r="D366" s="94"/>
      <c r="E366" s="94"/>
    </row>
    <row r="367" spans="1:5" ht="14.5" x14ac:dyDescent="0.35">
      <c r="A367" s="407" t="s">
        <v>4474</v>
      </c>
      <c r="B367" s="410" t="s">
        <v>4475</v>
      </c>
      <c r="C367" s="407" t="s">
        <v>4476</v>
      </c>
      <c r="D367" s="94"/>
      <c r="E367" s="94"/>
    </row>
    <row r="368" spans="1:5" ht="14.5" x14ac:dyDescent="0.35">
      <c r="A368" s="407" t="s">
        <v>4477</v>
      </c>
      <c r="B368" s="410" t="s">
        <v>4478</v>
      </c>
      <c r="C368" s="407" t="s">
        <v>4476</v>
      </c>
      <c r="D368" s="94"/>
      <c r="E368" s="94"/>
    </row>
    <row r="369" spans="1:5" ht="14.5" x14ac:dyDescent="0.35">
      <c r="A369" s="407" t="s">
        <v>4479</v>
      </c>
      <c r="B369" s="410" t="s">
        <v>4480</v>
      </c>
      <c r="C369" s="407" t="s">
        <v>4476</v>
      </c>
      <c r="D369" s="94"/>
      <c r="E369" s="94"/>
    </row>
    <row r="370" spans="1:5" ht="14.5" x14ac:dyDescent="0.35">
      <c r="A370" s="407" t="s">
        <v>4481</v>
      </c>
      <c r="B370" s="410" t="s">
        <v>4482</v>
      </c>
      <c r="C370" s="407" t="s">
        <v>4476</v>
      </c>
      <c r="D370" s="94"/>
      <c r="E370" s="94"/>
    </row>
    <row r="371" spans="1:5" ht="14.5" x14ac:dyDescent="0.35">
      <c r="A371" s="407" t="s">
        <v>4483</v>
      </c>
      <c r="B371" s="410" t="s">
        <v>4484</v>
      </c>
      <c r="C371" s="407" t="s">
        <v>4476</v>
      </c>
      <c r="D371" s="94"/>
      <c r="E371" s="94"/>
    </row>
    <row r="372" spans="1:5" ht="14.5" x14ac:dyDescent="0.35">
      <c r="A372" s="407" t="s">
        <v>4485</v>
      </c>
      <c r="B372" s="410" t="s">
        <v>4486</v>
      </c>
      <c r="C372" s="407" t="s">
        <v>4476</v>
      </c>
      <c r="D372" s="94"/>
      <c r="E372" s="94"/>
    </row>
    <row r="373" spans="1:5" ht="14.5" x14ac:dyDescent="0.35">
      <c r="A373" s="407" t="s">
        <v>4487</v>
      </c>
      <c r="B373" s="404" t="s">
        <v>4488</v>
      </c>
      <c r="C373" s="407" t="s">
        <v>4476</v>
      </c>
      <c r="D373" s="94"/>
      <c r="E373" s="94"/>
    </row>
    <row r="374" spans="1:5" ht="14.5" x14ac:dyDescent="0.35">
      <c r="A374" s="407" t="s">
        <v>4489</v>
      </c>
      <c r="B374" s="404" t="s">
        <v>4490</v>
      </c>
      <c r="C374" s="407" t="s">
        <v>4476</v>
      </c>
      <c r="D374" s="94"/>
      <c r="E374" s="94"/>
    </row>
    <row r="375" spans="1:5" ht="14.5" x14ac:dyDescent="0.35">
      <c r="A375" s="407" t="s">
        <v>4491</v>
      </c>
      <c r="B375" s="404" t="s">
        <v>4492</v>
      </c>
      <c r="C375" s="407" t="s">
        <v>4476</v>
      </c>
      <c r="D375" s="94"/>
      <c r="E375" s="94"/>
    </row>
    <row r="376" spans="1:5" ht="14.5" x14ac:dyDescent="0.35">
      <c r="A376" s="407" t="s">
        <v>4493</v>
      </c>
      <c r="B376" s="404" t="s">
        <v>4494</v>
      </c>
      <c r="C376" s="407" t="s">
        <v>4476</v>
      </c>
      <c r="D376" s="94"/>
      <c r="E376" s="94"/>
    </row>
    <row r="377" spans="1:5" ht="14.5" x14ac:dyDescent="0.35">
      <c r="A377" s="407" t="s">
        <v>4495</v>
      </c>
      <c r="B377" s="404" t="s">
        <v>4496</v>
      </c>
      <c r="C377" s="407" t="s">
        <v>4476</v>
      </c>
      <c r="D377" s="94"/>
      <c r="E377" s="94"/>
    </row>
    <row r="378" spans="1:5" ht="14.5" x14ac:dyDescent="0.35">
      <c r="A378" s="407" t="s">
        <v>4497</v>
      </c>
      <c r="B378" s="404" t="s">
        <v>4498</v>
      </c>
      <c r="C378" s="407" t="s">
        <v>4476</v>
      </c>
      <c r="D378" s="94"/>
      <c r="E378" s="94"/>
    </row>
    <row r="379" spans="1:5" ht="14.5" x14ac:dyDescent="0.35">
      <c r="A379" s="407" t="s">
        <v>4499</v>
      </c>
      <c r="B379" s="404" t="s">
        <v>4500</v>
      </c>
      <c r="C379" s="407" t="s">
        <v>4476</v>
      </c>
      <c r="D379" s="94"/>
      <c r="E379" s="94"/>
    </row>
    <row r="380" spans="1:5" ht="14.5" x14ac:dyDescent="0.35">
      <c r="A380" s="407" t="s">
        <v>4501</v>
      </c>
      <c r="B380" s="404" t="s">
        <v>4502</v>
      </c>
      <c r="C380" s="407" t="s">
        <v>4476</v>
      </c>
      <c r="D380" s="94"/>
      <c r="E380" s="94"/>
    </row>
    <row r="381" spans="1:5" ht="14.5" x14ac:dyDescent="0.35">
      <c r="A381" s="407" t="s">
        <v>4503</v>
      </c>
      <c r="B381" s="404" t="s">
        <v>4504</v>
      </c>
      <c r="C381" s="407" t="s">
        <v>4476</v>
      </c>
      <c r="D381" s="94"/>
      <c r="E381" s="94"/>
    </row>
    <row r="382" spans="1:5" ht="14.5" x14ac:dyDescent="0.35">
      <c r="A382" s="407" t="s">
        <v>4505</v>
      </c>
      <c r="B382" s="404" t="s">
        <v>4506</v>
      </c>
      <c r="C382" s="407" t="s">
        <v>4476</v>
      </c>
      <c r="D382" s="94"/>
      <c r="E382" s="94"/>
    </row>
    <row r="383" spans="1:5" ht="14.5" x14ac:dyDescent="0.35">
      <c r="A383" s="407" t="s">
        <v>4507</v>
      </c>
      <c r="B383" s="404" t="s">
        <v>4508</v>
      </c>
      <c r="C383" s="407" t="s">
        <v>4476</v>
      </c>
      <c r="D383" s="94"/>
      <c r="E383" s="94"/>
    </row>
    <row r="384" spans="1:5" ht="14.5" x14ac:dyDescent="0.35">
      <c r="A384" s="407" t="s">
        <v>4509</v>
      </c>
      <c r="B384" s="404" t="s">
        <v>4510</v>
      </c>
      <c r="C384" s="407" t="s">
        <v>4476</v>
      </c>
      <c r="D384" s="94"/>
      <c r="E384" s="94"/>
    </row>
    <row r="385" spans="1:5" ht="14.5" x14ac:dyDescent="0.35">
      <c r="A385" s="407" t="s">
        <v>4511</v>
      </c>
      <c r="B385" s="404" t="s">
        <v>4512</v>
      </c>
      <c r="C385" s="407" t="s">
        <v>4476</v>
      </c>
      <c r="D385" s="94"/>
      <c r="E385" s="94"/>
    </row>
    <row r="386" spans="1:5" ht="14.5" x14ac:dyDescent="0.35">
      <c r="A386" s="407" t="s">
        <v>4513</v>
      </c>
      <c r="B386" s="404" t="s">
        <v>4514</v>
      </c>
      <c r="C386" s="407" t="s">
        <v>4476</v>
      </c>
      <c r="D386" s="94"/>
      <c r="E386" s="94"/>
    </row>
    <row r="387" spans="1:5" ht="14.5" x14ac:dyDescent="0.35">
      <c r="A387" s="407" t="s">
        <v>4515</v>
      </c>
      <c r="B387" s="404" t="s">
        <v>4516</v>
      </c>
      <c r="C387" s="407" t="s">
        <v>4476</v>
      </c>
      <c r="D387" s="94"/>
      <c r="E387" s="94"/>
    </row>
    <row r="388" spans="1:5" ht="14.5" x14ac:dyDescent="0.35">
      <c r="A388" s="266"/>
      <c r="B388" s="95"/>
      <c r="C388" s="315"/>
      <c r="D388" s="94"/>
      <c r="E388" s="94"/>
    </row>
    <row r="389" spans="1:5" ht="14.5" x14ac:dyDescent="0.35">
      <c r="A389" s="266"/>
      <c r="B389" s="95"/>
      <c r="C389" s="94"/>
      <c r="D389" s="94"/>
      <c r="E389" s="94"/>
    </row>
    <row r="390" spans="1:5" ht="14.5" x14ac:dyDescent="0.35">
      <c r="A390" s="57" t="s">
        <v>4064</v>
      </c>
      <c r="B390" s="66" t="s">
        <v>4517</v>
      </c>
      <c r="C390" s="94"/>
      <c r="D390" s="94"/>
      <c r="E390" s="94"/>
    </row>
    <row r="391" spans="1:5" ht="14.5" x14ac:dyDescent="0.35">
      <c r="A391" s="57" t="s">
        <v>4065</v>
      </c>
      <c r="B391" s="62" t="s">
        <v>2483</v>
      </c>
      <c r="C391" s="94"/>
      <c r="D391" s="94"/>
      <c r="E391" s="94"/>
    </row>
    <row r="392" spans="1:5" ht="14.5" x14ac:dyDescent="0.35">
      <c r="A392" s="59" t="s">
        <v>4067</v>
      </c>
      <c r="B392" s="67" t="s">
        <v>4068</v>
      </c>
      <c r="C392" s="94"/>
      <c r="D392" s="94"/>
      <c r="E392" s="94"/>
    </row>
    <row r="393" spans="1:5" ht="14.5" x14ac:dyDescent="0.35">
      <c r="A393" s="1082" t="s">
        <v>4518</v>
      </c>
      <c r="B393" s="1082"/>
      <c r="C393" s="94"/>
      <c r="D393" s="94"/>
      <c r="E393" s="94"/>
    </row>
    <row r="394" spans="1:5" ht="14.5" x14ac:dyDescent="0.35">
      <c r="A394" s="1091" t="s">
        <v>4519</v>
      </c>
      <c r="B394" s="1086"/>
      <c r="C394" s="94"/>
      <c r="D394" s="94"/>
      <c r="E394" s="94"/>
    </row>
    <row r="395" spans="1:5" ht="14.5" x14ac:dyDescent="0.35">
      <c r="A395" s="69"/>
      <c r="B395" s="65"/>
      <c r="C395" s="94"/>
      <c r="D395" s="94"/>
      <c r="E395" s="94"/>
    </row>
    <row r="396" spans="1:5" ht="14.5" x14ac:dyDescent="0.35">
      <c r="A396" s="57" t="s">
        <v>4064</v>
      </c>
      <c r="B396" s="66" t="s">
        <v>4520</v>
      </c>
      <c r="C396" s="94"/>
      <c r="D396" s="94"/>
      <c r="E396" s="94"/>
    </row>
    <row r="397" spans="1:5" ht="14.5" x14ac:dyDescent="0.35">
      <c r="A397" s="57" t="s">
        <v>4065</v>
      </c>
      <c r="B397" s="62" t="s">
        <v>4521</v>
      </c>
      <c r="C397" s="94"/>
      <c r="D397" s="94"/>
      <c r="E397" s="94"/>
    </row>
    <row r="398" spans="1:5" ht="14.5" x14ac:dyDescent="0.35">
      <c r="A398" s="59" t="s">
        <v>4067</v>
      </c>
      <c r="B398" s="67" t="s">
        <v>4068</v>
      </c>
      <c r="C398" s="94"/>
      <c r="D398" s="94"/>
      <c r="E398" s="94"/>
    </row>
    <row r="399" spans="1:5" ht="14.5" x14ac:dyDescent="0.35">
      <c r="A399" s="110">
        <v>0</v>
      </c>
      <c r="B399" s="111" t="s">
        <v>4522</v>
      </c>
      <c r="C399" s="94"/>
      <c r="D399" s="94"/>
      <c r="E399" s="94"/>
    </row>
    <row r="400" spans="1:5" ht="14.5" x14ac:dyDescent="0.35">
      <c r="A400" s="110">
        <v>1</v>
      </c>
      <c r="B400" s="111" t="s">
        <v>4523</v>
      </c>
      <c r="C400" s="94"/>
      <c r="D400" s="94"/>
      <c r="E400" s="94"/>
    </row>
    <row r="401" spans="1:5" ht="14.5" x14ac:dyDescent="0.35">
      <c r="A401" s="110">
        <v>2</v>
      </c>
      <c r="B401" s="112" t="s">
        <v>4524</v>
      </c>
      <c r="C401" s="94"/>
      <c r="D401" s="94"/>
      <c r="E401" s="94"/>
    </row>
    <row r="402" spans="1:5" ht="14.5" x14ac:dyDescent="0.35">
      <c r="A402" s="94"/>
      <c r="B402" s="95"/>
      <c r="C402" s="94"/>
      <c r="D402" s="94"/>
      <c r="E402" s="94"/>
    </row>
    <row r="403" spans="1:5" ht="14.5" x14ac:dyDescent="0.35">
      <c r="A403" s="57" t="s">
        <v>4064</v>
      </c>
      <c r="B403" s="113">
        <v>27</v>
      </c>
      <c r="C403" s="94"/>
      <c r="D403" s="94"/>
      <c r="E403" s="94"/>
    </row>
    <row r="404" spans="1:5" ht="14.5" x14ac:dyDescent="0.35">
      <c r="A404" s="57" t="s">
        <v>4065</v>
      </c>
      <c r="B404" s="62" t="s">
        <v>4525</v>
      </c>
      <c r="C404" s="94"/>
      <c r="D404" s="94"/>
      <c r="E404" s="94"/>
    </row>
    <row r="405" spans="1:5" ht="14.5" x14ac:dyDescent="0.35">
      <c r="A405" s="59" t="s">
        <v>4067</v>
      </c>
      <c r="B405" s="67" t="s">
        <v>4068</v>
      </c>
      <c r="C405" s="94"/>
      <c r="D405" s="94"/>
      <c r="E405" s="94"/>
    </row>
    <row r="406" spans="1:5" ht="14.5" x14ac:dyDescent="0.35">
      <c r="A406" s="110">
        <v>0</v>
      </c>
      <c r="B406" s="111" t="s">
        <v>4526</v>
      </c>
      <c r="C406" s="94"/>
      <c r="D406" s="94"/>
      <c r="E406" s="94"/>
    </row>
    <row r="407" spans="1:5" ht="14.5" x14ac:dyDescent="0.35">
      <c r="A407" s="110">
        <v>1</v>
      </c>
      <c r="B407" s="111" t="s">
        <v>4527</v>
      </c>
      <c r="C407" s="94"/>
      <c r="D407" s="94"/>
      <c r="E407" s="94"/>
    </row>
    <row r="408" spans="1:5" ht="14.5" x14ac:dyDescent="0.35">
      <c r="A408" s="110">
        <v>2</v>
      </c>
      <c r="B408" s="111" t="s">
        <v>4528</v>
      </c>
      <c r="C408" s="94"/>
      <c r="D408" s="94"/>
      <c r="E408" s="94"/>
    </row>
    <row r="409" spans="1:5" ht="26.5" x14ac:dyDescent="0.35">
      <c r="A409" s="110">
        <v>3</v>
      </c>
      <c r="B409" s="112" t="s">
        <v>4529</v>
      </c>
      <c r="C409" s="94"/>
      <c r="D409" s="94"/>
      <c r="E409" s="94"/>
    </row>
    <row r="410" spans="1:5" ht="14.5" x14ac:dyDescent="0.35">
      <c r="A410" s="58"/>
      <c r="B410" s="65"/>
      <c r="C410" s="94"/>
      <c r="D410" s="94"/>
      <c r="E410" s="94"/>
    </row>
    <row r="411" spans="1:5" ht="14.5" x14ac:dyDescent="0.35">
      <c r="A411" s="57" t="s">
        <v>4064</v>
      </c>
      <c r="B411" s="113">
        <v>51</v>
      </c>
      <c r="C411" s="94"/>
      <c r="D411" s="94"/>
      <c r="E411" s="94"/>
    </row>
    <row r="412" spans="1:5" ht="14.5" x14ac:dyDescent="0.35">
      <c r="A412" s="57" t="s">
        <v>4065</v>
      </c>
      <c r="B412" s="62" t="s">
        <v>4530</v>
      </c>
      <c r="C412" s="94"/>
      <c r="D412" s="94"/>
      <c r="E412" s="94"/>
    </row>
    <row r="413" spans="1:5" ht="46.5" customHeight="1" x14ac:dyDescent="0.35">
      <c r="A413" s="267" t="s">
        <v>4067</v>
      </c>
      <c r="B413" s="267" t="s">
        <v>4068</v>
      </c>
      <c r="C413" s="268" t="s">
        <v>4531</v>
      </c>
      <c r="D413" s="94"/>
      <c r="E413" s="94"/>
    </row>
    <row r="414" spans="1:5" ht="14.5" x14ac:dyDescent="0.35">
      <c r="A414" s="115" t="s">
        <v>4532</v>
      </c>
      <c r="B414" s="96" t="s">
        <v>4533</v>
      </c>
      <c r="C414" s="60" t="s">
        <v>4534</v>
      </c>
      <c r="D414" s="94"/>
      <c r="E414" s="94"/>
    </row>
    <row r="415" spans="1:5" ht="14.5" x14ac:dyDescent="0.35">
      <c r="A415" s="115" t="s">
        <v>4535</v>
      </c>
      <c r="B415" s="96" t="s">
        <v>4536</v>
      </c>
      <c r="C415" s="60" t="s">
        <v>4537</v>
      </c>
      <c r="D415" s="94"/>
      <c r="E415" s="94"/>
    </row>
    <row r="416" spans="1:5" ht="14.5" x14ac:dyDescent="0.35">
      <c r="A416" s="115" t="s">
        <v>4538</v>
      </c>
      <c r="B416" s="96" t="s">
        <v>4539</v>
      </c>
      <c r="C416" s="60" t="s">
        <v>4540</v>
      </c>
      <c r="D416" s="94"/>
      <c r="E416" s="94"/>
    </row>
    <row r="417" spans="1:5" ht="14.5" x14ac:dyDescent="0.35">
      <c r="A417" s="114" t="s">
        <v>4541</v>
      </c>
      <c r="B417" s="112" t="s">
        <v>4542</v>
      </c>
      <c r="C417" s="110" t="s">
        <v>4534</v>
      </c>
      <c r="D417" s="94"/>
      <c r="E417" s="94"/>
    </row>
    <row r="418" spans="1:5" ht="14.5" x14ac:dyDescent="0.35">
      <c r="A418" s="115" t="s">
        <v>4543</v>
      </c>
      <c r="B418" s="96" t="s">
        <v>4544</v>
      </c>
      <c r="C418" s="60" t="s">
        <v>4534</v>
      </c>
      <c r="D418" s="94"/>
      <c r="E418" s="94"/>
    </row>
    <row r="419" spans="1:5" ht="14.5" x14ac:dyDescent="0.35">
      <c r="A419" s="115" t="s">
        <v>4545</v>
      </c>
      <c r="B419" s="96" t="s">
        <v>4546</v>
      </c>
      <c r="C419" s="60" t="s">
        <v>4069</v>
      </c>
      <c r="D419" s="262"/>
      <c r="E419" s="94"/>
    </row>
    <row r="420" spans="1:5" ht="14.5" x14ac:dyDescent="0.35">
      <c r="A420" s="115" t="s">
        <v>4547</v>
      </c>
      <c r="B420" s="96" t="s">
        <v>4548</v>
      </c>
      <c r="C420" s="60" t="s">
        <v>4534</v>
      </c>
      <c r="D420" s="94"/>
      <c r="E420" s="94"/>
    </row>
    <row r="421" spans="1:5" ht="14.5" x14ac:dyDescent="0.35">
      <c r="A421" s="115" t="s">
        <v>4549</v>
      </c>
      <c r="B421" s="96" t="s">
        <v>4550</v>
      </c>
      <c r="C421" s="60" t="s">
        <v>4534</v>
      </c>
      <c r="D421" s="262"/>
      <c r="E421" s="94"/>
    </row>
    <row r="422" spans="1:5" ht="14.5" x14ac:dyDescent="0.35">
      <c r="A422" s="115" t="s">
        <v>4551</v>
      </c>
      <c r="B422" s="96" t="s">
        <v>4552</v>
      </c>
      <c r="C422" s="60" t="s">
        <v>4069</v>
      </c>
      <c r="D422" s="262"/>
      <c r="E422" s="94"/>
    </row>
    <row r="423" spans="1:5" ht="14.5" x14ac:dyDescent="0.35">
      <c r="A423" s="115" t="s">
        <v>4553</v>
      </c>
      <c r="B423" s="96" t="s">
        <v>4554</v>
      </c>
      <c r="C423" s="60" t="s">
        <v>4534</v>
      </c>
      <c r="D423" s="262"/>
      <c r="E423" s="94"/>
    </row>
    <row r="424" spans="1:5" ht="26.5" x14ac:dyDescent="0.35">
      <c r="A424" s="114" t="s">
        <v>4555</v>
      </c>
      <c r="B424" s="112" t="s">
        <v>4556</v>
      </c>
      <c r="C424" s="110" t="s">
        <v>4534</v>
      </c>
      <c r="D424" s="262"/>
      <c r="E424" s="94"/>
    </row>
    <row r="425" spans="1:5" ht="14.5" x14ac:dyDescent="0.35">
      <c r="A425" s="114" t="s">
        <v>4557</v>
      </c>
      <c r="B425" s="112" t="s">
        <v>4558</v>
      </c>
      <c r="C425" s="110" t="s">
        <v>4534</v>
      </c>
      <c r="D425" s="262"/>
      <c r="E425" s="94"/>
    </row>
    <row r="426" spans="1:5" ht="14.5" x14ac:dyDescent="0.35">
      <c r="A426" s="114" t="s">
        <v>4559</v>
      </c>
      <c r="B426" s="112" t="s">
        <v>4560</v>
      </c>
      <c r="C426" s="110" t="s">
        <v>4534</v>
      </c>
      <c r="D426" s="94"/>
      <c r="E426" s="94"/>
    </row>
    <row r="427" spans="1:5" ht="14.5" x14ac:dyDescent="0.35">
      <c r="A427" s="114" t="s">
        <v>4561</v>
      </c>
      <c r="B427" s="112" t="s">
        <v>4562</v>
      </c>
      <c r="C427" s="110" t="s">
        <v>4534</v>
      </c>
      <c r="D427" s="94"/>
      <c r="E427" s="94"/>
    </row>
    <row r="428" spans="1:5" ht="14.5" x14ac:dyDescent="0.35">
      <c r="A428" s="115" t="s">
        <v>4563</v>
      </c>
      <c r="B428" s="96" t="s">
        <v>4564</v>
      </c>
      <c r="C428" s="60" t="s">
        <v>4534</v>
      </c>
      <c r="D428" s="94"/>
      <c r="E428" s="94"/>
    </row>
    <row r="429" spans="1:5" ht="14.5" x14ac:dyDescent="0.35">
      <c r="A429" s="115" t="s">
        <v>4565</v>
      </c>
      <c r="B429" s="96" t="s">
        <v>4566</v>
      </c>
      <c r="C429" s="60" t="s">
        <v>4070</v>
      </c>
      <c r="D429" s="94"/>
      <c r="E429" s="94"/>
    </row>
    <row r="430" spans="1:5" ht="14.5" x14ac:dyDescent="0.35">
      <c r="A430" s="115" t="s">
        <v>4567</v>
      </c>
      <c r="B430" s="96" t="s">
        <v>4568</v>
      </c>
      <c r="C430" s="60" t="s">
        <v>4070</v>
      </c>
      <c r="D430" s="94"/>
      <c r="E430" s="94"/>
    </row>
    <row r="431" spans="1:5" ht="14.5" x14ac:dyDescent="0.35">
      <c r="A431" s="115" t="s">
        <v>4569</v>
      </c>
      <c r="B431" s="96" t="s">
        <v>4570</v>
      </c>
      <c r="C431" s="60" t="s">
        <v>4070</v>
      </c>
      <c r="D431" s="94"/>
      <c r="E431" s="94"/>
    </row>
    <row r="432" spans="1:5" ht="14.5" x14ac:dyDescent="0.35">
      <c r="A432" s="115" t="s">
        <v>167</v>
      </c>
      <c r="B432" s="96" t="s">
        <v>4571</v>
      </c>
      <c r="C432" s="60" t="s">
        <v>4534</v>
      </c>
      <c r="D432" s="94"/>
      <c r="E432" s="94"/>
    </row>
    <row r="433" spans="1:5" ht="14.5" x14ac:dyDescent="0.35">
      <c r="A433" s="114" t="s">
        <v>4260</v>
      </c>
      <c r="B433" s="112" t="s">
        <v>4572</v>
      </c>
      <c r="C433" s="110" t="s">
        <v>4534</v>
      </c>
      <c r="D433" s="94"/>
      <c r="E433" s="94"/>
    </row>
    <row r="434" spans="1:5" ht="14.5" x14ac:dyDescent="0.35">
      <c r="A434" s="114" t="s">
        <v>1077</v>
      </c>
      <c r="B434" s="211" t="s">
        <v>4573</v>
      </c>
      <c r="C434" s="110" t="s">
        <v>4534</v>
      </c>
      <c r="D434" s="94"/>
      <c r="E434" s="94"/>
    </row>
    <row r="435" spans="1:5" ht="14.5" x14ac:dyDescent="0.35">
      <c r="A435" s="114" t="s">
        <v>1075</v>
      </c>
      <c r="B435" s="211" t="s">
        <v>4574</v>
      </c>
      <c r="C435" s="110" t="s">
        <v>4534</v>
      </c>
      <c r="D435" s="94"/>
      <c r="E435" s="94"/>
    </row>
    <row r="436" spans="1:5" ht="14.5" x14ac:dyDescent="0.35">
      <c r="A436" s="114" t="s">
        <v>4266</v>
      </c>
      <c r="B436" s="112" t="s">
        <v>4575</v>
      </c>
      <c r="C436" s="110" t="s">
        <v>4534</v>
      </c>
      <c r="D436" s="94"/>
      <c r="E436" s="94"/>
    </row>
    <row r="437" spans="1:5" ht="14.5" x14ac:dyDescent="0.35">
      <c r="A437" s="115" t="s">
        <v>4268</v>
      </c>
      <c r="B437" s="96" t="s">
        <v>4576</v>
      </c>
      <c r="C437" s="60" t="s">
        <v>4069</v>
      </c>
      <c r="D437" s="94"/>
      <c r="E437" s="94"/>
    </row>
    <row r="438" spans="1:5" ht="14.5" x14ac:dyDescent="0.35">
      <c r="A438" s="115" t="s">
        <v>108</v>
      </c>
      <c r="B438" s="651" t="s">
        <v>4577</v>
      </c>
      <c r="C438" s="60" t="s">
        <v>4534</v>
      </c>
      <c r="D438" s="94"/>
      <c r="E438" s="94"/>
    </row>
    <row r="439" spans="1:5" ht="14.5" x14ac:dyDescent="0.35">
      <c r="A439" s="115" t="s">
        <v>106</v>
      </c>
      <c r="B439" s="651" t="s">
        <v>4578</v>
      </c>
      <c r="C439" s="60" t="s">
        <v>4534</v>
      </c>
      <c r="D439" s="94"/>
      <c r="E439" s="94"/>
    </row>
    <row r="440" spans="1:5" ht="14.5" x14ac:dyDescent="0.35">
      <c r="A440" s="115" t="s">
        <v>4579</v>
      </c>
      <c r="B440" s="651" t="s">
        <v>4580</v>
      </c>
      <c r="C440" s="60" t="s">
        <v>4534</v>
      </c>
      <c r="D440" s="94"/>
      <c r="E440" s="94"/>
    </row>
    <row r="441" spans="1:5" ht="26.5" x14ac:dyDescent="0.35">
      <c r="A441" s="115" t="s">
        <v>4581</v>
      </c>
      <c r="B441" s="651" t="s">
        <v>4582</v>
      </c>
      <c r="C441" s="60" t="s">
        <v>4534</v>
      </c>
      <c r="D441" s="94"/>
      <c r="E441" s="94"/>
    </row>
    <row r="442" spans="1:5" ht="14.5" x14ac:dyDescent="0.35">
      <c r="A442" s="115" t="s">
        <v>4583</v>
      </c>
      <c r="B442" s="96" t="s">
        <v>4584</v>
      </c>
      <c r="C442" s="60" t="s">
        <v>4534</v>
      </c>
      <c r="D442" s="259"/>
      <c r="E442" s="259"/>
    </row>
    <row r="443" spans="1:5" ht="14.5" x14ac:dyDescent="0.35">
      <c r="A443" s="115" t="s">
        <v>677</v>
      </c>
      <c r="B443" s="96" t="s">
        <v>4585</v>
      </c>
      <c r="C443" s="60" t="s">
        <v>4540</v>
      </c>
      <c r="D443" s="259"/>
      <c r="E443" s="259"/>
    </row>
    <row r="444" spans="1:5" ht="14.5" x14ac:dyDescent="0.35">
      <c r="A444" s="115" t="s">
        <v>4586</v>
      </c>
      <c r="B444" s="96" t="s">
        <v>4587</v>
      </c>
      <c r="C444" s="60" t="s">
        <v>4069</v>
      </c>
      <c r="D444" s="259"/>
      <c r="E444" s="259"/>
    </row>
    <row r="445" spans="1:5" ht="14.5" x14ac:dyDescent="0.35">
      <c r="A445" s="58"/>
      <c r="B445" s="65"/>
      <c r="C445" s="94"/>
      <c r="D445" s="263"/>
      <c r="E445" s="260"/>
    </row>
    <row r="446" spans="1:5" ht="14.5" x14ac:dyDescent="0.35">
      <c r="A446" s="57" t="s">
        <v>4064</v>
      </c>
      <c r="B446" s="113">
        <v>52</v>
      </c>
      <c r="C446" s="94"/>
      <c r="D446" s="263"/>
      <c r="E446" s="260"/>
    </row>
    <row r="447" spans="1:5" ht="14.5" x14ac:dyDescent="0.35">
      <c r="A447" s="57" t="s">
        <v>4065</v>
      </c>
      <c r="B447" s="62" t="s">
        <v>4588</v>
      </c>
      <c r="C447" s="94"/>
      <c r="D447" s="263"/>
      <c r="E447" s="260"/>
    </row>
    <row r="448" spans="1:5" ht="14.5" x14ac:dyDescent="0.35">
      <c r="A448" s="59" t="s">
        <v>4067</v>
      </c>
      <c r="B448" s="67" t="s">
        <v>4068</v>
      </c>
      <c r="C448" s="94"/>
      <c r="D448" s="263"/>
      <c r="E448" s="260"/>
    </row>
    <row r="449" spans="1:5" ht="14.5" x14ac:dyDescent="0.35">
      <c r="A449" s="115">
        <v>1000</v>
      </c>
      <c r="B449" s="116" t="s">
        <v>4278</v>
      </c>
      <c r="C449" s="94"/>
      <c r="D449" s="263"/>
      <c r="E449" s="260"/>
    </row>
    <row r="450" spans="1:5" ht="14.5" x14ac:dyDescent="0.35">
      <c r="A450" s="115">
        <v>1002</v>
      </c>
      <c r="B450" s="117" t="s">
        <v>4279</v>
      </c>
      <c r="C450" s="94"/>
      <c r="D450" s="94"/>
      <c r="E450" s="94"/>
    </row>
    <row r="451" spans="1:5" ht="14.5" x14ac:dyDescent="0.35">
      <c r="A451" s="115">
        <v>2000</v>
      </c>
      <c r="B451" s="117" t="s">
        <v>4280</v>
      </c>
      <c r="C451" s="94"/>
      <c r="D451" s="94"/>
      <c r="E451" s="94"/>
    </row>
    <row r="452" spans="1:5" ht="26.5" x14ac:dyDescent="0.35">
      <c r="A452" s="115">
        <v>2001</v>
      </c>
      <c r="B452" s="96" t="s">
        <v>4589</v>
      </c>
      <c r="C452" s="94"/>
      <c r="D452" s="94"/>
      <c r="E452" s="94"/>
    </row>
    <row r="453" spans="1:5" ht="26.5" x14ac:dyDescent="0.35">
      <c r="A453" s="115">
        <v>2002</v>
      </c>
      <c r="B453" s="96" t="s">
        <v>4282</v>
      </c>
      <c r="C453" s="94"/>
      <c r="D453" s="94"/>
      <c r="E453" s="94"/>
    </row>
    <row r="454" spans="1:5" ht="14.5" x14ac:dyDescent="0.35">
      <c r="A454" s="115">
        <v>2003</v>
      </c>
      <c r="B454" s="117" t="s">
        <v>4283</v>
      </c>
      <c r="C454" s="94"/>
      <c r="D454" s="94"/>
      <c r="E454" s="94"/>
    </row>
    <row r="455" spans="1:5" ht="14.5" x14ac:dyDescent="0.35">
      <c r="A455" s="115">
        <v>2004</v>
      </c>
      <c r="B455" s="117" t="s">
        <v>4284</v>
      </c>
      <c r="C455" s="94"/>
      <c r="D455" s="94"/>
      <c r="E455" s="94"/>
    </row>
    <row r="456" spans="1:5" ht="14.5" x14ac:dyDescent="0.35">
      <c r="A456" s="115">
        <v>2005</v>
      </c>
      <c r="B456" s="117" t="s">
        <v>4285</v>
      </c>
      <c r="C456" s="94"/>
      <c r="D456" s="94"/>
      <c r="E456" s="94"/>
    </row>
    <row r="457" spans="1:5" ht="14.5" x14ac:dyDescent="0.35">
      <c r="A457" s="115">
        <v>2006</v>
      </c>
      <c r="B457" s="117" t="s">
        <v>4590</v>
      </c>
      <c r="C457" s="94"/>
      <c r="D457" s="94"/>
      <c r="E457" s="94"/>
    </row>
    <row r="458" spans="1:5" ht="14.5" x14ac:dyDescent="0.35">
      <c r="A458" s="115" t="s">
        <v>4591</v>
      </c>
      <c r="B458" s="117" t="s">
        <v>4592</v>
      </c>
      <c r="C458" s="94"/>
      <c r="D458" s="94"/>
      <c r="E458" s="94"/>
    </row>
    <row r="459" spans="1:5" ht="26.5" x14ac:dyDescent="0.35">
      <c r="A459" s="115">
        <v>2008</v>
      </c>
      <c r="B459" s="96" t="s">
        <v>4593</v>
      </c>
      <c r="C459" s="94"/>
      <c r="D459" s="94"/>
      <c r="E459" s="94"/>
    </row>
    <row r="460" spans="1:5" ht="26.5" x14ac:dyDescent="0.35">
      <c r="A460" s="115">
        <v>2009</v>
      </c>
      <c r="B460" s="96" t="s">
        <v>4594</v>
      </c>
      <c r="C460" s="94"/>
      <c r="D460" s="94"/>
      <c r="E460" s="94"/>
    </row>
    <row r="461" spans="1:5" ht="14.5" x14ac:dyDescent="0.35">
      <c r="A461" s="115" t="s">
        <v>1113</v>
      </c>
      <c r="B461" s="96" t="s">
        <v>4595</v>
      </c>
      <c r="C461" s="94"/>
      <c r="D461" s="94"/>
      <c r="E461" s="94"/>
    </row>
    <row r="462" spans="1:5" ht="14.5" x14ac:dyDescent="0.35">
      <c r="A462" s="115" t="s">
        <v>630</v>
      </c>
      <c r="B462" s="96" t="s">
        <v>4596</v>
      </c>
      <c r="C462" s="94"/>
      <c r="D462" s="94"/>
      <c r="E462" s="94"/>
    </row>
    <row r="463" spans="1:5" ht="14.5" x14ac:dyDescent="0.35">
      <c r="A463" s="454" t="s">
        <v>4597</v>
      </c>
      <c r="B463" s="455" t="s">
        <v>4598</v>
      </c>
      <c r="C463" s="94"/>
      <c r="D463" s="94"/>
      <c r="E463" s="94"/>
    </row>
    <row r="464" spans="1:5" ht="14.5" x14ac:dyDescent="0.35">
      <c r="A464" s="58"/>
      <c r="B464" s="65"/>
      <c r="C464" s="94"/>
      <c r="D464" s="94"/>
      <c r="E464" s="94"/>
    </row>
    <row r="465" spans="1:5" ht="14.5" x14ac:dyDescent="0.35">
      <c r="A465" s="57" t="s">
        <v>4064</v>
      </c>
      <c r="B465" s="113">
        <v>53</v>
      </c>
      <c r="C465" s="94"/>
      <c r="D465" s="94"/>
      <c r="E465" s="94"/>
    </row>
    <row r="466" spans="1:5" ht="14.5" x14ac:dyDescent="0.35">
      <c r="A466" s="57" t="s">
        <v>4065</v>
      </c>
      <c r="B466" s="62" t="s">
        <v>4599</v>
      </c>
      <c r="C466" s="94"/>
      <c r="D466" s="94"/>
      <c r="E466" s="94"/>
    </row>
    <row r="467" spans="1:5" ht="14.5" x14ac:dyDescent="0.35">
      <c r="A467" s="59" t="s">
        <v>4067</v>
      </c>
      <c r="B467" s="67" t="s">
        <v>4068</v>
      </c>
      <c r="C467" s="67" t="s">
        <v>4600</v>
      </c>
      <c r="D467" s="94"/>
      <c r="E467" s="94"/>
    </row>
    <row r="468" spans="1:5" ht="14.5" x14ac:dyDescent="0.35">
      <c r="A468" s="60" t="s">
        <v>4601</v>
      </c>
      <c r="B468" s="62" t="s">
        <v>4602</v>
      </c>
      <c r="C468" s="60" t="s">
        <v>642</v>
      </c>
      <c r="D468" s="94"/>
      <c r="E468" s="94"/>
    </row>
    <row r="469" spans="1:5" ht="14.5" x14ac:dyDescent="0.35">
      <c r="A469" s="60" t="s">
        <v>785</v>
      </c>
      <c r="B469" s="62" t="s">
        <v>4603</v>
      </c>
      <c r="C469" s="60" t="s">
        <v>642</v>
      </c>
      <c r="D469" s="94"/>
      <c r="E469" s="94"/>
    </row>
    <row r="470" spans="1:5" ht="14.5" x14ac:dyDescent="0.35">
      <c r="A470" s="60" t="s">
        <v>789</v>
      </c>
      <c r="B470" s="62" t="s">
        <v>4604</v>
      </c>
      <c r="C470" s="60" t="s">
        <v>62</v>
      </c>
      <c r="D470" s="94"/>
      <c r="E470" s="94"/>
    </row>
    <row r="471" spans="1:5" ht="14.5" x14ac:dyDescent="0.35">
      <c r="A471" s="60" t="s">
        <v>793</v>
      </c>
      <c r="B471" s="62" t="s">
        <v>4605</v>
      </c>
      <c r="C471" s="60" t="s">
        <v>62</v>
      </c>
      <c r="D471" s="94"/>
      <c r="E471" s="94"/>
    </row>
    <row r="472" spans="1:5" ht="14.5" x14ac:dyDescent="0.35">
      <c r="A472" s="61" t="s">
        <v>798</v>
      </c>
      <c r="B472" s="62" t="s">
        <v>4606</v>
      </c>
      <c r="C472" s="60" t="s">
        <v>62</v>
      </c>
      <c r="D472" s="94"/>
      <c r="E472" s="94"/>
    </row>
    <row r="473" spans="1:5" ht="14.5" x14ac:dyDescent="0.35">
      <c r="A473" s="61" t="s">
        <v>804</v>
      </c>
      <c r="B473" s="62" t="s">
        <v>4607</v>
      </c>
      <c r="C473" s="60" t="s">
        <v>62</v>
      </c>
      <c r="D473" s="94"/>
      <c r="E473" s="94"/>
    </row>
    <row r="474" spans="1:5" ht="14.5" x14ac:dyDescent="0.35">
      <c r="A474" s="61" t="s">
        <v>808</v>
      </c>
      <c r="B474" s="62" t="s">
        <v>4608</v>
      </c>
      <c r="C474" s="60" t="s">
        <v>62</v>
      </c>
      <c r="D474" s="94"/>
      <c r="E474" s="94"/>
    </row>
    <row r="475" spans="1:5" ht="14.5" x14ac:dyDescent="0.35">
      <c r="A475" s="61" t="s">
        <v>809</v>
      </c>
      <c r="B475" s="62" t="s">
        <v>4609</v>
      </c>
      <c r="C475" s="60" t="s">
        <v>642</v>
      </c>
      <c r="D475" s="94"/>
      <c r="E475" s="94"/>
    </row>
    <row r="476" spans="1:5" ht="14.5" x14ac:dyDescent="0.35">
      <c r="A476" s="61">
        <v>20</v>
      </c>
      <c r="B476" s="62" t="s">
        <v>4610</v>
      </c>
      <c r="C476" s="60" t="s">
        <v>62</v>
      </c>
      <c r="D476" s="94"/>
      <c r="E476" s="94"/>
    </row>
    <row r="477" spans="1:5" ht="14.5" x14ac:dyDescent="0.35">
      <c r="A477" s="60" t="s">
        <v>4611</v>
      </c>
      <c r="B477" s="62" t="s">
        <v>4612</v>
      </c>
      <c r="C477" s="60" t="s">
        <v>62</v>
      </c>
      <c r="D477" s="94"/>
      <c r="E477" s="94"/>
    </row>
    <row r="478" spans="1:5" ht="14.5" x14ac:dyDescent="0.35">
      <c r="A478" s="60" t="s">
        <v>4613</v>
      </c>
      <c r="B478" s="62" t="s">
        <v>4614</v>
      </c>
      <c r="C478" s="60" t="s">
        <v>62</v>
      </c>
      <c r="D478" s="94"/>
      <c r="E478" s="94"/>
    </row>
    <row r="479" spans="1:5" ht="14.5" x14ac:dyDescent="0.35">
      <c r="A479" s="60" t="s">
        <v>4615</v>
      </c>
      <c r="B479" s="62" t="s">
        <v>4616</v>
      </c>
      <c r="C479" s="60" t="s">
        <v>642</v>
      </c>
      <c r="D479" s="94"/>
      <c r="E479" s="94"/>
    </row>
    <row r="480" spans="1:5" ht="14.5" x14ac:dyDescent="0.35">
      <c r="A480" s="60" t="s">
        <v>4617</v>
      </c>
      <c r="B480" s="62" t="s">
        <v>4618</v>
      </c>
      <c r="C480" s="60" t="s">
        <v>642</v>
      </c>
      <c r="D480" s="94"/>
      <c r="E480" s="94"/>
    </row>
    <row r="481" spans="1:5" ht="14.5" x14ac:dyDescent="0.35">
      <c r="A481" s="60" t="s">
        <v>4619</v>
      </c>
      <c r="B481" s="62" t="s">
        <v>4620</v>
      </c>
      <c r="C481" s="60" t="s">
        <v>62</v>
      </c>
      <c r="D481" s="94"/>
      <c r="E481" s="94"/>
    </row>
    <row r="482" spans="1:5" ht="14.5" x14ac:dyDescent="0.35">
      <c r="A482" s="60">
        <v>50</v>
      </c>
      <c r="B482" s="62" t="s">
        <v>4621</v>
      </c>
      <c r="C482" s="60" t="s">
        <v>62</v>
      </c>
      <c r="D482" s="94"/>
      <c r="E482" s="94"/>
    </row>
    <row r="483" spans="1:5" ht="14.5" x14ac:dyDescent="0.35">
      <c r="A483" s="60">
        <v>51</v>
      </c>
      <c r="B483" s="62" t="s">
        <v>4622</v>
      </c>
      <c r="C483" s="60" t="s">
        <v>62</v>
      </c>
      <c r="D483" s="94"/>
      <c r="E483" s="94"/>
    </row>
    <row r="484" spans="1:5" ht="14.5" x14ac:dyDescent="0.35">
      <c r="A484" s="652">
        <v>52</v>
      </c>
      <c r="B484" s="62" t="s">
        <v>4406</v>
      </c>
      <c r="C484" s="60" t="s">
        <v>62</v>
      </c>
      <c r="D484" s="94"/>
      <c r="E484" s="94"/>
    </row>
    <row r="485" spans="1:5" ht="14.5" x14ac:dyDescent="0.35">
      <c r="A485" s="115">
        <v>53</v>
      </c>
      <c r="B485" s="62" t="s">
        <v>4407</v>
      </c>
      <c r="C485" s="60" t="s">
        <v>62</v>
      </c>
      <c r="D485" s="94"/>
      <c r="E485" s="94"/>
    </row>
    <row r="486" spans="1:5" ht="14.5" x14ac:dyDescent="0.35">
      <c r="A486" s="652" t="s">
        <v>4623</v>
      </c>
      <c r="B486" s="62" t="s">
        <v>4624</v>
      </c>
      <c r="C486" s="60" t="s">
        <v>642</v>
      </c>
      <c r="D486" s="94"/>
      <c r="E486" s="94"/>
    </row>
    <row r="487" spans="1:5" ht="14.5" x14ac:dyDescent="0.35">
      <c r="A487" s="652" t="s">
        <v>4625</v>
      </c>
      <c r="B487" s="62" t="s">
        <v>4626</v>
      </c>
      <c r="C487" s="60" t="s">
        <v>62</v>
      </c>
      <c r="D487" s="94"/>
      <c r="E487" s="94"/>
    </row>
    <row r="488" spans="1:5" ht="14.5" x14ac:dyDescent="0.35">
      <c r="A488" s="115" t="s">
        <v>4627</v>
      </c>
      <c r="B488" s="62" t="s">
        <v>4628</v>
      </c>
      <c r="C488" s="60" t="s">
        <v>62</v>
      </c>
      <c r="D488" s="94"/>
      <c r="E488" s="94"/>
    </row>
    <row r="489" spans="1:5" ht="14.5" x14ac:dyDescent="0.35">
      <c r="A489" s="115" t="s">
        <v>4629</v>
      </c>
      <c r="B489" s="62" t="s">
        <v>4630</v>
      </c>
      <c r="C489" s="60" t="s">
        <v>62</v>
      </c>
      <c r="D489" s="94"/>
      <c r="E489" s="94"/>
    </row>
    <row r="490" spans="1:5" ht="14.5" x14ac:dyDescent="0.35">
      <c r="A490" s="94"/>
      <c r="B490" s="95"/>
      <c r="C490" s="94"/>
      <c r="D490" s="94"/>
      <c r="E490" s="94"/>
    </row>
    <row r="491" spans="1:5" ht="14.5" x14ac:dyDescent="0.35">
      <c r="A491" s="94"/>
      <c r="B491" s="95"/>
      <c r="C491" s="94"/>
      <c r="D491" s="94"/>
      <c r="E491" s="94"/>
    </row>
    <row r="492" spans="1:5" ht="14.5" x14ac:dyDescent="0.35">
      <c r="A492" s="57" t="s">
        <v>4064</v>
      </c>
      <c r="B492" s="113">
        <v>54</v>
      </c>
      <c r="C492" s="94"/>
      <c r="D492" s="94"/>
      <c r="E492" s="94"/>
    </row>
    <row r="493" spans="1:5" ht="14.5" x14ac:dyDescent="0.35">
      <c r="A493" s="57" t="s">
        <v>4065</v>
      </c>
      <c r="B493" s="113" t="s">
        <v>4631</v>
      </c>
      <c r="C493" s="94"/>
      <c r="D493" s="94"/>
      <c r="E493" s="94"/>
    </row>
    <row r="494" spans="1:5" ht="14.5" x14ac:dyDescent="0.35">
      <c r="A494" s="118" t="s">
        <v>4067</v>
      </c>
      <c r="B494" s="118" t="s">
        <v>4068</v>
      </c>
      <c r="C494" s="94"/>
      <c r="D494" s="94"/>
      <c r="E494" s="94"/>
    </row>
    <row r="495" spans="1:5" ht="14.5" x14ac:dyDescent="0.35">
      <c r="A495" s="119" t="s">
        <v>4632</v>
      </c>
      <c r="B495" s="120" t="s">
        <v>4633</v>
      </c>
      <c r="C495" s="94"/>
      <c r="D495" s="94"/>
      <c r="E495" s="94"/>
    </row>
    <row r="496" spans="1:5" ht="14.5" x14ac:dyDescent="0.35">
      <c r="A496" s="296" t="s">
        <v>4634</v>
      </c>
      <c r="B496" s="120" t="s">
        <v>4635</v>
      </c>
      <c r="C496" s="94"/>
      <c r="D496" s="94"/>
      <c r="E496" s="94"/>
    </row>
    <row r="497" spans="1:5" ht="14.5" x14ac:dyDescent="0.35">
      <c r="A497" s="119" t="s">
        <v>4636</v>
      </c>
      <c r="B497" s="120" t="s">
        <v>4637</v>
      </c>
      <c r="C497" s="94"/>
      <c r="D497" s="94"/>
      <c r="E497" s="94"/>
    </row>
    <row r="498" spans="1:5" ht="14.5" x14ac:dyDescent="0.35">
      <c r="A498" s="119" t="s">
        <v>4638</v>
      </c>
      <c r="B498" s="120" t="s">
        <v>4639</v>
      </c>
      <c r="C498" s="94"/>
      <c r="D498" s="94"/>
      <c r="E498" s="94"/>
    </row>
    <row r="499" spans="1:5" ht="14.5" x14ac:dyDescent="0.35">
      <c r="A499" s="119" t="s">
        <v>4640</v>
      </c>
      <c r="B499" s="120" t="s">
        <v>4641</v>
      </c>
      <c r="C499" s="94"/>
      <c r="D499" s="94"/>
      <c r="E499" s="94"/>
    </row>
    <row r="500" spans="1:5" ht="14.5" x14ac:dyDescent="0.35">
      <c r="A500" s="119" t="s">
        <v>4642</v>
      </c>
      <c r="B500" s="120" t="s">
        <v>4643</v>
      </c>
      <c r="C500" s="94"/>
      <c r="D500" s="94"/>
      <c r="E500" s="94"/>
    </row>
    <row r="501" spans="1:5" ht="14.5" x14ac:dyDescent="0.35">
      <c r="A501" s="119" t="s">
        <v>4644</v>
      </c>
      <c r="B501" s="120" t="s">
        <v>4645</v>
      </c>
      <c r="C501" s="94"/>
      <c r="D501" s="94"/>
      <c r="E501" s="94"/>
    </row>
    <row r="502" spans="1:5" ht="14.5" x14ac:dyDescent="0.35">
      <c r="A502" s="119" t="s">
        <v>4646</v>
      </c>
      <c r="B502" s="120" t="s">
        <v>4647</v>
      </c>
      <c r="C502" s="94"/>
      <c r="D502" s="94"/>
      <c r="E502" s="94"/>
    </row>
    <row r="503" spans="1:5" ht="14.5" x14ac:dyDescent="0.35">
      <c r="A503" s="119" t="s">
        <v>4648</v>
      </c>
      <c r="B503" s="120" t="s">
        <v>4649</v>
      </c>
      <c r="C503" s="94"/>
      <c r="D503" s="94"/>
      <c r="E503" s="94"/>
    </row>
    <row r="504" spans="1:5" ht="14.5" x14ac:dyDescent="0.35">
      <c r="A504" s="296" t="s">
        <v>4650</v>
      </c>
      <c r="B504" s="120" t="s">
        <v>4651</v>
      </c>
      <c r="C504" s="94"/>
      <c r="D504" s="94"/>
      <c r="E504" s="94"/>
    </row>
    <row r="505" spans="1:5" ht="14.5" x14ac:dyDescent="0.35">
      <c r="A505" s="119" t="s">
        <v>4652</v>
      </c>
      <c r="B505" s="120" t="s">
        <v>4653</v>
      </c>
      <c r="C505" s="94"/>
      <c r="D505" s="94"/>
      <c r="E505" s="94"/>
    </row>
    <row r="506" spans="1:5" ht="14.5" x14ac:dyDescent="0.35">
      <c r="A506" s="296" t="s">
        <v>4654</v>
      </c>
      <c r="B506" s="120" t="s">
        <v>4655</v>
      </c>
      <c r="C506" s="94"/>
      <c r="D506" s="94"/>
      <c r="E506" s="94"/>
    </row>
    <row r="507" spans="1:5" ht="14.5" x14ac:dyDescent="0.35">
      <c r="A507" s="119" t="s">
        <v>4656</v>
      </c>
      <c r="B507" s="120" t="s">
        <v>4657</v>
      </c>
      <c r="C507" s="94"/>
      <c r="D507" s="94"/>
      <c r="E507" s="94"/>
    </row>
    <row r="508" spans="1:5" ht="14.5" x14ac:dyDescent="0.35">
      <c r="A508" s="296" t="s">
        <v>4658</v>
      </c>
      <c r="B508" s="120" t="s">
        <v>4659</v>
      </c>
      <c r="C508" s="94"/>
      <c r="D508" s="94"/>
      <c r="E508" s="94"/>
    </row>
    <row r="509" spans="1:5" ht="14.5" x14ac:dyDescent="0.35">
      <c r="A509" s="296" t="s">
        <v>4660</v>
      </c>
      <c r="B509" s="120" t="s">
        <v>4661</v>
      </c>
      <c r="C509" s="94"/>
      <c r="D509" s="94"/>
      <c r="E509" s="94"/>
    </row>
    <row r="510" spans="1:5" ht="14.5" x14ac:dyDescent="0.35">
      <c r="A510" s="119" t="s">
        <v>4662</v>
      </c>
      <c r="B510" s="120" t="s">
        <v>4663</v>
      </c>
      <c r="C510" s="94"/>
      <c r="D510" s="94"/>
      <c r="E510" s="94"/>
    </row>
    <row r="511" spans="1:5" ht="14.5" x14ac:dyDescent="0.35">
      <c r="A511" s="119" t="s">
        <v>4664</v>
      </c>
      <c r="B511" s="120" t="s">
        <v>4665</v>
      </c>
      <c r="C511" s="94"/>
      <c r="D511" s="94"/>
      <c r="E511" s="94"/>
    </row>
    <row r="512" spans="1:5" ht="14.5" x14ac:dyDescent="0.35">
      <c r="A512" s="119" t="s">
        <v>4666</v>
      </c>
      <c r="B512" s="120" t="s">
        <v>4667</v>
      </c>
      <c r="C512" s="94"/>
      <c r="D512" s="94"/>
      <c r="E512" s="94"/>
    </row>
    <row r="513" spans="1:5" ht="14.5" x14ac:dyDescent="0.35">
      <c r="A513" s="119" t="s">
        <v>4668</v>
      </c>
      <c r="B513" s="120" t="s">
        <v>4669</v>
      </c>
      <c r="C513" s="94"/>
      <c r="D513" s="94"/>
      <c r="E513" s="94"/>
    </row>
    <row r="514" spans="1:5" ht="14.5" x14ac:dyDescent="0.35">
      <c r="A514" s="119" t="s">
        <v>4670</v>
      </c>
      <c r="B514" s="120" t="s">
        <v>4671</v>
      </c>
      <c r="C514" s="94"/>
      <c r="D514" s="94"/>
      <c r="E514" s="94"/>
    </row>
    <row r="515" spans="1:5" ht="14.5" x14ac:dyDescent="0.35">
      <c r="A515" s="119" t="s">
        <v>4672</v>
      </c>
      <c r="B515" s="120" t="s">
        <v>4673</v>
      </c>
      <c r="C515" s="94"/>
      <c r="D515" s="94"/>
      <c r="E515" s="94"/>
    </row>
    <row r="516" spans="1:5" ht="14.5" x14ac:dyDescent="0.35">
      <c r="A516" s="119" t="s">
        <v>4674</v>
      </c>
      <c r="B516" s="120" t="s">
        <v>4675</v>
      </c>
      <c r="C516" s="94"/>
      <c r="D516" s="94"/>
      <c r="E516" s="94"/>
    </row>
    <row r="517" spans="1:5" ht="14.5" x14ac:dyDescent="0.35">
      <c r="A517" s="119" t="s">
        <v>4676</v>
      </c>
      <c r="B517" s="120" t="s">
        <v>4677</v>
      </c>
      <c r="C517" s="94"/>
      <c r="D517" s="94"/>
      <c r="E517" s="94"/>
    </row>
    <row r="518" spans="1:5" ht="14.5" x14ac:dyDescent="0.35">
      <c r="A518" s="119" t="s">
        <v>4678</v>
      </c>
      <c r="B518" s="120" t="s">
        <v>4679</v>
      </c>
      <c r="C518" s="94"/>
      <c r="D518" s="94"/>
      <c r="E518" s="94"/>
    </row>
    <row r="519" spans="1:5" ht="14.5" x14ac:dyDescent="0.35">
      <c r="A519" s="119" t="s">
        <v>4680</v>
      </c>
      <c r="B519" s="120" t="s">
        <v>4681</v>
      </c>
      <c r="C519" s="94"/>
      <c r="D519" s="94"/>
      <c r="E519" s="94"/>
    </row>
    <row r="520" spans="1:5" ht="14.5" x14ac:dyDescent="0.35">
      <c r="A520" s="296" t="s">
        <v>4682</v>
      </c>
      <c r="B520" s="120" t="s">
        <v>4683</v>
      </c>
      <c r="C520" s="94"/>
      <c r="D520" s="94"/>
      <c r="E520" s="94"/>
    </row>
    <row r="521" spans="1:5" ht="14.5" x14ac:dyDescent="0.35">
      <c r="A521" s="119" t="s">
        <v>4684</v>
      </c>
      <c r="B521" s="120" t="s">
        <v>4685</v>
      </c>
      <c r="C521" s="94"/>
      <c r="D521" s="94"/>
      <c r="E521" s="94"/>
    </row>
    <row r="522" spans="1:5" ht="14.5" x14ac:dyDescent="0.35">
      <c r="A522" s="119" t="s">
        <v>4686</v>
      </c>
      <c r="B522" s="120" t="s">
        <v>4687</v>
      </c>
      <c r="C522" s="94"/>
      <c r="D522" s="94"/>
      <c r="E522" s="94"/>
    </row>
    <row r="523" spans="1:5" ht="14.5" x14ac:dyDescent="0.35">
      <c r="A523" s="296" t="s">
        <v>4688</v>
      </c>
      <c r="B523" s="120" t="s">
        <v>4689</v>
      </c>
      <c r="C523" s="94"/>
      <c r="D523" s="94"/>
      <c r="E523" s="94"/>
    </row>
    <row r="524" spans="1:5" ht="14.5" x14ac:dyDescent="0.35">
      <c r="A524" s="119" t="s">
        <v>4690</v>
      </c>
      <c r="B524" s="120" t="s">
        <v>4691</v>
      </c>
      <c r="C524" s="94"/>
      <c r="D524" s="94"/>
      <c r="E524" s="94"/>
    </row>
    <row r="525" spans="1:5" ht="14.5" x14ac:dyDescent="0.35">
      <c r="A525" s="119" t="s">
        <v>4692</v>
      </c>
      <c r="B525" s="120" t="s">
        <v>4693</v>
      </c>
      <c r="C525" s="94"/>
      <c r="D525" s="94"/>
      <c r="E525" s="94"/>
    </row>
    <row r="526" spans="1:5" ht="14.5" x14ac:dyDescent="0.35">
      <c r="A526" s="119" t="s">
        <v>4694</v>
      </c>
      <c r="B526" s="120" t="s">
        <v>4695</v>
      </c>
      <c r="C526" s="94"/>
      <c r="D526" s="94"/>
      <c r="E526" s="94"/>
    </row>
    <row r="527" spans="1:5" ht="14.5" x14ac:dyDescent="0.35">
      <c r="A527" s="119" t="s">
        <v>4696</v>
      </c>
      <c r="B527" s="120" t="s">
        <v>4697</v>
      </c>
      <c r="C527" s="94"/>
      <c r="D527" s="94"/>
      <c r="E527" s="94"/>
    </row>
    <row r="528" spans="1:5" ht="14.5" x14ac:dyDescent="0.35">
      <c r="A528" s="119" t="s">
        <v>4698</v>
      </c>
      <c r="B528" s="120" t="s">
        <v>4699</v>
      </c>
      <c r="C528" s="94"/>
      <c r="D528" s="94"/>
      <c r="E528" s="94"/>
    </row>
    <row r="529" spans="1:5" ht="14.5" x14ac:dyDescent="0.35">
      <c r="A529" s="119" t="s">
        <v>4700</v>
      </c>
      <c r="B529" s="120" t="s">
        <v>4701</v>
      </c>
      <c r="C529" s="94"/>
      <c r="D529" s="94"/>
      <c r="E529" s="94"/>
    </row>
    <row r="530" spans="1:5" ht="14.5" x14ac:dyDescent="0.35">
      <c r="A530" s="296" t="s">
        <v>4702</v>
      </c>
      <c r="B530" s="120" t="s">
        <v>4703</v>
      </c>
      <c r="C530" s="94"/>
      <c r="D530" s="94"/>
      <c r="E530" s="94"/>
    </row>
    <row r="531" spans="1:5" ht="14.5" x14ac:dyDescent="0.35">
      <c r="A531" s="296" t="s">
        <v>4704</v>
      </c>
      <c r="B531" s="120" t="s">
        <v>4705</v>
      </c>
      <c r="C531" s="94"/>
      <c r="D531" s="94"/>
      <c r="E531" s="94"/>
    </row>
    <row r="532" spans="1:5" ht="14.5" x14ac:dyDescent="0.35">
      <c r="A532" s="58"/>
      <c r="B532" s="65"/>
      <c r="C532" s="94"/>
      <c r="D532" s="94"/>
      <c r="E532" s="94"/>
    </row>
    <row r="533" spans="1:5" ht="14.5" x14ac:dyDescent="0.35">
      <c r="A533" s="57" t="s">
        <v>4064</v>
      </c>
      <c r="B533" s="113">
        <v>55</v>
      </c>
      <c r="C533" s="94"/>
      <c r="D533" s="94"/>
      <c r="E533" s="94"/>
    </row>
    <row r="534" spans="1:5" ht="14.5" x14ac:dyDescent="0.35">
      <c r="A534" s="57" t="s">
        <v>4065</v>
      </c>
      <c r="B534" s="62" t="s">
        <v>4706</v>
      </c>
      <c r="C534" s="94"/>
      <c r="D534" s="94"/>
      <c r="E534" s="94"/>
    </row>
    <row r="535" spans="1:5" ht="14.5" x14ac:dyDescent="0.35">
      <c r="A535" s="59" t="s">
        <v>4067</v>
      </c>
      <c r="B535" s="67" t="s">
        <v>4068</v>
      </c>
      <c r="C535" s="94"/>
      <c r="D535" s="94"/>
      <c r="E535" s="94"/>
    </row>
    <row r="536" spans="1:5" ht="14.5" x14ac:dyDescent="0.35">
      <c r="A536" s="114" t="s">
        <v>4291</v>
      </c>
      <c r="B536" s="111" t="s">
        <v>4707</v>
      </c>
      <c r="C536" s="94"/>
      <c r="D536" s="94"/>
      <c r="E536" s="94"/>
    </row>
    <row r="537" spans="1:5" ht="14.5" x14ac:dyDescent="0.35">
      <c r="A537" s="114" t="s">
        <v>4293</v>
      </c>
      <c r="B537" s="111" t="s">
        <v>4708</v>
      </c>
      <c r="C537" s="94"/>
      <c r="D537" s="94"/>
      <c r="E537" s="94"/>
    </row>
    <row r="538" spans="1:5" ht="14.5" x14ac:dyDescent="0.35">
      <c r="A538" s="114" t="s">
        <v>1559</v>
      </c>
      <c r="B538" s="111" t="s">
        <v>4709</v>
      </c>
      <c r="C538" s="94"/>
      <c r="D538" s="94"/>
      <c r="E538" s="94"/>
    </row>
    <row r="539" spans="1:5" ht="14.5" x14ac:dyDescent="0.35">
      <c r="A539" s="114" t="s">
        <v>4296</v>
      </c>
      <c r="B539" s="111" t="s">
        <v>4710</v>
      </c>
      <c r="C539" s="94"/>
      <c r="D539" s="94"/>
      <c r="E539" s="94"/>
    </row>
    <row r="540" spans="1:5" ht="14.5" x14ac:dyDescent="0.35">
      <c r="A540" s="114" t="s">
        <v>4298</v>
      </c>
      <c r="B540" s="111" t="s">
        <v>4711</v>
      </c>
      <c r="C540" s="94"/>
      <c r="D540" s="94"/>
      <c r="E540" s="94"/>
    </row>
    <row r="541" spans="1:5" ht="14.5" x14ac:dyDescent="0.35">
      <c r="A541" s="114" t="s">
        <v>1714</v>
      </c>
      <c r="B541" s="111" t="s">
        <v>4712</v>
      </c>
      <c r="C541" s="94"/>
      <c r="D541" s="94"/>
      <c r="E541" s="94"/>
    </row>
    <row r="542" spans="1:5" ht="14.5" x14ac:dyDescent="0.35">
      <c r="A542" s="114" t="s">
        <v>1436</v>
      </c>
      <c r="B542" s="111" t="s">
        <v>4713</v>
      </c>
      <c r="C542" s="94"/>
      <c r="D542" s="94"/>
      <c r="E542" s="94"/>
    </row>
    <row r="543" spans="1:5" ht="14.5" x14ac:dyDescent="0.35">
      <c r="A543" s="114" t="s">
        <v>1015</v>
      </c>
      <c r="B543" s="112" t="s">
        <v>4714</v>
      </c>
      <c r="C543" s="94"/>
      <c r="D543" s="94"/>
      <c r="E543" s="94"/>
    </row>
    <row r="544" spans="1:5" ht="14.5" x14ac:dyDescent="0.35">
      <c r="A544" s="114" t="s">
        <v>1537</v>
      </c>
      <c r="B544" s="111" t="s">
        <v>4715</v>
      </c>
      <c r="C544" s="94"/>
      <c r="D544" s="94"/>
      <c r="E544" s="94"/>
    </row>
    <row r="545" spans="1:5" ht="14.5" x14ac:dyDescent="0.35">
      <c r="A545" s="114" t="s">
        <v>1543</v>
      </c>
      <c r="B545" s="111" t="s">
        <v>4716</v>
      </c>
      <c r="C545" s="94"/>
      <c r="D545" s="94"/>
      <c r="E545" s="94"/>
    </row>
    <row r="546" spans="1:5" ht="14.5" x14ac:dyDescent="0.35">
      <c r="A546" s="114" t="s">
        <v>4717</v>
      </c>
      <c r="B546" s="111" t="s">
        <v>4718</v>
      </c>
      <c r="C546" s="94"/>
      <c r="D546" s="94"/>
      <c r="E546" s="94"/>
    </row>
    <row r="547" spans="1:5" ht="14.5" x14ac:dyDescent="0.35">
      <c r="A547" s="114" t="s">
        <v>4719</v>
      </c>
      <c r="B547" s="111" t="s">
        <v>4720</v>
      </c>
      <c r="C547" s="94"/>
      <c r="D547" s="94"/>
      <c r="E547" s="94"/>
    </row>
    <row r="548" spans="1:5" ht="14.5" x14ac:dyDescent="0.35">
      <c r="A548" s="114" t="s">
        <v>4721</v>
      </c>
      <c r="B548" s="111" t="s">
        <v>4722</v>
      </c>
      <c r="C548" s="94"/>
      <c r="D548" s="94"/>
      <c r="E548" s="94"/>
    </row>
    <row r="549" spans="1:5" ht="14.5" x14ac:dyDescent="0.35">
      <c r="A549" s="114" t="s">
        <v>4723</v>
      </c>
      <c r="B549" s="111" t="s">
        <v>4724</v>
      </c>
      <c r="C549" s="94"/>
      <c r="D549" s="94"/>
      <c r="E549" s="94"/>
    </row>
    <row r="550" spans="1:5" ht="14.5" x14ac:dyDescent="0.35">
      <c r="A550" s="114" t="s">
        <v>4725</v>
      </c>
      <c r="B550" s="111" t="s">
        <v>4726</v>
      </c>
      <c r="C550" s="94"/>
      <c r="D550" s="94"/>
      <c r="E550" s="94"/>
    </row>
    <row r="551" spans="1:5" ht="14.5" x14ac:dyDescent="0.35">
      <c r="A551" s="114" t="s">
        <v>1581</v>
      </c>
      <c r="B551" s="111" t="s">
        <v>4727</v>
      </c>
      <c r="C551" s="94"/>
      <c r="D551" s="94"/>
      <c r="E551" s="94"/>
    </row>
    <row r="552" spans="1:5" ht="14.5" x14ac:dyDescent="0.35">
      <c r="A552" s="114" t="s">
        <v>4728</v>
      </c>
      <c r="B552" s="111" t="s">
        <v>4729</v>
      </c>
      <c r="C552" s="94"/>
      <c r="D552" s="94"/>
      <c r="E552" s="94"/>
    </row>
    <row r="553" spans="1:5" ht="14.5" x14ac:dyDescent="0.35">
      <c r="A553" s="114" t="s">
        <v>699</v>
      </c>
      <c r="B553" s="117" t="s">
        <v>4730</v>
      </c>
      <c r="C553" s="94"/>
      <c r="D553" s="94"/>
      <c r="E553" s="94"/>
    </row>
    <row r="554" spans="1:5" ht="14.5" x14ac:dyDescent="0.35">
      <c r="A554" s="114" t="s">
        <v>4309</v>
      </c>
      <c r="B554" s="111" t="s">
        <v>4731</v>
      </c>
      <c r="C554" s="94"/>
      <c r="D554" s="94"/>
      <c r="E554" s="94"/>
    </row>
    <row r="555" spans="1:5" ht="14.5" x14ac:dyDescent="0.35">
      <c r="A555" s="114">
        <v>4002</v>
      </c>
      <c r="B555" s="111" t="s">
        <v>4732</v>
      </c>
      <c r="C555" s="94"/>
      <c r="D555" s="94"/>
      <c r="E555" s="94"/>
    </row>
    <row r="556" spans="1:5" ht="14.5" x14ac:dyDescent="0.35">
      <c r="A556" s="114">
        <v>4003</v>
      </c>
      <c r="B556" s="111" t="s">
        <v>4733</v>
      </c>
      <c r="C556" s="94"/>
      <c r="D556" s="94"/>
      <c r="E556" s="94"/>
    </row>
    <row r="557" spans="1:5" ht="14.5" x14ac:dyDescent="0.35">
      <c r="A557" s="114">
        <v>4004</v>
      </c>
      <c r="B557" s="111" t="s">
        <v>4734</v>
      </c>
      <c r="C557" s="94"/>
      <c r="D557" s="94"/>
      <c r="E557" s="94"/>
    </row>
    <row r="558" spans="1:5" ht="14.5" x14ac:dyDescent="0.35">
      <c r="A558" s="114">
        <v>4005</v>
      </c>
      <c r="B558" s="111" t="s">
        <v>4735</v>
      </c>
      <c r="C558" s="94"/>
      <c r="D558" s="94"/>
      <c r="E558" s="94"/>
    </row>
    <row r="559" spans="1:5" ht="14.5" x14ac:dyDescent="0.35">
      <c r="A559" s="114">
        <v>4006</v>
      </c>
      <c r="B559" s="111" t="s">
        <v>4736</v>
      </c>
      <c r="C559" s="94"/>
      <c r="D559" s="94"/>
      <c r="E559" s="94"/>
    </row>
    <row r="560" spans="1:5" ht="14.5" x14ac:dyDescent="0.35">
      <c r="A560" s="114">
        <v>4007</v>
      </c>
      <c r="B560" s="117" t="s">
        <v>4737</v>
      </c>
      <c r="C560" s="94"/>
      <c r="D560" s="94"/>
      <c r="E560" s="94"/>
    </row>
    <row r="561" spans="1:5" ht="14.5" x14ac:dyDescent="0.35">
      <c r="A561" s="114">
        <v>4008</v>
      </c>
      <c r="B561" s="117" t="s">
        <v>4738</v>
      </c>
      <c r="C561" s="94"/>
      <c r="D561" s="94"/>
      <c r="E561" s="94"/>
    </row>
    <row r="562" spans="1:5" ht="14.5" x14ac:dyDescent="0.35">
      <c r="A562" s="114">
        <v>4009</v>
      </c>
      <c r="B562" s="117" t="s">
        <v>4739</v>
      </c>
      <c r="C562" s="94"/>
      <c r="D562" s="94"/>
      <c r="E562" s="94"/>
    </row>
    <row r="563" spans="1:5" ht="14.5" x14ac:dyDescent="0.35">
      <c r="A563" s="114" t="s">
        <v>4740</v>
      </c>
      <c r="B563" s="111" t="s">
        <v>4741</v>
      </c>
      <c r="C563" s="94"/>
      <c r="D563" s="94"/>
      <c r="E563" s="94"/>
    </row>
    <row r="564" spans="1:5" ht="14.5" x14ac:dyDescent="0.35">
      <c r="A564" s="114" t="s">
        <v>4742</v>
      </c>
      <c r="B564" s="111" t="s">
        <v>4743</v>
      </c>
      <c r="C564" s="94"/>
      <c r="D564" s="94"/>
      <c r="E564" s="94"/>
    </row>
    <row r="565" spans="1:5" ht="14.5" x14ac:dyDescent="0.35">
      <c r="A565" s="114" t="s">
        <v>4744</v>
      </c>
      <c r="B565" s="111" t="s">
        <v>4745</v>
      </c>
      <c r="C565" s="94"/>
      <c r="D565" s="94"/>
      <c r="E565" s="94"/>
    </row>
    <row r="566" spans="1:5" ht="14.5" x14ac:dyDescent="0.35">
      <c r="A566" s="114" t="s">
        <v>4746</v>
      </c>
      <c r="B566" s="111" t="s">
        <v>4747</v>
      </c>
      <c r="C566" s="94"/>
      <c r="D566" s="94"/>
      <c r="E566" s="94"/>
    </row>
    <row r="567" spans="1:5" ht="14.5" x14ac:dyDescent="0.35">
      <c r="A567" s="114" t="s">
        <v>4748</v>
      </c>
      <c r="B567" s="111" t="s">
        <v>4749</v>
      </c>
      <c r="C567" s="94"/>
      <c r="D567" s="94"/>
      <c r="E567" s="94"/>
    </row>
    <row r="568" spans="1:5" ht="14.5" x14ac:dyDescent="0.35">
      <c r="A568" s="115" t="s">
        <v>1166</v>
      </c>
      <c r="B568" s="117" t="s">
        <v>4750</v>
      </c>
      <c r="C568" s="94"/>
      <c r="D568" s="94"/>
      <c r="E568" s="94"/>
    </row>
    <row r="569" spans="1:5" ht="14.5" x14ac:dyDescent="0.35">
      <c r="A569" s="115" t="s">
        <v>4751</v>
      </c>
      <c r="B569" s="117" t="s">
        <v>4752</v>
      </c>
      <c r="C569" s="94"/>
      <c r="D569" s="94"/>
      <c r="E569" s="94"/>
    </row>
    <row r="570" spans="1:5" ht="14.5" x14ac:dyDescent="0.35">
      <c r="A570" s="115" t="s">
        <v>1847</v>
      </c>
      <c r="B570" s="117" t="s">
        <v>4753</v>
      </c>
      <c r="C570" s="94"/>
      <c r="D570" s="94"/>
      <c r="E570" s="94"/>
    </row>
    <row r="571" spans="1:5" ht="14.5" x14ac:dyDescent="0.35">
      <c r="A571" s="115" t="s">
        <v>4754</v>
      </c>
      <c r="B571" s="117" t="s">
        <v>4755</v>
      </c>
      <c r="C571" s="94"/>
      <c r="D571" s="94"/>
      <c r="E571" s="94"/>
    </row>
    <row r="572" spans="1:5" ht="14.5" x14ac:dyDescent="0.35">
      <c r="A572" s="115" t="s">
        <v>4756</v>
      </c>
      <c r="B572" s="117" t="s">
        <v>4757</v>
      </c>
      <c r="C572" s="94"/>
      <c r="D572" s="94"/>
      <c r="E572" s="94"/>
    </row>
    <row r="573" spans="1:5" ht="14.5" x14ac:dyDescent="0.35">
      <c r="A573" s="115" t="s">
        <v>4758</v>
      </c>
      <c r="B573" s="117" t="s">
        <v>4759</v>
      </c>
      <c r="C573" s="94"/>
      <c r="D573" s="94"/>
      <c r="E573" s="94"/>
    </row>
    <row r="574" spans="1:5" ht="14.5" x14ac:dyDescent="0.35">
      <c r="A574" s="115" t="s">
        <v>4760</v>
      </c>
      <c r="B574" s="117" t="s">
        <v>4761</v>
      </c>
      <c r="C574" s="94"/>
      <c r="D574" s="94"/>
      <c r="E574" s="94"/>
    </row>
    <row r="575" spans="1:5" ht="14.5" x14ac:dyDescent="0.35">
      <c r="A575" s="115" t="s">
        <v>4762</v>
      </c>
      <c r="B575" s="117" t="s">
        <v>4763</v>
      </c>
      <c r="C575" s="94"/>
      <c r="D575" s="94"/>
      <c r="E575" s="94"/>
    </row>
    <row r="576" spans="1:5" ht="14.5" x14ac:dyDescent="0.35">
      <c r="A576" s="297" t="s">
        <v>4764</v>
      </c>
      <c r="B576" s="298" t="s">
        <v>4765</v>
      </c>
      <c r="C576" s="94"/>
      <c r="D576" s="94"/>
      <c r="E576" s="94"/>
    </row>
    <row r="577" spans="1:5" ht="14.5" x14ac:dyDescent="0.35">
      <c r="A577" s="115" t="s">
        <v>4766</v>
      </c>
      <c r="B577" s="117" t="s">
        <v>4767</v>
      </c>
      <c r="C577" s="94"/>
      <c r="D577" s="94"/>
      <c r="E577" s="94"/>
    </row>
    <row r="578" spans="1:5" ht="14.5" x14ac:dyDescent="0.35">
      <c r="A578" s="115" t="s">
        <v>4768</v>
      </c>
      <c r="B578" s="117" t="s">
        <v>4769</v>
      </c>
      <c r="C578" s="94"/>
      <c r="D578" s="94"/>
      <c r="E578" s="94"/>
    </row>
    <row r="579" spans="1:5" ht="14.5" x14ac:dyDescent="0.35">
      <c r="A579" s="115" t="s">
        <v>4770</v>
      </c>
      <c r="B579" s="117" t="s">
        <v>4771</v>
      </c>
      <c r="C579" s="94"/>
      <c r="D579" s="94"/>
      <c r="E579" s="94"/>
    </row>
    <row r="580" spans="1:5" ht="14.5" x14ac:dyDescent="0.35">
      <c r="A580" s="114" t="s">
        <v>4772</v>
      </c>
      <c r="B580" s="111" t="s">
        <v>4773</v>
      </c>
      <c r="C580" s="94"/>
      <c r="D580" s="94"/>
      <c r="E580" s="94"/>
    </row>
    <row r="581" spans="1:5" ht="14.5" x14ac:dyDescent="0.35">
      <c r="A581" s="114" t="s">
        <v>4774</v>
      </c>
      <c r="B581" s="111" t="s">
        <v>4775</v>
      </c>
      <c r="C581" s="94"/>
      <c r="D581" s="94"/>
      <c r="E581" s="94"/>
    </row>
    <row r="582" spans="1:5" ht="14.5" x14ac:dyDescent="0.35">
      <c r="A582" s="114">
        <v>5000</v>
      </c>
      <c r="B582" s="111" t="s">
        <v>4325</v>
      </c>
      <c r="C582" s="94"/>
      <c r="D582" s="94"/>
      <c r="E582" s="94"/>
    </row>
    <row r="583" spans="1:5" ht="14.5" x14ac:dyDescent="0.35">
      <c r="A583" s="114">
        <v>5001</v>
      </c>
      <c r="B583" s="111" t="s">
        <v>4776</v>
      </c>
      <c r="C583" s="94"/>
      <c r="D583" s="94"/>
      <c r="E583" s="94"/>
    </row>
    <row r="584" spans="1:5" ht="14.5" x14ac:dyDescent="0.35">
      <c r="A584" s="114">
        <v>5002</v>
      </c>
      <c r="B584" s="111" t="s">
        <v>4777</v>
      </c>
      <c r="C584" s="94"/>
      <c r="D584" s="94"/>
      <c r="E584" s="94"/>
    </row>
    <row r="585" spans="1:5" ht="14.5" x14ac:dyDescent="0.35">
      <c r="A585" s="114">
        <v>5003</v>
      </c>
      <c r="B585" s="111" t="s">
        <v>4778</v>
      </c>
      <c r="C585" s="94"/>
      <c r="D585" s="94"/>
      <c r="E585" s="94"/>
    </row>
    <row r="586" spans="1:5" ht="14.5" x14ac:dyDescent="0.35">
      <c r="A586" s="115" t="s">
        <v>4779</v>
      </c>
      <c r="B586" s="117" t="s">
        <v>4780</v>
      </c>
      <c r="C586" s="94"/>
      <c r="D586" s="94"/>
      <c r="E586" s="94"/>
    </row>
    <row r="587" spans="1:5" ht="14.5" x14ac:dyDescent="0.35">
      <c r="A587" s="115" t="s">
        <v>4781</v>
      </c>
      <c r="B587" s="117" t="s">
        <v>4782</v>
      </c>
      <c r="C587" s="94"/>
      <c r="D587" s="94"/>
      <c r="E587" s="94"/>
    </row>
    <row r="588" spans="1:5" ht="14.5" x14ac:dyDescent="0.35">
      <c r="A588" s="115" t="s">
        <v>4783</v>
      </c>
      <c r="B588" s="117" t="s">
        <v>4784</v>
      </c>
      <c r="C588" s="94"/>
      <c r="D588" s="94"/>
      <c r="E588" s="94"/>
    </row>
    <row r="589" spans="1:5" ht="14.5" x14ac:dyDescent="0.35">
      <c r="A589" s="115" t="s">
        <v>4785</v>
      </c>
      <c r="B589" s="117" t="s">
        <v>4786</v>
      </c>
      <c r="C589" s="94"/>
      <c r="D589" s="94"/>
      <c r="E589" s="94"/>
    </row>
    <row r="590" spans="1:5" ht="14.5" x14ac:dyDescent="0.35">
      <c r="A590" s="115" t="s">
        <v>4787</v>
      </c>
      <c r="B590" s="117" t="s">
        <v>4788</v>
      </c>
      <c r="C590" s="94"/>
      <c r="D590" s="94"/>
      <c r="E590" s="94"/>
    </row>
    <row r="591" spans="1:5" ht="14.5" x14ac:dyDescent="0.35">
      <c r="A591" s="115" t="s">
        <v>4789</v>
      </c>
      <c r="B591" s="117" t="s">
        <v>4790</v>
      </c>
      <c r="C591" s="94"/>
      <c r="D591" s="94"/>
      <c r="E591" s="94"/>
    </row>
    <row r="592" spans="1:5" ht="14.5" x14ac:dyDescent="0.35">
      <c r="A592" s="115" t="s">
        <v>4791</v>
      </c>
      <c r="B592" s="117" t="s">
        <v>4792</v>
      </c>
      <c r="C592" s="94"/>
      <c r="D592" s="94"/>
      <c r="E592" s="94"/>
    </row>
    <row r="593" spans="1:5" ht="14.5" x14ac:dyDescent="0.35">
      <c r="A593" s="115" t="s">
        <v>4793</v>
      </c>
      <c r="B593" s="117" t="s">
        <v>4794</v>
      </c>
      <c r="C593" s="94"/>
      <c r="D593" s="94"/>
      <c r="E593" s="94"/>
    </row>
    <row r="594" spans="1:5" ht="14.5" x14ac:dyDescent="0.35">
      <c r="A594" s="115" t="s">
        <v>4795</v>
      </c>
      <c r="B594" s="117" t="s">
        <v>4796</v>
      </c>
      <c r="C594" s="94"/>
      <c r="D594" s="94"/>
      <c r="E594" s="94"/>
    </row>
    <row r="595" spans="1:5" ht="14.5" x14ac:dyDescent="0.35">
      <c r="A595" s="115" t="s">
        <v>4797</v>
      </c>
      <c r="B595" s="117" t="s">
        <v>4798</v>
      </c>
      <c r="C595" s="94"/>
      <c r="D595" s="94"/>
      <c r="E595" s="94"/>
    </row>
    <row r="596" spans="1:5" ht="14.5" x14ac:dyDescent="0.35">
      <c r="A596" s="115" t="s">
        <v>4799</v>
      </c>
      <c r="B596" s="117" t="s">
        <v>4800</v>
      </c>
      <c r="C596" s="94"/>
      <c r="D596" s="94"/>
      <c r="E596" s="94"/>
    </row>
    <row r="597" spans="1:5" ht="14.5" x14ac:dyDescent="0.35">
      <c r="A597" s="115" t="s">
        <v>4801</v>
      </c>
      <c r="B597" s="117" t="s">
        <v>4802</v>
      </c>
      <c r="C597" s="94"/>
      <c r="D597" s="94"/>
      <c r="E597" s="94"/>
    </row>
    <row r="598" spans="1:5" ht="14.5" x14ac:dyDescent="0.35">
      <c r="A598" s="115" t="s">
        <v>4803</v>
      </c>
      <c r="B598" s="117" t="s">
        <v>4804</v>
      </c>
      <c r="C598" s="94"/>
      <c r="D598" s="94"/>
      <c r="E598" s="94"/>
    </row>
    <row r="599" spans="1:5" ht="14.5" x14ac:dyDescent="0.35">
      <c r="A599" s="115" t="s">
        <v>4805</v>
      </c>
      <c r="B599" s="117" t="s">
        <v>4806</v>
      </c>
      <c r="C599" s="94"/>
      <c r="D599" s="94"/>
      <c r="E599" s="94"/>
    </row>
    <row r="600" spans="1:5" ht="14.5" x14ac:dyDescent="0.35">
      <c r="A600" s="115" t="s">
        <v>4807</v>
      </c>
      <c r="B600" s="117" t="s">
        <v>4808</v>
      </c>
      <c r="C600" s="94"/>
      <c r="D600" s="94"/>
      <c r="E600" s="94"/>
    </row>
    <row r="601" spans="1:5" ht="14.5" x14ac:dyDescent="0.35">
      <c r="A601" s="115" t="s">
        <v>4809</v>
      </c>
      <c r="B601" s="117" t="s">
        <v>4810</v>
      </c>
      <c r="C601" s="94"/>
      <c r="D601" s="94"/>
      <c r="E601" s="94"/>
    </row>
    <row r="602" spans="1:5" ht="14.5" x14ac:dyDescent="0.35">
      <c r="A602" s="115" t="s">
        <v>4811</v>
      </c>
      <c r="B602" s="117" t="s">
        <v>4812</v>
      </c>
      <c r="C602" s="94"/>
      <c r="D602" s="94"/>
      <c r="E602" s="94"/>
    </row>
    <row r="603" spans="1:5" ht="14.5" x14ac:dyDescent="0.35">
      <c r="A603" s="115" t="s">
        <v>4813</v>
      </c>
      <c r="B603" s="117" t="s">
        <v>4814</v>
      </c>
      <c r="C603" s="94"/>
      <c r="D603" s="94"/>
      <c r="E603" s="94"/>
    </row>
    <row r="604" spans="1:5" ht="14.5" x14ac:dyDescent="0.35">
      <c r="A604" s="115" t="s">
        <v>4815</v>
      </c>
      <c r="B604" s="117" t="s">
        <v>4816</v>
      </c>
      <c r="C604" s="94"/>
      <c r="D604" s="94"/>
      <c r="E604" s="94"/>
    </row>
    <row r="605" spans="1:5" ht="14.5" x14ac:dyDescent="0.35">
      <c r="A605" s="115" t="s">
        <v>4817</v>
      </c>
      <c r="B605" s="117" t="s">
        <v>4818</v>
      </c>
      <c r="C605" s="94"/>
      <c r="D605" s="94"/>
      <c r="E605" s="94"/>
    </row>
    <row r="606" spans="1:5" ht="14.5" x14ac:dyDescent="0.35">
      <c r="A606" s="115" t="s">
        <v>4819</v>
      </c>
      <c r="B606" s="117" t="s">
        <v>4820</v>
      </c>
      <c r="C606" s="94"/>
      <c r="D606" s="94"/>
      <c r="E606" s="94"/>
    </row>
    <row r="607" spans="1:5" ht="14.5" x14ac:dyDescent="0.35">
      <c r="A607" s="115" t="s">
        <v>4821</v>
      </c>
      <c r="B607" s="117" t="s">
        <v>4822</v>
      </c>
      <c r="C607" s="94"/>
      <c r="D607" s="94"/>
      <c r="E607" s="94"/>
    </row>
    <row r="608" spans="1:5" ht="14.5" x14ac:dyDescent="0.35">
      <c r="A608" s="115" t="s">
        <v>4823</v>
      </c>
      <c r="B608" s="117" t="s">
        <v>4824</v>
      </c>
      <c r="C608" s="94"/>
      <c r="D608" s="94"/>
      <c r="E608" s="94"/>
    </row>
    <row r="609" spans="1:5" ht="14.5" x14ac:dyDescent="0.35">
      <c r="A609" s="115" t="s">
        <v>4825</v>
      </c>
      <c r="B609" s="117" t="s">
        <v>4826</v>
      </c>
      <c r="C609" s="94"/>
      <c r="D609" s="94"/>
      <c r="E609" s="94"/>
    </row>
    <row r="610" spans="1:5" ht="14.5" x14ac:dyDescent="0.35">
      <c r="A610" s="115" t="s">
        <v>4827</v>
      </c>
      <c r="B610" s="117" t="s">
        <v>4828</v>
      </c>
      <c r="C610" s="94"/>
      <c r="D610" s="94"/>
      <c r="E610" s="94"/>
    </row>
    <row r="611" spans="1:5" ht="14.5" x14ac:dyDescent="0.35">
      <c r="A611" s="115" t="s">
        <v>4829</v>
      </c>
      <c r="B611" s="117" t="s">
        <v>4830</v>
      </c>
      <c r="C611" s="94"/>
      <c r="D611" s="94"/>
      <c r="E611" s="94"/>
    </row>
    <row r="612" spans="1:5" ht="14.5" x14ac:dyDescent="0.35">
      <c r="A612" s="115" t="s">
        <v>4831</v>
      </c>
      <c r="B612" s="117" t="s">
        <v>4832</v>
      </c>
      <c r="C612" s="94"/>
      <c r="D612" s="94"/>
      <c r="E612" s="94"/>
    </row>
    <row r="613" spans="1:5" ht="14.5" x14ac:dyDescent="0.35">
      <c r="A613" s="115" t="s">
        <v>4833</v>
      </c>
      <c r="B613" s="117" t="s">
        <v>4834</v>
      </c>
      <c r="C613" s="94"/>
      <c r="D613" s="94"/>
      <c r="E613" s="94"/>
    </row>
    <row r="614" spans="1:5" ht="14.5" x14ac:dyDescent="0.35">
      <c r="A614" s="115" t="s">
        <v>4835</v>
      </c>
      <c r="B614" s="117" t="s">
        <v>4836</v>
      </c>
      <c r="C614" s="94"/>
      <c r="D614" s="94"/>
      <c r="E614" s="94"/>
    </row>
    <row r="615" spans="1:5" ht="14.5" x14ac:dyDescent="0.35">
      <c r="A615" s="115" t="s">
        <v>4837</v>
      </c>
      <c r="B615" s="117" t="s">
        <v>4838</v>
      </c>
      <c r="C615" s="94"/>
      <c r="D615" s="94"/>
      <c r="E615" s="94"/>
    </row>
    <row r="616" spans="1:5" ht="14.5" x14ac:dyDescent="0.35">
      <c r="A616" s="115" t="s">
        <v>4839</v>
      </c>
      <c r="B616" s="117" t="s">
        <v>4840</v>
      </c>
      <c r="C616" s="94"/>
      <c r="D616" s="94"/>
      <c r="E616" s="94"/>
    </row>
    <row r="617" spans="1:5" ht="14.5" x14ac:dyDescent="0.35">
      <c r="A617" s="115" t="s">
        <v>4841</v>
      </c>
      <c r="B617" s="117" t="s">
        <v>4842</v>
      </c>
      <c r="C617" s="94"/>
      <c r="D617" s="94"/>
      <c r="E617" s="94"/>
    </row>
    <row r="618" spans="1:5" ht="14.5" x14ac:dyDescent="0.35">
      <c r="A618" s="115" t="s">
        <v>4843</v>
      </c>
      <c r="B618" s="117" t="s">
        <v>4844</v>
      </c>
      <c r="C618" s="94"/>
      <c r="D618" s="94"/>
      <c r="E618" s="94"/>
    </row>
    <row r="619" spans="1:5" ht="14.5" x14ac:dyDescent="0.35">
      <c r="A619" s="115" t="s">
        <v>4845</v>
      </c>
      <c r="B619" s="117" t="s">
        <v>4846</v>
      </c>
      <c r="C619" s="94"/>
      <c r="D619" s="94"/>
      <c r="E619" s="94"/>
    </row>
    <row r="620" spans="1:5" ht="14.5" x14ac:dyDescent="0.35">
      <c r="A620" s="114">
        <v>6000</v>
      </c>
      <c r="B620" s="111" t="s">
        <v>4847</v>
      </c>
      <c r="C620" s="94"/>
      <c r="D620" s="94"/>
      <c r="E620" s="94"/>
    </row>
    <row r="621" spans="1:5" ht="14.5" x14ac:dyDescent="0.35">
      <c r="A621" s="114">
        <v>6001</v>
      </c>
      <c r="B621" s="111" t="s">
        <v>4848</v>
      </c>
      <c r="C621" s="94"/>
      <c r="D621" s="94"/>
      <c r="E621" s="94"/>
    </row>
    <row r="622" spans="1:5" ht="14.5" x14ac:dyDescent="0.35">
      <c r="A622" s="114">
        <v>6002</v>
      </c>
      <c r="B622" s="111" t="s">
        <v>4849</v>
      </c>
      <c r="C622" s="94"/>
      <c r="D622" s="94"/>
      <c r="E622" s="94"/>
    </row>
    <row r="623" spans="1:5" ht="14.5" x14ac:dyDescent="0.35">
      <c r="A623" s="114">
        <v>6003</v>
      </c>
      <c r="B623" s="111" t="s">
        <v>4850</v>
      </c>
      <c r="C623" s="94"/>
      <c r="D623" s="94"/>
      <c r="E623" s="94"/>
    </row>
    <row r="624" spans="1:5" ht="14.5" x14ac:dyDescent="0.35">
      <c r="A624" s="114">
        <v>6004</v>
      </c>
      <c r="B624" s="111" t="s">
        <v>4851</v>
      </c>
      <c r="C624" s="94"/>
      <c r="D624" s="94"/>
      <c r="E624" s="94"/>
    </row>
    <row r="625" spans="1:5" ht="14.5" x14ac:dyDescent="0.35">
      <c r="A625" s="399">
        <v>6005</v>
      </c>
      <c r="B625" s="400" t="s">
        <v>4343</v>
      </c>
      <c r="C625" s="94"/>
      <c r="D625" s="94"/>
      <c r="E625" s="94"/>
    </row>
    <row r="626" spans="1:5" ht="14.5" x14ac:dyDescent="0.35">
      <c r="A626" s="399">
        <v>6006</v>
      </c>
      <c r="B626" s="400" t="s">
        <v>4345</v>
      </c>
      <c r="C626" s="94"/>
      <c r="D626" s="94"/>
      <c r="E626" s="94"/>
    </row>
    <row r="627" spans="1:5" ht="14.5" x14ac:dyDescent="0.35">
      <c r="A627" s="318" t="s">
        <v>4852</v>
      </c>
      <c r="B627" s="319" t="s">
        <v>4853</v>
      </c>
      <c r="C627" s="94"/>
      <c r="D627" s="94"/>
      <c r="E627" s="94"/>
    </row>
    <row r="628" spans="1:5" ht="26" x14ac:dyDescent="0.35">
      <c r="A628" s="114">
        <v>7001</v>
      </c>
      <c r="B628" s="339" t="s">
        <v>4854</v>
      </c>
      <c r="C628" s="94"/>
      <c r="D628" s="94"/>
      <c r="E628" s="94"/>
    </row>
    <row r="629" spans="1:5" ht="26" x14ac:dyDescent="0.35">
      <c r="A629" s="114">
        <v>7002</v>
      </c>
      <c r="B629" s="339" t="s">
        <v>4855</v>
      </c>
      <c r="C629" s="94"/>
      <c r="D629" s="94"/>
      <c r="E629" s="94"/>
    </row>
    <row r="630" spans="1:5" ht="26" x14ac:dyDescent="0.35">
      <c r="A630" s="114">
        <v>7003</v>
      </c>
      <c r="B630" s="339" t="s">
        <v>4856</v>
      </c>
      <c r="C630" s="94"/>
      <c r="D630" s="94"/>
      <c r="E630" s="94"/>
    </row>
    <row r="631" spans="1:5" ht="26" x14ac:dyDescent="0.35">
      <c r="A631" s="114" t="s">
        <v>4857</v>
      </c>
      <c r="B631" s="340" t="s">
        <v>4858</v>
      </c>
      <c r="C631" s="94"/>
      <c r="D631" s="94"/>
      <c r="E631" s="94"/>
    </row>
    <row r="632" spans="1:5" ht="26" x14ac:dyDescent="0.35">
      <c r="A632" s="114" t="s">
        <v>4859</v>
      </c>
      <c r="B632" s="340" t="s">
        <v>4860</v>
      </c>
      <c r="C632" s="94"/>
      <c r="D632" s="94"/>
      <c r="E632" s="94"/>
    </row>
    <row r="633" spans="1:5" ht="26" x14ac:dyDescent="0.35">
      <c r="A633" s="114" t="s">
        <v>4861</v>
      </c>
      <c r="B633" s="339" t="s">
        <v>4862</v>
      </c>
      <c r="C633" s="94"/>
      <c r="D633" s="94"/>
      <c r="E633" s="94"/>
    </row>
    <row r="634" spans="1:5" ht="26" x14ac:dyDescent="0.35">
      <c r="A634" s="114" t="s">
        <v>4863</v>
      </c>
      <c r="B634" s="339" t="s">
        <v>4864</v>
      </c>
      <c r="C634" s="94"/>
      <c r="D634" s="94"/>
      <c r="E634" s="94"/>
    </row>
    <row r="635" spans="1:5" ht="26" x14ac:dyDescent="0.35">
      <c r="A635" s="114" t="s">
        <v>4865</v>
      </c>
      <c r="B635" s="339" t="s">
        <v>4866</v>
      </c>
      <c r="C635" s="94"/>
      <c r="D635" s="94"/>
      <c r="E635" s="94"/>
    </row>
    <row r="636" spans="1:5" ht="26" x14ac:dyDescent="0.35">
      <c r="A636" s="114" t="s">
        <v>4867</v>
      </c>
      <c r="B636" s="339" t="s">
        <v>4868</v>
      </c>
      <c r="C636" s="94"/>
      <c r="D636" s="94"/>
      <c r="E636" s="94"/>
    </row>
    <row r="637" spans="1:5" ht="26" x14ac:dyDescent="0.35">
      <c r="A637" s="114" t="s">
        <v>4869</v>
      </c>
      <c r="B637" s="339" t="s">
        <v>4870</v>
      </c>
      <c r="C637" s="94"/>
      <c r="D637" s="94"/>
      <c r="E637" s="94"/>
    </row>
    <row r="638" spans="1:5" ht="26" x14ac:dyDescent="0.35">
      <c r="A638" s="115" t="s">
        <v>4871</v>
      </c>
      <c r="B638" s="340" t="s">
        <v>4872</v>
      </c>
      <c r="C638" s="94"/>
      <c r="D638" s="94"/>
      <c r="E638" s="94"/>
    </row>
    <row r="639" spans="1:5" ht="26.5" x14ac:dyDescent="0.35">
      <c r="A639" s="115" t="s">
        <v>4873</v>
      </c>
      <c r="B639" s="96" t="s">
        <v>4874</v>
      </c>
      <c r="C639" s="94"/>
      <c r="D639" s="94"/>
      <c r="E639" s="94"/>
    </row>
    <row r="640" spans="1:5" ht="14.5" x14ac:dyDescent="0.35">
      <c r="A640" s="115" t="s">
        <v>4875</v>
      </c>
      <c r="B640" s="117" t="s">
        <v>4876</v>
      </c>
      <c r="C640" s="94"/>
      <c r="D640" s="94"/>
      <c r="E640" s="94"/>
    </row>
    <row r="641" spans="1:5" ht="14.5" x14ac:dyDescent="0.35">
      <c r="A641" s="115" t="s">
        <v>4877</v>
      </c>
      <c r="B641" s="117" t="s">
        <v>4878</v>
      </c>
      <c r="C641" s="94"/>
      <c r="D641" s="94"/>
      <c r="E641" s="94"/>
    </row>
    <row r="642" spans="1:5" ht="14.5" x14ac:dyDescent="0.35">
      <c r="A642" s="115" t="s">
        <v>4879</v>
      </c>
      <c r="B642" s="117" t="s">
        <v>4880</v>
      </c>
      <c r="C642" s="94"/>
      <c r="D642" s="94"/>
      <c r="E642" s="94"/>
    </row>
    <row r="643" spans="1:5" ht="14.5" x14ac:dyDescent="0.35">
      <c r="A643" s="115" t="s">
        <v>4881</v>
      </c>
      <c r="B643" s="117" t="s">
        <v>4882</v>
      </c>
      <c r="C643" s="94"/>
      <c r="D643" s="94"/>
      <c r="E643" s="94"/>
    </row>
    <row r="644" spans="1:5" ht="14.5" x14ac:dyDescent="0.35">
      <c r="A644" s="115" t="s">
        <v>4883</v>
      </c>
      <c r="B644" s="117" t="s">
        <v>4884</v>
      </c>
      <c r="C644" s="94"/>
      <c r="D644" s="94"/>
      <c r="E644" s="94"/>
    </row>
    <row r="645" spans="1:5" ht="14.5" x14ac:dyDescent="0.35">
      <c r="A645" s="115" t="s">
        <v>4885</v>
      </c>
      <c r="B645" s="117" t="s">
        <v>4886</v>
      </c>
      <c r="C645" s="94"/>
      <c r="D645" s="94"/>
      <c r="E645" s="94"/>
    </row>
    <row r="646" spans="1:5" ht="14.5" x14ac:dyDescent="0.35">
      <c r="A646" s="115" t="s">
        <v>4887</v>
      </c>
      <c r="B646" s="117" t="s">
        <v>4888</v>
      </c>
      <c r="C646" s="94"/>
      <c r="D646" s="94"/>
      <c r="E646" s="94"/>
    </row>
    <row r="647" spans="1:5" ht="14.5" x14ac:dyDescent="0.35">
      <c r="A647" s="115" t="s">
        <v>4889</v>
      </c>
      <c r="B647" s="456" t="s">
        <v>4890</v>
      </c>
      <c r="C647" s="94"/>
      <c r="D647" s="94"/>
      <c r="E647" s="94"/>
    </row>
    <row r="648" spans="1:5" ht="14.5" x14ac:dyDescent="0.35">
      <c r="A648" s="115" t="s">
        <v>4891</v>
      </c>
      <c r="B648" s="117" t="s">
        <v>4892</v>
      </c>
      <c r="C648" s="94"/>
      <c r="D648" s="94"/>
      <c r="E648" s="94"/>
    </row>
    <row r="649" spans="1:5" ht="14.5" x14ac:dyDescent="0.35">
      <c r="A649" s="454" t="s">
        <v>4893</v>
      </c>
      <c r="B649" s="456" t="s">
        <v>4894</v>
      </c>
      <c r="C649" s="94"/>
      <c r="D649" s="94"/>
      <c r="E649" s="94"/>
    </row>
    <row r="650" spans="1:5" ht="14.5" x14ac:dyDescent="0.35">
      <c r="A650" s="454" t="s">
        <v>4895</v>
      </c>
      <c r="B650" s="456" t="s">
        <v>4896</v>
      </c>
      <c r="C650" s="94"/>
      <c r="D650" s="94"/>
      <c r="E650" s="94"/>
    </row>
    <row r="651" spans="1:5" ht="14.5" x14ac:dyDescent="0.35">
      <c r="A651" s="58"/>
      <c r="B651" s="65"/>
      <c r="C651" s="94"/>
      <c r="D651" s="94"/>
      <c r="E651" s="94"/>
    </row>
    <row r="652" spans="1:5" ht="14.5" x14ac:dyDescent="0.35">
      <c r="A652" s="58"/>
      <c r="B652" s="65"/>
      <c r="C652" s="94"/>
      <c r="D652" s="94"/>
      <c r="E652" s="94"/>
    </row>
    <row r="653" spans="1:5" ht="14.5" x14ac:dyDescent="0.35">
      <c r="A653" s="57" t="s">
        <v>4064</v>
      </c>
      <c r="B653" s="113">
        <v>56</v>
      </c>
      <c r="C653" s="94"/>
      <c r="D653" s="94"/>
      <c r="E653" s="94"/>
    </row>
    <row r="654" spans="1:5" ht="14.5" x14ac:dyDescent="0.35">
      <c r="A654" s="57" t="s">
        <v>4065</v>
      </c>
      <c r="B654" s="62" t="s">
        <v>4897</v>
      </c>
      <c r="C654" s="94"/>
      <c r="D654" s="94"/>
      <c r="E654" s="94"/>
    </row>
    <row r="655" spans="1:5" ht="14.5" x14ac:dyDescent="0.35">
      <c r="A655" s="59" t="s">
        <v>4067</v>
      </c>
      <c r="B655" s="67" t="s">
        <v>4068</v>
      </c>
      <c r="C655" s="94"/>
      <c r="D655" s="94"/>
      <c r="E655" s="94"/>
    </row>
    <row r="656" spans="1:5" ht="14.5" x14ac:dyDescent="0.35">
      <c r="A656" s="115">
        <v>1</v>
      </c>
      <c r="B656" s="117" t="s">
        <v>4898</v>
      </c>
      <c r="C656" s="94"/>
      <c r="D656" s="94"/>
      <c r="E656" s="94"/>
    </row>
    <row r="657" spans="1:5" ht="14.5" x14ac:dyDescent="0.35">
      <c r="A657" s="115">
        <v>2</v>
      </c>
      <c r="B657" s="117" t="s">
        <v>4899</v>
      </c>
      <c r="C657" s="94"/>
      <c r="D657" s="94"/>
      <c r="E657" s="94"/>
    </row>
    <row r="658" spans="1:5" ht="14.5" x14ac:dyDescent="0.35">
      <c r="A658" s="115">
        <v>3</v>
      </c>
      <c r="B658" s="117" t="s">
        <v>4900</v>
      </c>
      <c r="C658" s="94"/>
      <c r="D658" s="94"/>
      <c r="E658" s="94"/>
    </row>
    <row r="659" spans="1:5" ht="14.5" x14ac:dyDescent="0.35">
      <c r="A659" s="115">
        <v>4</v>
      </c>
      <c r="B659" s="117" t="s">
        <v>4901</v>
      </c>
      <c r="C659" s="94"/>
      <c r="D659" s="94"/>
      <c r="E659" s="94"/>
    </row>
    <row r="660" spans="1:5" ht="14.5" x14ac:dyDescent="0.35">
      <c r="A660" s="115">
        <v>5</v>
      </c>
      <c r="B660" s="117" t="s">
        <v>4902</v>
      </c>
      <c r="C660" s="94"/>
      <c r="D660" s="94"/>
      <c r="E660" s="94"/>
    </row>
    <row r="661" spans="1:5" ht="14.5" x14ac:dyDescent="0.35">
      <c r="A661" s="115" t="s">
        <v>4164</v>
      </c>
      <c r="B661" s="117" t="s">
        <v>4903</v>
      </c>
      <c r="C661" s="94"/>
      <c r="D661" s="94"/>
      <c r="E661" s="94"/>
    </row>
    <row r="662" spans="1:5" ht="14.5" x14ac:dyDescent="0.35">
      <c r="A662" s="115" t="s">
        <v>4166</v>
      </c>
      <c r="B662" s="117" t="s">
        <v>4904</v>
      </c>
      <c r="C662" s="94"/>
      <c r="D662" s="94"/>
      <c r="E662" s="94"/>
    </row>
    <row r="663" spans="1:5" ht="14.5" x14ac:dyDescent="0.35">
      <c r="A663" s="58"/>
      <c r="B663" s="65"/>
      <c r="C663" s="94"/>
      <c r="D663" s="94"/>
      <c r="E663" s="94"/>
    </row>
    <row r="664" spans="1:5" ht="14.5" x14ac:dyDescent="0.35">
      <c r="A664" s="57" t="s">
        <v>4064</v>
      </c>
      <c r="B664" s="113">
        <v>57</v>
      </c>
      <c r="C664" s="94"/>
      <c r="D664" s="94"/>
      <c r="E664" s="94"/>
    </row>
    <row r="665" spans="1:5" ht="14.5" x14ac:dyDescent="0.35">
      <c r="A665" s="57" t="s">
        <v>4065</v>
      </c>
      <c r="B665" s="62" t="s">
        <v>4905</v>
      </c>
      <c r="C665" s="94"/>
      <c r="D665" s="94"/>
      <c r="E665" s="94"/>
    </row>
    <row r="666" spans="1:5" ht="14.5" x14ac:dyDescent="0.35">
      <c r="A666" s="59" t="s">
        <v>4067</v>
      </c>
      <c r="B666" s="67" t="s">
        <v>4068</v>
      </c>
      <c r="C666" s="94"/>
      <c r="D666" s="94"/>
      <c r="E666" s="94"/>
    </row>
    <row r="667" spans="1:5" ht="14.5" x14ac:dyDescent="0.35">
      <c r="A667" s="115">
        <v>1</v>
      </c>
      <c r="B667" s="117" t="s">
        <v>4906</v>
      </c>
      <c r="C667" s="94"/>
      <c r="D667" s="94"/>
      <c r="E667" s="94"/>
    </row>
    <row r="668" spans="1:5" ht="14.5" x14ac:dyDescent="0.35">
      <c r="A668" s="115">
        <v>2</v>
      </c>
      <c r="B668" s="117" t="s">
        <v>4907</v>
      </c>
      <c r="C668" s="94"/>
      <c r="D668" s="94"/>
      <c r="E668" s="94"/>
    </row>
    <row r="669" spans="1:5" ht="14.5" x14ac:dyDescent="0.35">
      <c r="A669" s="115">
        <v>3</v>
      </c>
      <c r="B669" s="117" t="s">
        <v>4908</v>
      </c>
      <c r="C669" s="94"/>
      <c r="D669" s="94"/>
      <c r="E669" s="94"/>
    </row>
    <row r="670" spans="1:5" ht="14.5" x14ac:dyDescent="0.35">
      <c r="A670" s="115">
        <v>4</v>
      </c>
      <c r="B670" s="117" t="s">
        <v>4909</v>
      </c>
      <c r="C670" s="94"/>
      <c r="D670" s="94"/>
      <c r="E670" s="94"/>
    </row>
    <row r="671" spans="1:5" ht="14.5" x14ac:dyDescent="0.35">
      <c r="A671" s="58"/>
      <c r="B671" s="65"/>
      <c r="C671" s="94"/>
      <c r="D671" s="94"/>
      <c r="E671" s="94"/>
    </row>
    <row r="672" spans="1:5" ht="14.5" x14ac:dyDescent="0.35">
      <c r="A672" s="57" t="s">
        <v>4064</v>
      </c>
      <c r="B672" s="113">
        <v>58</v>
      </c>
      <c r="C672" s="94"/>
      <c r="D672" s="94"/>
      <c r="E672" s="94"/>
    </row>
    <row r="673" spans="1:5" ht="14.5" x14ac:dyDescent="0.35">
      <c r="A673" s="57" t="s">
        <v>4065</v>
      </c>
      <c r="B673" s="62" t="s">
        <v>4910</v>
      </c>
      <c r="C673" s="94"/>
      <c r="D673" s="94"/>
      <c r="E673" s="94"/>
    </row>
    <row r="674" spans="1:5" ht="14.5" x14ac:dyDescent="0.35">
      <c r="A674" s="59" t="s">
        <v>4067</v>
      </c>
      <c r="B674" s="67" t="s">
        <v>4068</v>
      </c>
      <c r="C674" s="94"/>
      <c r="D674" s="94"/>
      <c r="E674" s="94"/>
    </row>
    <row r="675" spans="1:5" ht="14.5" x14ac:dyDescent="0.35">
      <c r="A675" s="115">
        <v>1</v>
      </c>
      <c r="B675" s="117" t="s">
        <v>4911</v>
      </c>
      <c r="C675" s="94"/>
      <c r="D675" s="94"/>
      <c r="E675" s="94"/>
    </row>
    <row r="676" spans="1:5" ht="14.5" x14ac:dyDescent="0.35">
      <c r="A676" s="115">
        <v>2</v>
      </c>
      <c r="B676" s="117" t="s">
        <v>4912</v>
      </c>
      <c r="C676" s="94"/>
      <c r="D676" s="94"/>
      <c r="E676" s="94"/>
    </row>
    <row r="677" spans="1:5" ht="14.5" x14ac:dyDescent="0.35">
      <c r="A677" s="58"/>
      <c r="B677" s="65"/>
      <c r="C677" s="94"/>
      <c r="D677" s="94"/>
      <c r="E677" s="94"/>
    </row>
    <row r="678" spans="1:5" ht="14.5" x14ac:dyDescent="0.35">
      <c r="A678" s="57" t="s">
        <v>4064</v>
      </c>
      <c r="B678" s="113">
        <v>59</v>
      </c>
      <c r="C678" s="94"/>
      <c r="D678" s="94"/>
      <c r="E678" s="94"/>
    </row>
    <row r="679" spans="1:5" ht="14.5" x14ac:dyDescent="0.35">
      <c r="A679" s="57" t="s">
        <v>4065</v>
      </c>
      <c r="B679" s="62" t="s">
        <v>4913</v>
      </c>
      <c r="C679" s="94"/>
      <c r="D679" s="94"/>
      <c r="E679" s="94"/>
    </row>
    <row r="680" spans="1:5" ht="14.5" x14ac:dyDescent="0.35">
      <c r="A680" s="59" t="s">
        <v>4067</v>
      </c>
      <c r="B680" s="67" t="s">
        <v>4068</v>
      </c>
      <c r="C680" s="94"/>
      <c r="D680" s="94"/>
      <c r="E680" s="94"/>
    </row>
    <row r="681" spans="1:5" ht="14.5" x14ac:dyDescent="0.35">
      <c r="A681" s="115" t="s">
        <v>4632</v>
      </c>
      <c r="B681" s="96" t="s">
        <v>4914</v>
      </c>
      <c r="C681" s="94"/>
      <c r="D681" s="94"/>
      <c r="E681" s="94"/>
    </row>
    <row r="682" spans="1:5" ht="14.5" x14ac:dyDescent="0.35">
      <c r="A682" s="115" t="s">
        <v>4634</v>
      </c>
      <c r="B682" s="96" t="s">
        <v>4915</v>
      </c>
      <c r="C682" s="94"/>
      <c r="D682" s="94"/>
      <c r="E682" s="94"/>
    </row>
    <row r="683" spans="1:5" ht="14.5" x14ac:dyDescent="0.35">
      <c r="A683" s="115" t="s">
        <v>4636</v>
      </c>
      <c r="B683" s="96" t="s">
        <v>4916</v>
      </c>
      <c r="C683" s="94"/>
      <c r="D683" s="94"/>
      <c r="E683" s="94"/>
    </row>
    <row r="684" spans="1:5" ht="14.5" x14ac:dyDescent="0.35">
      <c r="A684" s="115" t="s">
        <v>4638</v>
      </c>
      <c r="B684" s="96" t="s">
        <v>4917</v>
      </c>
      <c r="C684" s="94"/>
      <c r="D684" s="94"/>
      <c r="E684" s="94"/>
    </row>
    <row r="685" spans="1:5" ht="14.5" x14ac:dyDescent="0.35">
      <c r="A685" s="115" t="s">
        <v>4640</v>
      </c>
      <c r="B685" s="96" t="s">
        <v>4918</v>
      </c>
      <c r="C685" s="94"/>
      <c r="D685" s="94"/>
      <c r="E685" s="94"/>
    </row>
    <row r="686" spans="1:5" ht="14.5" x14ac:dyDescent="0.35">
      <c r="A686" s="115" t="s">
        <v>4919</v>
      </c>
      <c r="B686" s="96" t="s">
        <v>4920</v>
      </c>
      <c r="C686" s="94"/>
      <c r="D686" s="94"/>
      <c r="E686" s="94"/>
    </row>
    <row r="687" spans="1:5" ht="26.5" x14ac:dyDescent="0.35">
      <c r="A687" s="115" t="s">
        <v>4642</v>
      </c>
      <c r="B687" s="96" t="s">
        <v>4921</v>
      </c>
      <c r="C687" s="94"/>
      <c r="D687" s="94"/>
      <c r="E687" s="94"/>
    </row>
    <row r="688" spans="1:5" ht="14.5" x14ac:dyDescent="0.35">
      <c r="A688" s="115" t="s">
        <v>4644</v>
      </c>
      <c r="B688" s="96" t="s">
        <v>4922</v>
      </c>
      <c r="C688" s="94"/>
      <c r="D688" s="94"/>
      <c r="E688" s="94"/>
    </row>
    <row r="689" spans="1:5" ht="14.5" x14ac:dyDescent="0.35">
      <c r="A689" s="115" t="s">
        <v>4646</v>
      </c>
      <c r="B689" s="96" t="s">
        <v>4923</v>
      </c>
      <c r="C689" s="94"/>
      <c r="D689" s="94"/>
      <c r="E689" s="94"/>
    </row>
    <row r="690" spans="1:5" ht="14.5" x14ac:dyDescent="0.35">
      <c r="A690" s="115" t="s">
        <v>4648</v>
      </c>
      <c r="B690" s="96" t="s">
        <v>4924</v>
      </c>
      <c r="C690" s="94"/>
      <c r="D690" s="94"/>
      <c r="E690" s="94"/>
    </row>
    <row r="691" spans="1:5" ht="26.5" x14ac:dyDescent="0.35">
      <c r="A691" s="115" t="s">
        <v>4650</v>
      </c>
      <c r="B691" s="96" t="s">
        <v>4925</v>
      </c>
      <c r="C691" s="94"/>
      <c r="D691" s="94"/>
      <c r="E691" s="94"/>
    </row>
    <row r="692" spans="1:5" ht="26.5" x14ac:dyDescent="0.35">
      <c r="A692" s="115" t="s">
        <v>4652</v>
      </c>
      <c r="B692" s="96" t="s">
        <v>4926</v>
      </c>
      <c r="C692" s="94"/>
      <c r="D692" s="94"/>
      <c r="E692" s="94"/>
    </row>
    <row r="693" spans="1:5" ht="26.5" x14ac:dyDescent="0.35">
      <c r="A693" s="115" t="s">
        <v>4654</v>
      </c>
      <c r="B693" s="96" t="s">
        <v>4927</v>
      </c>
      <c r="C693" s="94"/>
      <c r="D693" s="94"/>
      <c r="E693" s="94"/>
    </row>
    <row r="694" spans="1:5" ht="14.5" x14ac:dyDescent="0.35">
      <c r="A694" s="115" t="s">
        <v>4928</v>
      </c>
      <c r="B694" s="96" t="s">
        <v>4929</v>
      </c>
      <c r="C694" s="94"/>
      <c r="D694" s="94"/>
      <c r="E694" s="94"/>
    </row>
    <row r="695" spans="1:5" ht="14.5" x14ac:dyDescent="0.35">
      <c r="A695" s="115" t="s">
        <v>4930</v>
      </c>
      <c r="B695" s="96" t="s">
        <v>4931</v>
      </c>
      <c r="C695" s="94"/>
      <c r="D695" s="94"/>
      <c r="E695" s="94"/>
    </row>
    <row r="696" spans="1:5" ht="14.5" x14ac:dyDescent="0.35">
      <c r="A696" s="115" t="s">
        <v>4932</v>
      </c>
      <c r="B696" s="96" t="s">
        <v>4933</v>
      </c>
      <c r="C696" s="94"/>
      <c r="D696" s="94"/>
      <c r="E696" s="94"/>
    </row>
    <row r="697" spans="1:5" ht="14.5" x14ac:dyDescent="0.35">
      <c r="A697" s="115" t="s">
        <v>4934</v>
      </c>
      <c r="B697" s="96" t="s">
        <v>4935</v>
      </c>
      <c r="C697" s="94"/>
      <c r="D697" s="94"/>
      <c r="E697" s="94"/>
    </row>
    <row r="698" spans="1:5" ht="14.5" x14ac:dyDescent="0.35">
      <c r="A698" s="115" t="s">
        <v>4936</v>
      </c>
      <c r="B698" s="96" t="s">
        <v>4937</v>
      </c>
      <c r="C698" s="94"/>
      <c r="D698" s="94"/>
      <c r="E698" s="94"/>
    </row>
    <row r="699" spans="1:5" ht="14.5" x14ac:dyDescent="0.35">
      <c r="A699" s="115" t="s">
        <v>4938</v>
      </c>
      <c r="B699" s="96" t="s">
        <v>4939</v>
      </c>
      <c r="C699" s="94"/>
      <c r="D699" s="94"/>
      <c r="E699" s="94"/>
    </row>
    <row r="700" spans="1:5" ht="14.5" x14ac:dyDescent="0.35">
      <c r="A700" s="115" t="s">
        <v>4940</v>
      </c>
      <c r="B700" s="96" t="s">
        <v>4941</v>
      </c>
      <c r="C700" s="94"/>
      <c r="D700" s="94"/>
      <c r="E700" s="94"/>
    </row>
    <row r="701" spans="1:5" ht="14.5" x14ac:dyDescent="0.35">
      <c r="A701" s="115" t="s">
        <v>4942</v>
      </c>
      <c r="B701" s="96" t="s">
        <v>4943</v>
      </c>
      <c r="C701" s="94"/>
      <c r="D701" s="94"/>
      <c r="E701" s="94"/>
    </row>
    <row r="702" spans="1:5" ht="14.5" x14ac:dyDescent="0.35">
      <c r="A702" s="115" t="s">
        <v>4944</v>
      </c>
      <c r="B702" s="96" t="s">
        <v>4945</v>
      </c>
      <c r="C702" s="94"/>
      <c r="D702" s="94"/>
      <c r="E702" s="94"/>
    </row>
    <row r="703" spans="1:5" ht="14.5" x14ac:dyDescent="0.35">
      <c r="A703" s="58"/>
      <c r="B703" s="65"/>
      <c r="C703" s="94"/>
      <c r="D703" s="94"/>
      <c r="E703" s="94"/>
    </row>
    <row r="704" spans="1:5" ht="14.5" x14ac:dyDescent="0.35"/>
    <row r="705" spans="1:3" ht="14.5" x14ac:dyDescent="0.35">
      <c r="A705" s="57" t="s">
        <v>4064</v>
      </c>
      <c r="B705" s="113">
        <v>60</v>
      </c>
    </row>
    <row r="706" spans="1:3" ht="14.5" x14ac:dyDescent="0.35">
      <c r="A706" s="57" t="s">
        <v>4065</v>
      </c>
      <c r="B706" s="62" t="s">
        <v>4946</v>
      </c>
    </row>
    <row r="707" spans="1:3" ht="14.5" x14ac:dyDescent="0.35">
      <c r="A707" s="59" t="s">
        <v>4067</v>
      </c>
      <c r="B707" s="67" t="s">
        <v>4068</v>
      </c>
    </row>
    <row r="708" spans="1:3" ht="14.5" x14ac:dyDescent="0.35">
      <c r="A708" s="115" t="s">
        <v>785</v>
      </c>
      <c r="B708" s="334" t="s">
        <v>4947</v>
      </c>
    </row>
    <row r="709" spans="1:3" ht="14.5" x14ac:dyDescent="0.35">
      <c r="A709" s="115" t="s">
        <v>789</v>
      </c>
      <c r="B709" s="334" t="s">
        <v>4948</v>
      </c>
    </row>
    <row r="710" spans="1:3" ht="14.5" x14ac:dyDescent="0.35">
      <c r="A710" s="115" t="s">
        <v>793</v>
      </c>
      <c r="B710" s="334" t="s">
        <v>4949</v>
      </c>
    </row>
    <row r="711" spans="1:3" ht="14.5" x14ac:dyDescent="0.35">
      <c r="A711" s="115" t="s">
        <v>798</v>
      </c>
      <c r="B711" s="334" t="s">
        <v>4950</v>
      </c>
    </row>
    <row r="712" spans="1:3" ht="14.5" x14ac:dyDescent="0.35">
      <c r="A712" s="115" t="s">
        <v>804</v>
      </c>
      <c r="B712" s="334" t="s">
        <v>4253</v>
      </c>
    </row>
    <row r="713" spans="1:3" ht="14.5" x14ac:dyDescent="0.35"/>
    <row r="714" spans="1:3" ht="12.75" customHeight="1" x14ac:dyDescent="0.35"/>
    <row r="715" spans="1:3" ht="14.5" x14ac:dyDescent="0.35">
      <c r="A715" s="57" t="s">
        <v>4064</v>
      </c>
      <c r="B715" s="501">
        <v>61</v>
      </c>
    </row>
    <row r="716" spans="1:3" ht="14.5" x14ac:dyDescent="0.35">
      <c r="A716" s="57" t="s">
        <v>4065</v>
      </c>
      <c r="B716" s="502" t="s">
        <v>4951</v>
      </c>
    </row>
    <row r="717" spans="1:3" ht="14.5" x14ac:dyDescent="0.35">
      <c r="A717" s="59" t="s">
        <v>4067</v>
      </c>
      <c r="B717" s="67" t="s">
        <v>4130</v>
      </c>
      <c r="C717" s="67" t="s">
        <v>4952</v>
      </c>
    </row>
    <row r="718" spans="1:3" ht="14.5" x14ac:dyDescent="0.35">
      <c r="A718" s="503" t="s">
        <v>785</v>
      </c>
      <c r="B718" s="504" t="s">
        <v>4069</v>
      </c>
      <c r="C718" s="503" t="s">
        <v>4953</v>
      </c>
    </row>
    <row r="719" spans="1:3" ht="14.5" x14ac:dyDescent="0.35">
      <c r="A719" s="503" t="s">
        <v>793</v>
      </c>
      <c r="B719" s="504" t="s">
        <v>4954</v>
      </c>
      <c r="C719" s="503" t="s">
        <v>4953</v>
      </c>
    </row>
    <row r="720" spans="1:3" ht="14.5" x14ac:dyDescent="0.35">
      <c r="A720" s="503" t="s">
        <v>798</v>
      </c>
      <c r="B720" s="504" t="s">
        <v>4955</v>
      </c>
      <c r="C720" s="503" t="s">
        <v>4953</v>
      </c>
    </row>
    <row r="721" spans="1:3" ht="14.5" x14ac:dyDescent="0.35">
      <c r="A721" s="503" t="s">
        <v>831</v>
      </c>
      <c r="B721" s="504" t="s">
        <v>4956</v>
      </c>
      <c r="C721" s="503" t="s">
        <v>4953</v>
      </c>
    </row>
    <row r="722" spans="1:3" ht="14.5" x14ac:dyDescent="0.35">
      <c r="A722" s="503">
        <v>12</v>
      </c>
      <c r="B722" s="504" t="s">
        <v>4957</v>
      </c>
      <c r="C722" s="503" t="s">
        <v>4953</v>
      </c>
    </row>
    <row r="723" spans="1:3" ht="14.5" x14ac:dyDescent="0.35">
      <c r="A723" s="503">
        <v>31</v>
      </c>
      <c r="B723" s="504" t="s">
        <v>4958</v>
      </c>
      <c r="C723" s="503" t="s">
        <v>4959</v>
      </c>
    </row>
    <row r="724" spans="1:3" ht="14.5" x14ac:dyDescent="0.35">
      <c r="A724" s="503">
        <v>48</v>
      </c>
      <c r="B724" s="504" t="s">
        <v>4960</v>
      </c>
      <c r="C724" s="503" t="s">
        <v>4953</v>
      </c>
    </row>
    <row r="725" spans="1:3" ht="14.5" x14ac:dyDescent="0.35">
      <c r="A725" s="503">
        <v>49</v>
      </c>
      <c r="B725" s="504" t="s">
        <v>4961</v>
      </c>
      <c r="C725" s="503" t="s">
        <v>4962</v>
      </c>
    </row>
    <row r="726" spans="1:3" ht="14.5" x14ac:dyDescent="0.35">
      <c r="A726" s="503">
        <v>50</v>
      </c>
      <c r="B726" s="504" t="s">
        <v>4963</v>
      </c>
      <c r="C726" s="503" t="s">
        <v>4953</v>
      </c>
    </row>
    <row r="727" spans="1:3" ht="14.5" x14ac:dyDescent="0.35">
      <c r="A727" s="503">
        <v>52</v>
      </c>
      <c r="B727" s="504" t="s">
        <v>4964</v>
      </c>
      <c r="C727" s="503" t="s">
        <v>4953</v>
      </c>
    </row>
    <row r="728" spans="1:3" ht="14.5" x14ac:dyDescent="0.35">
      <c r="A728" s="503">
        <v>65</v>
      </c>
      <c r="B728" s="504" t="s">
        <v>4965</v>
      </c>
      <c r="C728" s="503" t="s">
        <v>4959</v>
      </c>
    </row>
    <row r="729" spans="1:3" ht="12.75" customHeight="1" x14ac:dyDescent="0.35">
      <c r="A729" s="503">
        <v>66</v>
      </c>
      <c r="B729" s="504" t="s">
        <v>4966</v>
      </c>
      <c r="C729" s="503" t="s">
        <v>4959</v>
      </c>
    </row>
    <row r="730" spans="1:3" ht="12.75" customHeight="1" x14ac:dyDescent="0.35">
      <c r="A730" s="503">
        <v>67</v>
      </c>
      <c r="B730" s="504" t="s">
        <v>4967</v>
      </c>
      <c r="C730" s="503" t="s">
        <v>4959</v>
      </c>
    </row>
    <row r="731" spans="1:3" ht="12.75" customHeight="1" x14ac:dyDescent="0.35">
      <c r="A731" s="503">
        <v>68</v>
      </c>
      <c r="B731" s="504" t="s">
        <v>4968</v>
      </c>
      <c r="C731" s="503" t="s">
        <v>4959</v>
      </c>
    </row>
    <row r="732" spans="1:3" ht="12.75" customHeight="1" x14ac:dyDescent="0.35">
      <c r="A732" s="503">
        <v>69</v>
      </c>
      <c r="B732" s="504" t="s">
        <v>4969</v>
      </c>
      <c r="C732" s="503" t="s">
        <v>4959</v>
      </c>
    </row>
    <row r="733" spans="1:3" ht="12.75" customHeight="1" x14ac:dyDescent="0.35">
      <c r="A733" s="503">
        <v>71</v>
      </c>
      <c r="B733" s="504" t="s">
        <v>4970</v>
      </c>
      <c r="C733" s="503" t="s">
        <v>4962</v>
      </c>
    </row>
    <row r="734" spans="1:3" ht="12.75" customHeight="1" x14ac:dyDescent="0.35">
      <c r="A734" s="503">
        <v>72</v>
      </c>
      <c r="B734" s="504" t="s">
        <v>4971</v>
      </c>
      <c r="C734" s="503" t="s">
        <v>4962</v>
      </c>
    </row>
    <row r="735" spans="1:3" ht="12.75" customHeight="1" x14ac:dyDescent="0.35">
      <c r="A735" s="503">
        <v>73</v>
      </c>
      <c r="B735" s="504" t="s">
        <v>4972</v>
      </c>
      <c r="C735" s="503" t="s">
        <v>4962</v>
      </c>
    </row>
    <row r="736" spans="1:3" ht="12.75" customHeight="1" x14ac:dyDescent="0.35">
      <c r="A736" s="503">
        <v>74</v>
      </c>
      <c r="B736" s="504" t="s">
        <v>4973</v>
      </c>
      <c r="C736" s="503" t="s">
        <v>4962</v>
      </c>
    </row>
    <row r="737" spans="1:3" ht="12.75" customHeight="1" x14ac:dyDescent="0.35">
      <c r="A737" s="503">
        <v>75</v>
      </c>
      <c r="B737" s="504" t="s">
        <v>4974</v>
      </c>
      <c r="C737" s="503" t="s">
        <v>4962</v>
      </c>
    </row>
    <row r="738" spans="1:3" ht="12.75" customHeight="1" x14ac:dyDescent="0.35">
      <c r="A738" s="503">
        <v>76</v>
      </c>
      <c r="B738" s="504" t="s">
        <v>4975</v>
      </c>
      <c r="C738" s="503" t="s">
        <v>4962</v>
      </c>
    </row>
    <row r="739" spans="1:3" ht="12.75" customHeight="1" x14ac:dyDescent="0.35">
      <c r="A739" s="503">
        <v>77</v>
      </c>
      <c r="B739" s="504" t="s">
        <v>4976</v>
      </c>
      <c r="C739" s="503" t="s">
        <v>4962</v>
      </c>
    </row>
    <row r="740" spans="1:3" ht="12.75" customHeight="1" x14ac:dyDescent="0.35">
      <c r="A740" s="503">
        <v>78</v>
      </c>
      <c r="B740" s="504" t="s">
        <v>4977</v>
      </c>
      <c r="C740" s="503" t="s">
        <v>4962</v>
      </c>
    </row>
    <row r="741" spans="1:3" ht="12.75" customHeight="1" x14ac:dyDescent="0.35">
      <c r="A741" s="503">
        <v>80</v>
      </c>
      <c r="B741" s="504" t="s">
        <v>4978</v>
      </c>
      <c r="C741" s="503" t="s">
        <v>4953</v>
      </c>
    </row>
    <row r="742" spans="1:3" ht="12.75" customHeight="1" x14ac:dyDescent="0.35">
      <c r="A742" s="503">
        <v>81</v>
      </c>
      <c r="B742" s="504" t="s">
        <v>4979</v>
      </c>
      <c r="C742" s="503" t="s">
        <v>4962</v>
      </c>
    </row>
    <row r="743" spans="1:3" ht="12.75" customHeight="1" x14ac:dyDescent="0.35">
      <c r="A743" s="503">
        <v>82</v>
      </c>
      <c r="B743" s="504" t="s">
        <v>4980</v>
      </c>
      <c r="C743" s="503" t="s">
        <v>4959</v>
      </c>
    </row>
    <row r="744" spans="1:3" ht="12.75" customHeight="1" x14ac:dyDescent="0.35"/>
    <row r="745" spans="1:3" ht="12.75" customHeight="1" x14ac:dyDescent="0.35"/>
    <row r="746" spans="1:3" ht="12.75" customHeight="1" x14ac:dyDescent="0.35">
      <c r="A746" s="57" t="s">
        <v>4064</v>
      </c>
      <c r="B746" s="501">
        <v>62</v>
      </c>
    </row>
    <row r="747" spans="1:3" ht="12.75" customHeight="1" x14ac:dyDescent="0.35">
      <c r="A747" s="57" t="s">
        <v>4065</v>
      </c>
      <c r="B747" s="502" t="s">
        <v>4981</v>
      </c>
    </row>
    <row r="748" spans="1:3" ht="12.75" customHeight="1" x14ac:dyDescent="0.35">
      <c r="A748" s="1089" t="s">
        <v>4890</v>
      </c>
      <c r="B748" s="497" t="s">
        <v>4068</v>
      </c>
      <c r="C748" s="1090" t="s">
        <v>2483</v>
      </c>
    </row>
    <row r="749" spans="1:3" ht="12.75" customHeight="1" x14ac:dyDescent="0.35">
      <c r="A749" s="1089"/>
      <c r="B749" s="497" t="s">
        <v>4890</v>
      </c>
      <c r="C749" s="1090"/>
    </row>
    <row r="750" spans="1:3" ht="12.75" customHeight="1" x14ac:dyDescent="0.35">
      <c r="A750" s="503">
        <v>1701130000</v>
      </c>
      <c r="B750" s="504" t="s">
        <v>4982</v>
      </c>
      <c r="C750" s="503">
        <v>50161509</v>
      </c>
    </row>
    <row r="751" spans="1:3" ht="12.75" customHeight="1" x14ac:dyDescent="0.35">
      <c r="A751" s="503">
        <v>1701140000</v>
      </c>
      <c r="B751" s="504" t="s">
        <v>4983</v>
      </c>
      <c r="C751" s="503">
        <v>50161509</v>
      </c>
    </row>
    <row r="752" spans="1:3" ht="12.75" customHeight="1" x14ac:dyDescent="0.35">
      <c r="A752" s="503">
        <v>1701910000</v>
      </c>
      <c r="B752" s="504" t="s">
        <v>4984</v>
      </c>
      <c r="C752" s="503">
        <v>50161509</v>
      </c>
    </row>
    <row r="753" spans="1:3" ht="12.75" customHeight="1" x14ac:dyDescent="0.35">
      <c r="A753" s="503" t="s">
        <v>4985</v>
      </c>
      <c r="B753" s="504" t="s">
        <v>4986</v>
      </c>
      <c r="C753" s="503">
        <v>50161509</v>
      </c>
    </row>
    <row r="754" spans="1:3" ht="12.75" customHeight="1" x14ac:dyDescent="0.35">
      <c r="A754" s="503">
        <v>1703100000</v>
      </c>
      <c r="B754" s="504" t="s">
        <v>4987</v>
      </c>
      <c r="C754" s="503">
        <v>50161509</v>
      </c>
    </row>
    <row r="755" spans="1:3" ht="12.75" customHeight="1" x14ac:dyDescent="0.35">
      <c r="A755" s="503">
        <v>2207100000</v>
      </c>
      <c r="B755" s="504" t="s">
        <v>4988</v>
      </c>
      <c r="C755" s="503">
        <v>12352104</v>
      </c>
    </row>
    <row r="756" spans="1:3" ht="12.75" customHeight="1" x14ac:dyDescent="0.35">
      <c r="A756" s="503">
        <v>2207200010</v>
      </c>
      <c r="B756" s="504" t="s">
        <v>4989</v>
      </c>
      <c r="C756" s="503">
        <v>12352104</v>
      </c>
    </row>
    <row r="757" spans="1:3" ht="12.75" customHeight="1" x14ac:dyDescent="0.35">
      <c r="A757" s="503">
        <v>2207200090</v>
      </c>
      <c r="B757" s="504" t="s">
        <v>4986</v>
      </c>
      <c r="C757" s="503">
        <v>12352104</v>
      </c>
    </row>
    <row r="758" spans="1:3" ht="12.75" customHeight="1" x14ac:dyDescent="0.35">
      <c r="A758" s="503">
        <v>2208901000</v>
      </c>
      <c r="B758" s="504" t="s">
        <v>4990</v>
      </c>
      <c r="C758" s="503">
        <v>12352104</v>
      </c>
    </row>
    <row r="759" spans="1:3" ht="12.75" customHeight="1" x14ac:dyDescent="0.35">
      <c r="A759" s="503">
        <v>1006200000</v>
      </c>
      <c r="B759" s="504" t="s">
        <v>4991</v>
      </c>
      <c r="C759" s="503">
        <v>50221101</v>
      </c>
    </row>
    <row r="760" spans="1:3" ht="12.75" customHeight="1" x14ac:dyDescent="0.35">
      <c r="A760" s="503">
        <v>1006300000</v>
      </c>
      <c r="B760" s="504" t="s">
        <v>4992</v>
      </c>
      <c r="C760" s="503">
        <v>50221101</v>
      </c>
    </row>
    <row r="761" spans="1:3" ht="12.75" customHeight="1" x14ac:dyDescent="0.35">
      <c r="A761" s="503">
        <v>1006400000</v>
      </c>
      <c r="B761" s="504" t="s">
        <v>4993</v>
      </c>
      <c r="C761" s="503">
        <v>50221101</v>
      </c>
    </row>
    <row r="762" spans="1:3" ht="12.75" customHeight="1" x14ac:dyDescent="0.35">
      <c r="A762" s="503">
        <v>2302200000</v>
      </c>
      <c r="B762" s="504" t="s">
        <v>4994</v>
      </c>
      <c r="C762" s="503">
        <v>50221101</v>
      </c>
    </row>
    <row r="763" spans="1:3" ht="12.75" customHeight="1" x14ac:dyDescent="0.35"/>
    <row r="764" spans="1:3" ht="12.75" customHeight="1" x14ac:dyDescent="0.35"/>
    <row r="765" spans="1:3" ht="12.75" customHeight="1" x14ac:dyDescent="0.35">
      <c r="A765" s="57" t="s">
        <v>4064</v>
      </c>
      <c r="B765" s="501">
        <v>63</v>
      </c>
    </row>
    <row r="766" spans="1:3" ht="12.75" customHeight="1" x14ac:dyDescent="0.35">
      <c r="A766" s="57" t="s">
        <v>4065</v>
      </c>
      <c r="B766" s="502" t="s">
        <v>4995</v>
      </c>
    </row>
    <row r="767" spans="1:3" ht="12.75" customHeight="1" x14ac:dyDescent="0.35">
      <c r="A767" s="59" t="s">
        <v>4067</v>
      </c>
      <c r="B767" s="67" t="s">
        <v>4130</v>
      </c>
      <c r="C767" s="67" t="s">
        <v>213</v>
      </c>
    </row>
    <row r="768" spans="1:3" ht="12.75" customHeight="1" x14ac:dyDescent="0.35">
      <c r="A768" s="503" t="s">
        <v>4996</v>
      </c>
      <c r="B768" s="504" t="s">
        <v>4997</v>
      </c>
      <c r="C768" s="503">
        <v>200801</v>
      </c>
    </row>
    <row r="769" spans="1:3" ht="12.75" customHeight="1" x14ac:dyDescent="0.35">
      <c r="A769" s="503" t="s">
        <v>4998</v>
      </c>
      <c r="B769" s="504" t="s">
        <v>4999</v>
      </c>
      <c r="C769" s="503" t="s">
        <v>5000</v>
      </c>
    </row>
    <row r="770" spans="1:3" ht="12.75" customHeight="1" x14ac:dyDescent="0.35">
      <c r="A770" s="503" t="s">
        <v>5001</v>
      </c>
      <c r="B770" s="504" t="s">
        <v>5002</v>
      </c>
      <c r="C770" s="503">
        <v>150119</v>
      </c>
    </row>
    <row r="771" spans="1:3" ht="12.75" customHeight="1" x14ac:dyDescent="0.35">
      <c r="A771" s="503" t="s">
        <v>5003</v>
      </c>
      <c r="B771" s="504" t="s">
        <v>5004</v>
      </c>
      <c r="C771" s="503">
        <v>150605</v>
      </c>
    </row>
    <row r="772" spans="1:3" ht="12.75" customHeight="1" x14ac:dyDescent="0.35">
      <c r="A772" s="503" t="s">
        <v>5005</v>
      </c>
      <c r="B772" s="504" t="s">
        <v>5006</v>
      </c>
      <c r="C772" s="503" t="s">
        <v>5007</v>
      </c>
    </row>
    <row r="773" spans="1:3" ht="12.75" customHeight="1" x14ac:dyDescent="0.35">
      <c r="A773" s="503" t="s">
        <v>5008</v>
      </c>
      <c r="B773" s="504" t="s">
        <v>5009</v>
      </c>
      <c r="C773" s="503">
        <v>140113</v>
      </c>
    </row>
    <row r="774" spans="1:3" ht="12.75" customHeight="1" x14ac:dyDescent="0.35">
      <c r="A774" s="503" t="s">
        <v>5010</v>
      </c>
      <c r="B774" s="504" t="s">
        <v>5011</v>
      </c>
      <c r="C774" s="503">
        <v>150801</v>
      </c>
    </row>
    <row r="775" spans="1:3" ht="12.75" customHeight="1" x14ac:dyDescent="0.35">
      <c r="A775" s="503" t="s">
        <v>5012</v>
      </c>
      <c r="B775" s="504" t="s">
        <v>5013</v>
      </c>
      <c r="C775" s="503" t="s">
        <v>5014</v>
      </c>
    </row>
    <row r="776" spans="1:3" ht="12.75" customHeight="1" x14ac:dyDescent="0.35">
      <c r="A776" s="503" t="s">
        <v>5015</v>
      </c>
      <c r="B776" s="504" t="s">
        <v>5016</v>
      </c>
      <c r="C776" s="503">
        <v>180301</v>
      </c>
    </row>
    <row r="777" spans="1:3" ht="12.75" customHeight="1" x14ac:dyDescent="0.35">
      <c r="A777" s="503" t="s">
        <v>5017</v>
      </c>
      <c r="B777" s="504" t="s">
        <v>5018</v>
      </c>
      <c r="C777" s="503">
        <v>160101</v>
      </c>
    </row>
    <row r="778" spans="1:3" ht="12.75" customHeight="1" x14ac:dyDescent="0.35">
      <c r="A778" s="503" t="s">
        <v>5019</v>
      </c>
      <c r="B778" s="504" t="s">
        <v>5020</v>
      </c>
      <c r="C778" s="503" t="s">
        <v>5021</v>
      </c>
    </row>
    <row r="779" spans="1:3" ht="12.75" customHeight="1" x14ac:dyDescent="0.35">
      <c r="A779" s="503" t="s">
        <v>5022</v>
      </c>
      <c r="B779" s="504" t="s">
        <v>5023</v>
      </c>
      <c r="C779" s="503">
        <v>200501</v>
      </c>
    </row>
    <row r="780" spans="1:3" ht="12.75" customHeight="1" x14ac:dyDescent="0.35">
      <c r="A780" s="503" t="s">
        <v>5024</v>
      </c>
      <c r="B780" s="504" t="s">
        <v>5025</v>
      </c>
      <c r="C780" s="503">
        <v>110505</v>
      </c>
    </row>
    <row r="781" spans="1:3" ht="12.75" customHeight="1" x14ac:dyDescent="0.35">
      <c r="A781" s="503" t="s">
        <v>5026</v>
      </c>
      <c r="B781" s="504" t="s">
        <v>5027</v>
      </c>
      <c r="C781" s="503">
        <v>250101</v>
      </c>
    </row>
    <row r="782" spans="1:3" ht="12.75" customHeight="1" x14ac:dyDescent="0.35">
      <c r="A782" s="503" t="s">
        <v>5028</v>
      </c>
      <c r="B782" s="504" t="s">
        <v>5029</v>
      </c>
      <c r="C782" s="503">
        <v>210101</v>
      </c>
    </row>
    <row r="783" spans="1:3" ht="12.75" customHeight="1" x14ac:dyDescent="0.35">
      <c r="A783" s="503" t="s">
        <v>5030</v>
      </c>
      <c r="B783" s="504" t="s">
        <v>5031</v>
      </c>
      <c r="C783" s="503">
        <v>130109</v>
      </c>
    </row>
    <row r="784" spans="1:3" ht="12.75" customHeight="1" x14ac:dyDescent="0.35">
      <c r="A784" s="503" t="s">
        <v>5032</v>
      </c>
      <c r="B784" s="504" t="s">
        <v>5033</v>
      </c>
      <c r="C784" s="503">
        <v>110304</v>
      </c>
    </row>
    <row r="785" spans="1:3" ht="12.75" customHeight="1" x14ac:dyDescent="0.35">
      <c r="A785" s="503" t="s">
        <v>5034</v>
      </c>
      <c r="B785" s="504" t="s">
        <v>5035</v>
      </c>
      <c r="C785" s="503">
        <v>150204</v>
      </c>
    </row>
    <row r="786" spans="1:3" ht="12.75" customHeight="1" x14ac:dyDescent="0.35">
      <c r="A786" s="503" t="s">
        <v>5036</v>
      </c>
      <c r="B786" s="504" t="s">
        <v>5037</v>
      </c>
      <c r="C786" s="503">
        <v>200701</v>
      </c>
    </row>
    <row r="787" spans="1:3" ht="12.75" customHeight="1" x14ac:dyDescent="0.35">
      <c r="A787" s="503" t="s">
        <v>5038</v>
      </c>
      <c r="B787" s="504" t="s">
        <v>5039</v>
      </c>
      <c r="C787" s="503">
        <v>160201</v>
      </c>
    </row>
    <row r="788" spans="1:3" ht="12.75" customHeight="1" x14ac:dyDescent="0.35">
      <c r="A788" s="503" t="s">
        <v>5040</v>
      </c>
      <c r="B788" s="504" t="s">
        <v>5041</v>
      </c>
      <c r="C788" s="503">
        <v>240103</v>
      </c>
    </row>
    <row r="789" spans="1:3" ht="12.75" customHeight="1" x14ac:dyDescent="0.35">
      <c r="A789" s="58"/>
      <c r="B789" s="65"/>
      <c r="C789" s="94"/>
    </row>
    <row r="790" spans="1:3" ht="12.75" customHeight="1" x14ac:dyDescent="0.35"/>
    <row r="791" spans="1:3" ht="12.75" customHeight="1" x14ac:dyDescent="0.35">
      <c r="A791" s="57" t="s">
        <v>4064</v>
      </c>
      <c r="B791" s="501">
        <v>64</v>
      </c>
    </row>
    <row r="792" spans="1:3" ht="12.75" customHeight="1" x14ac:dyDescent="0.35">
      <c r="A792" s="57" t="s">
        <v>4065</v>
      </c>
      <c r="B792" s="502" t="s">
        <v>5042</v>
      </c>
    </row>
    <row r="793" spans="1:3" ht="12.75" customHeight="1" x14ac:dyDescent="0.35">
      <c r="A793" s="59" t="s">
        <v>4067</v>
      </c>
      <c r="B793" s="67" t="s">
        <v>4130</v>
      </c>
      <c r="C793" s="67" t="s">
        <v>213</v>
      </c>
    </row>
    <row r="794" spans="1:3" ht="12.75" customHeight="1" x14ac:dyDescent="0.35">
      <c r="A794" s="503" t="s">
        <v>5043</v>
      </c>
      <c r="B794" s="504" t="s">
        <v>5044</v>
      </c>
      <c r="C794" s="503" t="s">
        <v>5045</v>
      </c>
    </row>
    <row r="795" spans="1:3" ht="12.75" customHeight="1" x14ac:dyDescent="0.35">
      <c r="A795" s="503" t="s">
        <v>5046</v>
      </c>
      <c r="B795" s="504" t="s">
        <v>5047</v>
      </c>
      <c r="C795" s="503" t="s">
        <v>5048</v>
      </c>
    </row>
    <row r="796" spans="1:3" ht="12.75" customHeight="1" x14ac:dyDescent="0.35">
      <c r="A796" s="503" t="s">
        <v>5049</v>
      </c>
      <c r="B796" s="504" t="s">
        <v>5050</v>
      </c>
      <c r="C796" s="503" t="s">
        <v>5051</v>
      </c>
    </row>
    <row r="797" spans="1:3" ht="12.75" customHeight="1" x14ac:dyDescent="0.35">
      <c r="A797" s="503" t="s">
        <v>5052</v>
      </c>
      <c r="B797" s="504" t="s">
        <v>5053</v>
      </c>
      <c r="C797" s="503" t="s">
        <v>5054</v>
      </c>
    </row>
    <row r="798" spans="1:3" ht="12.75" customHeight="1" x14ac:dyDescent="0.35">
      <c r="A798" s="503" t="s">
        <v>5055</v>
      </c>
      <c r="B798" s="504" t="s">
        <v>5056</v>
      </c>
      <c r="C798" s="503" t="s">
        <v>5057</v>
      </c>
    </row>
    <row r="799" spans="1:3" ht="12.75" customHeight="1" x14ac:dyDescent="0.35">
      <c r="A799" s="503" t="s">
        <v>5005</v>
      </c>
      <c r="B799" s="504" t="s">
        <v>5058</v>
      </c>
      <c r="C799" s="503" t="s">
        <v>5059</v>
      </c>
    </row>
    <row r="800" spans="1:3" ht="12.75" customHeight="1" x14ac:dyDescent="0.35">
      <c r="A800" s="503" t="s">
        <v>5060</v>
      </c>
      <c r="B800" s="504" t="s">
        <v>5061</v>
      </c>
      <c r="C800" s="503" t="s">
        <v>5062</v>
      </c>
    </row>
    <row r="801" spans="1:3" ht="12.75" customHeight="1" x14ac:dyDescent="0.35">
      <c r="A801" s="503" t="s">
        <v>5063</v>
      </c>
      <c r="B801" s="504" t="s">
        <v>5064</v>
      </c>
      <c r="C801" s="503" t="s">
        <v>5065</v>
      </c>
    </row>
    <row r="802" spans="1:3" ht="12.75" customHeight="1" x14ac:dyDescent="0.35">
      <c r="A802" s="503" t="s">
        <v>5066</v>
      </c>
      <c r="B802" s="504" t="s">
        <v>5067</v>
      </c>
      <c r="C802" s="503">
        <v>140101</v>
      </c>
    </row>
    <row r="803" spans="1:3" ht="12.75" customHeight="1" x14ac:dyDescent="0.35">
      <c r="A803" s="503" t="s">
        <v>5068</v>
      </c>
      <c r="B803" s="504" t="s">
        <v>5069</v>
      </c>
      <c r="C803" s="503">
        <v>100101</v>
      </c>
    </row>
    <row r="804" spans="1:3" ht="12.75" customHeight="1" x14ac:dyDescent="0.35">
      <c r="A804" s="503" t="s">
        <v>5070</v>
      </c>
      <c r="B804" s="504" t="s">
        <v>5016</v>
      </c>
      <c r="C804" s="503">
        <v>180301</v>
      </c>
    </row>
    <row r="805" spans="1:3" ht="12.75" customHeight="1" x14ac:dyDescent="0.35">
      <c r="A805" s="503" t="s">
        <v>5017</v>
      </c>
      <c r="B805" s="505" t="s">
        <v>5071</v>
      </c>
      <c r="C805" s="503">
        <v>160101</v>
      </c>
    </row>
    <row r="806" spans="1:3" ht="12.75" customHeight="1" x14ac:dyDescent="0.35">
      <c r="A806" s="503" t="s">
        <v>5072</v>
      </c>
      <c r="B806" s="504" t="s">
        <v>5073</v>
      </c>
      <c r="C806" s="503" t="s">
        <v>5074</v>
      </c>
    </row>
    <row r="807" spans="1:3" ht="12.75" customHeight="1" x14ac:dyDescent="0.35">
      <c r="A807" s="503" t="s">
        <v>5075</v>
      </c>
      <c r="B807" s="504" t="s">
        <v>5076</v>
      </c>
      <c r="C807" s="503">
        <v>220601</v>
      </c>
    </row>
    <row r="808" spans="1:3" ht="12.75" customHeight="1" x14ac:dyDescent="0.35">
      <c r="A808" s="503" t="s">
        <v>5077</v>
      </c>
      <c r="B808" s="504" t="s">
        <v>5078</v>
      </c>
      <c r="C808" s="503">
        <v>211101</v>
      </c>
    </row>
    <row r="809" spans="1:3" ht="12.75" customHeight="1" x14ac:dyDescent="0.35">
      <c r="A809" s="503" t="s">
        <v>5079</v>
      </c>
      <c r="B809" s="504" t="s">
        <v>5080</v>
      </c>
      <c r="C809" s="503">
        <v>120430</v>
      </c>
    </row>
    <row r="810" spans="1:3" ht="12.75" customHeight="1" x14ac:dyDescent="0.35">
      <c r="A810" s="503" t="s">
        <v>5081</v>
      </c>
      <c r="B810" s="504" t="s">
        <v>5082</v>
      </c>
      <c r="C810" s="503" t="s">
        <v>5000</v>
      </c>
    </row>
    <row r="811" spans="1:3" ht="12.75" customHeight="1" x14ac:dyDescent="0.35">
      <c r="A811" s="503" t="s">
        <v>5083</v>
      </c>
      <c r="B811" s="504" t="s">
        <v>5084</v>
      </c>
      <c r="C811" s="503">
        <v>220101</v>
      </c>
    </row>
    <row r="812" spans="1:3" ht="12.75" customHeight="1" x14ac:dyDescent="0.35">
      <c r="A812" s="503" t="s">
        <v>5024</v>
      </c>
      <c r="B812" s="504" t="s">
        <v>5085</v>
      </c>
      <c r="C812" s="503">
        <v>110506</v>
      </c>
    </row>
    <row r="813" spans="1:3" ht="12.75" customHeight="1" x14ac:dyDescent="0.35">
      <c r="A813" s="503" t="s">
        <v>5086</v>
      </c>
      <c r="B813" s="504" t="s">
        <v>5087</v>
      </c>
      <c r="C813" s="503">
        <v>200104</v>
      </c>
    </row>
    <row r="814" spans="1:3" ht="12.75" customHeight="1" x14ac:dyDescent="0.35">
      <c r="A814" s="503" t="s">
        <v>5026</v>
      </c>
      <c r="B814" s="504" t="s">
        <v>5088</v>
      </c>
      <c r="C814" s="503">
        <v>250105</v>
      </c>
    </row>
    <row r="815" spans="1:3" ht="12.75" customHeight="1" x14ac:dyDescent="0.35">
      <c r="A815" s="503" t="s">
        <v>5089</v>
      </c>
      <c r="B815" s="504" t="s">
        <v>5090</v>
      </c>
      <c r="C815" s="503">
        <v>170101</v>
      </c>
    </row>
    <row r="816" spans="1:3" ht="12.75" customHeight="1" x14ac:dyDescent="0.35">
      <c r="A816" s="503" t="s">
        <v>5091</v>
      </c>
      <c r="B816" s="504" t="s">
        <v>5092</v>
      </c>
      <c r="C816" s="503">
        <v>220801</v>
      </c>
    </row>
    <row r="817" spans="1:3" ht="12.75" customHeight="1" x14ac:dyDescent="0.35">
      <c r="A817" s="503" t="s">
        <v>5093</v>
      </c>
      <c r="B817" s="504" t="s">
        <v>5094</v>
      </c>
      <c r="C817" s="503">
        <v>230101</v>
      </c>
    </row>
    <row r="818" spans="1:3" ht="12.75" customHeight="1" x14ac:dyDescent="0.35">
      <c r="A818" s="503" t="s">
        <v>5036</v>
      </c>
      <c r="B818" s="504" t="s">
        <v>5095</v>
      </c>
      <c r="C818" s="503">
        <v>200701</v>
      </c>
    </row>
    <row r="819" spans="1:3" ht="12.75" customHeight="1" x14ac:dyDescent="0.35">
      <c r="A819" s="503" t="s">
        <v>5096</v>
      </c>
      <c r="B819" s="504" t="s">
        <v>5097</v>
      </c>
      <c r="C819" s="503">
        <v>220901</v>
      </c>
    </row>
    <row r="820" spans="1:3" ht="12.75" customHeight="1" x14ac:dyDescent="0.35">
      <c r="A820" s="503" t="s">
        <v>5098</v>
      </c>
      <c r="B820" s="504" t="s">
        <v>5099</v>
      </c>
      <c r="C820" s="503">
        <v>100601</v>
      </c>
    </row>
    <row r="821" spans="1:3" ht="12.75" customHeight="1" x14ac:dyDescent="0.35">
      <c r="A821" s="503" t="s">
        <v>5100</v>
      </c>
      <c r="B821" s="504" t="s">
        <v>5101</v>
      </c>
      <c r="C821" s="503">
        <v>130104</v>
      </c>
    </row>
    <row r="822" spans="1:3" ht="12.75" customHeight="1" x14ac:dyDescent="0.35">
      <c r="A822" s="503" t="s">
        <v>5102</v>
      </c>
      <c r="B822" s="504" t="s">
        <v>5103</v>
      </c>
      <c r="C822" s="503">
        <v>240101</v>
      </c>
    </row>
    <row r="823" spans="1:3" ht="12.75" customHeight="1" x14ac:dyDescent="0.35">
      <c r="A823" s="503" t="s">
        <v>5104</v>
      </c>
      <c r="B823" s="504" t="s">
        <v>5105</v>
      </c>
      <c r="C823" s="503">
        <v>250201</v>
      </c>
    </row>
    <row r="824" spans="1:3" ht="12.75" customHeight="1" x14ac:dyDescent="0.35">
      <c r="A824" s="503" t="s">
        <v>5038</v>
      </c>
      <c r="B824" s="504" t="s">
        <v>5106</v>
      </c>
      <c r="C824" s="503">
        <v>160201</v>
      </c>
    </row>
    <row r="825" spans="1:3" ht="12.75" customHeight="1" x14ac:dyDescent="0.35"/>
    <row r="826" spans="1:3" ht="12.75" customHeight="1" x14ac:dyDescent="0.35"/>
    <row r="827" spans="1:3" ht="12.75" customHeight="1" x14ac:dyDescent="0.35">
      <c r="A827" s="498" t="s">
        <v>4064</v>
      </c>
      <c r="B827" s="506">
        <v>65</v>
      </c>
    </row>
    <row r="828" spans="1:3" ht="12.75" customHeight="1" x14ac:dyDescent="0.35">
      <c r="A828" s="498" t="s">
        <v>4065</v>
      </c>
      <c r="B828" s="506" t="s">
        <v>5107</v>
      </c>
    </row>
    <row r="829" spans="1:3" ht="12.75" customHeight="1" x14ac:dyDescent="0.35">
      <c r="A829" s="499" t="s">
        <v>4067</v>
      </c>
      <c r="B829" s="500" t="s">
        <v>4068</v>
      </c>
    </row>
    <row r="830" spans="1:3" ht="12.75" customHeight="1" x14ac:dyDescent="0.35">
      <c r="A830" s="507">
        <v>126</v>
      </c>
      <c r="B830" s="508" t="s">
        <v>5108</v>
      </c>
    </row>
    <row r="831" spans="1:3" ht="12.75" customHeight="1" x14ac:dyDescent="0.35">
      <c r="A831" s="509" t="s">
        <v>5109</v>
      </c>
      <c r="B831" s="510" t="s">
        <v>5110</v>
      </c>
    </row>
    <row r="832" spans="1:3" ht="12.75" customHeight="1" x14ac:dyDescent="0.35">
      <c r="A832" s="509" t="s">
        <v>5111</v>
      </c>
      <c r="B832" s="510" t="s">
        <v>5112</v>
      </c>
    </row>
    <row r="833" spans="1:2" ht="12.75" customHeight="1" x14ac:dyDescent="0.35">
      <c r="A833" s="509" t="s">
        <v>5113</v>
      </c>
      <c r="B833" s="510" t="s">
        <v>5114</v>
      </c>
    </row>
    <row r="834" spans="1:2" ht="12.75" customHeight="1" x14ac:dyDescent="0.35">
      <c r="A834" s="509" t="s">
        <v>5115</v>
      </c>
      <c r="B834" s="510" t="s">
        <v>5116</v>
      </c>
    </row>
    <row r="835" spans="1:2" ht="12.75" customHeight="1" x14ac:dyDescent="0.35">
      <c r="A835" s="509" t="s">
        <v>5117</v>
      </c>
      <c r="B835" s="510" t="s">
        <v>5118</v>
      </c>
    </row>
    <row r="836" spans="1:2" ht="12.75" customHeight="1" x14ac:dyDescent="0.35">
      <c r="A836" s="509" t="s">
        <v>5119</v>
      </c>
      <c r="B836" s="510" t="s">
        <v>5120</v>
      </c>
    </row>
    <row r="837" spans="1:2" ht="12.75" customHeight="1" x14ac:dyDescent="0.35">
      <c r="A837" s="509" t="s">
        <v>5121</v>
      </c>
      <c r="B837" s="510" t="s">
        <v>5122</v>
      </c>
    </row>
    <row r="838" spans="1:2" ht="12.75" customHeight="1" x14ac:dyDescent="0.35">
      <c r="A838" s="509" t="s">
        <v>5123</v>
      </c>
      <c r="B838" s="510" t="s">
        <v>5124</v>
      </c>
    </row>
    <row r="839" spans="1:2" ht="12.75" customHeight="1" x14ac:dyDescent="0.35">
      <c r="A839" s="509" t="s">
        <v>5125</v>
      </c>
      <c r="B839" s="510" t="s">
        <v>5126</v>
      </c>
    </row>
    <row r="840" spans="1:2" ht="12.75" customHeight="1" x14ac:dyDescent="0.35">
      <c r="A840" s="509" t="s">
        <v>5127</v>
      </c>
      <c r="B840" s="510" t="s">
        <v>5128</v>
      </c>
    </row>
    <row r="841" spans="1:2" ht="12.75" customHeight="1" x14ac:dyDescent="0.35">
      <c r="A841" s="509" t="s">
        <v>5129</v>
      </c>
      <c r="B841" s="510" t="s">
        <v>5130</v>
      </c>
    </row>
    <row r="842" spans="1:2" ht="12.75" customHeight="1" x14ac:dyDescent="0.35">
      <c r="A842" s="509" t="s">
        <v>5131</v>
      </c>
      <c r="B842" s="510" t="s">
        <v>5132</v>
      </c>
    </row>
    <row r="843" spans="1:2" ht="12.75" customHeight="1" x14ac:dyDescent="0.35">
      <c r="A843" s="509" t="s">
        <v>5133</v>
      </c>
      <c r="B843" s="510" t="s">
        <v>5134</v>
      </c>
    </row>
    <row r="844" spans="1:2" ht="12.75" customHeight="1" x14ac:dyDescent="0.35">
      <c r="A844" s="509" t="s">
        <v>5135</v>
      </c>
      <c r="B844" s="510" t="s">
        <v>5136</v>
      </c>
    </row>
    <row r="845" spans="1:2" ht="12.75" customHeight="1" x14ac:dyDescent="0.35">
      <c r="A845" s="509" t="s">
        <v>5137</v>
      </c>
      <c r="B845" s="510" t="s">
        <v>5138</v>
      </c>
    </row>
    <row r="846" spans="1:2" ht="12.75" customHeight="1" x14ac:dyDescent="0.35">
      <c r="A846" s="509" t="s">
        <v>5001</v>
      </c>
      <c r="B846" s="510" t="s">
        <v>5139</v>
      </c>
    </row>
    <row r="847" spans="1:2" ht="12.75" customHeight="1" x14ac:dyDescent="0.35">
      <c r="A847" s="509" t="s">
        <v>5140</v>
      </c>
      <c r="B847" s="510" t="s">
        <v>5141</v>
      </c>
    </row>
    <row r="848" spans="1:2" ht="12.75" customHeight="1" x14ac:dyDescent="0.35">
      <c r="A848" s="509" t="s">
        <v>5142</v>
      </c>
      <c r="B848" s="510" t="s">
        <v>5143</v>
      </c>
    </row>
    <row r="849" spans="1:2" ht="12.75" customHeight="1" x14ac:dyDescent="0.35">
      <c r="A849" s="509" t="s">
        <v>5144</v>
      </c>
      <c r="B849" s="510" t="s">
        <v>5145</v>
      </c>
    </row>
    <row r="850" spans="1:2" ht="12.75" customHeight="1" x14ac:dyDescent="0.35">
      <c r="A850" s="509" t="s">
        <v>5146</v>
      </c>
      <c r="B850" s="510" t="s">
        <v>5147</v>
      </c>
    </row>
    <row r="851" spans="1:2" ht="12.75" customHeight="1" x14ac:dyDescent="0.35">
      <c r="A851" s="509" t="s">
        <v>5148</v>
      </c>
      <c r="B851" s="510" t="s">
        <v>5149</v>
      </c>
    </row>
    <row r="852" spans="1:2" ht="12.75" customHeight="1" x14ac:dyDescent="0.35">
      <c r="A852" s="509" t="s">
        <v>5150</v>
      </c>
      <c r="B852" s="510" t="s">
        <v>5151</v>
      </c>
    </row>
    <row r="853" spans="1:2" ht="12.75" customHeight="1" x14ac:dyDescent="0.35">
      <c r="A853" s="509" t="s">
        <v>5152</v>
      </c>
      <c r="B853" s="510" t="s">
        <v>5153</v>
      </c>
    </row>
    <row r="854" spans="1:2" ht="12.75" customHeight="1" x14ac:dyDescent="0.35">
      <c r="A854" s="509" t="s">
        <v>5154</v>
      </c>
      <c r="B854" s="510" t="s">
        <v>5155</v>
      </c>
    </row>
    <row r="855" spans="1:2" ht="12.75" customHeight="1" x14ac:dyDescent="0.35">
      <c r="A855" s="509" t="s">
        <v>5156</v>
      </c>
      <c r="B855" s="510" t="s">
        <v>5157</v>
      </c>
    </row>
    <row r="856" spans="1:2" ht="12.75" customHeight="1" x14ac:dyDescent="0.35">
      <c r="A856" s="509" t="s">
        <v>5158</v>
      </c>
      <c r="B856" s="510" t="s">
        <v>5159</v>
      </c>
    </row>
    <row r="857" spans="1:2" ht="12.75" customHeight="1" x14ac:dyDescent="0.35">
      <c r="A857" s="509" t="s">
        <v>5160</v>
      </c>
      <c r="B857" s="510" t="s">
        <v>5161</v>
      </c>
    </row>
    <row r="858" spans="1:2" ht="12.75" customHeight="1" x14ac:dyDescent="0.35">
      <c r="A858" s="509" t="s">
        <v>5162</v>
      </c>
      <c r="B858" s="510" t="s">
        <v>5163</v>
      </c>
    </row>
    <row r="859" spans="1:2" ht="12.75" customHeight="1" x14ac:dyDescent="0.35">
      <c r="A859" s="509" t="s">
        <v>5164</v>
      </c>
      <c r="B859" s="510" t="s">
        <v>5165</v>
      </c>
    </row>
    <row r="860" spans="1:2" ht="12.75" customHeight="1" x14ac:dyDescent="0.35">
      <c r="A860" s="509" t="s">
        <v>5166</v>
      </c>
      <c r="B860" s="510" t="s">
        <v>5167</v>
      </c>
    </row>
    <row r="861" spans="1:2" ht="12.75" customHeight="1" x14ac:dyDescent="0.35">
      <c r="A861" s="509" t="s">
        <v>5168</v>
      </c>
      <c r="B861" s="510" t="s">
        <v>5169</v>
      </c>
    </row>
    <row r="862" spans="1:2" ht="12.75" customHeight="1" x14ac:dyDescent="0.35">
      <c r="A862" s="509" t="s">
        <v>5170</v>
      </c>
      <c r="B862" s="510" t="s">
        <v>5171</v>
      </c>
    </row>
    <row r="863" spans="1:2" ht="12.75" customHeight="1" x14ac:dyDescent="0.35">
      <c r="A863" s="509" t="s">
        <v>5172</v>
      </c>
      <c r="B863" s="510" t="s">
        <v>5172</v>
      </c>
    </row>
    <row r="864" spans="1:2" ht="12.75" customHeight="1" x14ac:dyDescent="0.35">
      <c r="A864" s="509" t="s">
        <v>5173</v>
      </c>
      <c r="B864" s="510" t="s">
        <v>5174</v>
      </c>
    </row>
    <row r="865" spans="1:2" ht="12.75" customHeight="1" x14ac:dyDescent="0.35">
      <c r="A865" s="509" t="s">
        <v>5175</v>
      </c>
      <c r="B865" s="510" t="s">
        <v>5176</v>
      </c>
    </row>
    <row r="866" spans="1:2" ht="12.75" customHeight="1" x14ac:dyDescent="0.35">
      <c r="A866" s="509" t="s">
        <v>5177</v>
      </c>
      <c r="B866" s="510" t="s">
        <v>5178</v>
      </c>
    </row>
    <row r="867" spans="1:2" ht="12.75" customHeight="1" x14ac:dyDescent="0.35">
      <c r="A867" s="509" t="s">
        <v>5179</v>
      </c>
      <c r="B867" s="510" t="s">
        <v>5180</v>
      </c>
    </row>
    <row r="868" spans="1:2" ht="12.75" customHeight="1" x14ac:dyDescent="0.35">
      <c r="A868" s="509" t="s">
        <v>5181</v>
      </c>
      <c r="B868" s="510" t="s">
        <v>5182</v>
      </c>
    </row>
    <row r="869" spans="1:2" ht="12.75" customHeight="1" x14ac:dyDescent="0.35">
      <c r="A869" s="509" t="s">
        <v>5183</v>
      </c>
      <c r="B869" s="510" t="s">
        <v>5184</v>
      </c>
    </row>
    <row r="870" spans="1:2" ht="12.75" customHeight="1" x14ac:dyDescent="0.35">
      <c r="A870" s="509" t="s">
        <v>5185</v>
      </c>
      <c r="B870" s="510" t="s">
        <v>5186</v>
      </c>
    </row>
    <row r="871" spans="1:2" ht="12.75" customHeight="1" x14ac:dyDescent="0.35">
      <c r="A871" s="509" t="s">
        <v>5187</v>
      </c>
      <c r="B871" s="510" t="s">
        <v>5188</v>
      </c>
    </row>
    <row r="872" spans="1:2" ht="12.75" customHeight="1" x14ac:dyDescent="0.35">
      <c r="A872" s="509" t="s">
        <v>5189</v>
      </c>
      <c r="B872" s="510" t="s">
        <v>5190</v>
      </c>
    </row>
    <row r="873" spans="1:2" ht="12.75" customHeight="1" x14ac:dyDescent="0.35">
      <c r="A873" s="509" t="s">
        <v>5191</v>
      </c>
      <c r="B873" s="510" t="s">
        <v>5192</v>
      </c>
    </row>
    <row r="874" spans="1:2" ht="12.75" customHeight="1" x14ac:dyDescent="0.35">
      <c r="A874" s="509" t="s">
        <v>142</v>
      </c>
      <c r="B874" s="510" t="s">
        <v>5193</v>
      </c>
    </row>
    <row r="875" spans="1:2" ht="12.75" customHeight="1" x14ac:dyDescent="0.35">
      <c r="A875" s="509" t="s">
        <v>5194</v>
      </c>
      <c r="B875" s="510" t="s">
        <v>5195</v>
      </c>
    </row>
    <row r="876" spans="1:2" ht="12.75" customHeight="1" x14ac:dyDescent="0.35">
      <c r="A876" s="509" t="s">
        <v>5196</v>
      </c>
      <c r="B876" s="510" t="s">
        <v>5197</v>
      </c>
    </row>
    <row r="877" spans="1:2" ht="12.75" customHeight="1" x14ac:dyDescent="0.35">
      <c r="A877" s="509" t="s">
        <v>5198</v>
      </c>
      <c r="B877" s="510" t="s">
        <v>5199</v>
      </c>
    </row>
    <row r="878" spans="1:2" ht="12.75" customHeight="1" x14ac:dyDescent="0.35">
      <c r="A878" s="509" t="s">
        <v>5200</v>
      </c>
      <c r="B878" s="510" t="s">
        <v>5201</v>
      </c>
    </row>
    <row r="879" spans="1:2" ht="12.75" customHeight="1" x14ac:dyDescent="0.35">
      <c r="A879" s="509" t="s">
        <v>5202</v>
      </c>
      <c r="B879" s="510" t="s">
        <v>5203</v>
      </c>
    </row>
    <row r="880" spans="1:2" ht="12.75" customHeight="1" x14ac:dyDescent="0.35">
      <c r="A880" s="509" t="s">
        <v>5204</v>
      </c>
      <c r="B880" s="510" t="s">
        <v>5205</v>
      </c>
    </row>
    <row r="881" spans="1:2" ht="12.75" customHeight="1" x14ac:dyDescent="0.35">
      <c r="A881" s="509" t="s">
        <v>5206</v>
      </c>
      <c r="B881" s="510" t="s">
        <v>5207</v>
      </c>
    </row>
    <row r="882" spans="1:2" ht="12.75" customHeight="1" x14ac:dyDescent="0.35">
      <c r="A882" s="509" t="s">
        <v>5208</v>
      </c>
      <c r="B882" s="510" t="s">
        <v>5209</v>
      </c>
    </row>
    <row r="883" spans="1:2" ht="12.75" customHeight="1" x14ac:dyDescent="0.35">
      <c r="A883" s="509" t="s">
        <v>5210</v>
      </c>
      <c r="B883" s="510" t="s">
        <v>5211</v>
      </c>
    </row>
    <row r="884" spans="1:2" ht="12.75" customHeight="1" x14ac:dyDescent="0.35">
      <c r="A884" s="509" t="s">
        <v>5212</v>
      </c>
      <c r="B884" s="510" t="s">
        <v>5213</v>
      </c>
    </row>
    <row r="885" spans="1:2" ht="12.75" customHeight="1" x14ac:dyDescent="0.35">
      <c r="A885" s="509" t="s">
        <v>5214</v>
      </c>
      <c r="B885" s="510" t="s">
        <v>5215</v>
      </c>
    </row>
    <row r="886" spans="1:2" ht="12.75" customHeight="1" x14ac:dyDescent="0.35">
      <c r="A886" s="509" t="s">
        <v>5216</v>
      </c>
      <c r="B886" s="510" t="s">
        <v>5217</v>
      </c>
    </row>
    <row r="887" spans="1:2" ht="12.75" customHeight="1" x14ac:dyDescent="0.35">
      <c r="A887" s="509" t="s">
        <v>5218</v>
      </c>
      <c r="B887" s="510" t="s">
        <v>5219</v>
      </c>
    </row>
    <row r="888" spans="1:2" ht="12.75" customHeight="1" x14ac:dyDescent="0.35">
      <c r="A888" s="509" t="s">
        <v>5220</v>
      </c>
      <c r="B888" s="510" t="s">
        <v>5221</v>
      </c>
    </row>
    <row r="889" spans="1:2" ht="12.75" customHeight="1" x14ac:dyDescent="0.35">
      <c r="A889" s="509" t="s">
        <v>5222</v>
      </c>
      <c r="B889" s="510" t="s">
        <v>5223</v>
      </c>
    </row>
    <row r="890" spans="1:2" ht="12.75" customHeight="1" x14ac:dyDescent="0.35">
      <c r="A890" s="509" t="s">
        <v>5022</v>
      </c>
      <c r="B890" s="510" t="s">
        <v>5224</v>
      </c>
    </row>
    <row r="891" spans="1:2" ht="12.75" customHeight="1" x14ac:dyDescent="0.35">
      <c r="A891" s="509" t="s">
        <v>5225</v>
      </c>
      <c r="B891" s="510" t="s">
        <v>5226</v>
      </c>
    </row>
    <row r="892" spans="1:2" ht="12.75" customHeight="1" x14ac:dyDescent="0.35">
      <c r="A892" s="509" t="s">
        <v>5227</v>
      </c>
      <c r="B892" s="510" t="s">
        <v>5228</v>
      </c>
    </row>
    <row r="893" spans="1:2" ht="12.75" customHeight="1" x14ac:dyDescent="0.35">
      <c r="A893" s="509" t="s">
        <v>5229</v>
      </c>
      <c r="B893" s="510" t="s">
        <v>5230</v>
      </c>
    </row>
    <row r="894" spans="1:2" ht="12.75" customHeight="1" x14ac:dyDescent="0.35">
      <c r="A894" s="509" t="s">
        <v>5231</v>
      </c>
      <c r="B894" s="510" t="s">
        <v>5232</v>
      </c>
    </row>
    <row r="895" spans="1:2" ht="12.75" customHeight="1" x14ac:dyDescent="0.35">
      <c r="A895" s="509" t="s">
        <v>5233</v>
      </c>
      <c r="B895" s="510" t="s">
        <v>5234</v>
      </c>
    </row>
    <row r="896" spans="1:2" ht="12.75" customHeight="1" x14ac:dyDescent="0.35">
      <c r="A896" s="509" t="s">
        <v>5235</v>
      </c>
      <c r="B896" s="510" t="s">
        <v>5236</v>
      </c>
    </row>
    <row r="897" spans="1:2" ht="12.75" customHeight="1" x14ac:dyDescent="0.35">
      <c r="A897" s="509" t="s">
        <v>5237</v>
      </c>
      <c r="B897" s="510" t="s">
        <v>5238</v>
      </c>
    </row>
    <row r="898" spans="1:2" ht="12.75" customHeight="1" x14ac:dyDescent="0.35">
      <c r="A898" s="509" t="s">
        <v>5239</v>
      </c>
      <c r="B898" s="510" t="s">
        <v>5240</v>
      </c>
    </row>
    <row r="899" spans="1:2" ht="12.75" customHeight="1" x14ac:dyDescent="0.35">
      <c r="A899" s="509" t="s">
        <v>5241</v>
      </c>
      <c r="B899" s="510" t="s">
        <v>5242</v>
      </c>
    </row>
    <row r="900" spans="1:2" ht="12.75" customHeight="1" x14ac:dyDescent="0.35">
      <c r="A900" s="509" t="s">
        <v>5243</v>
      </c>
      <c r="B900" s="510" t="s">
        <v>5244</v>
      </c>
    </row>
    <row r="901" spans="1:2" ht="12.75" customHeight="1" x14ac:dyDescent="0.35">
      <c r="A901" s="509" t="s">
        <v>5245</v>
      </c>
      <c r="B901" s="510" t="s">
        <v>5246</v>
      </c>
    </row>
    <row r="902" spans="1:2" ht="12.75" customHeight="1" x14ac:dyDescent="0.35">
      <c r="A902" s="509" t="s">
        <v>5247</v>
      </c>
      <c r="B902" s="510" t="s">
        <v>5248</v>
      </c>
    </row>
    <row r="903" spans="1:2" ht="12.75" customHeight="1" x14ac:dyDescent="0.35">
      <c r="A903" s="509" t="s">
        <v>5249</v>
      </c>
      <c r="B903" s="510" t="s">
        <v>5250</v>
      </c>
    </row>
    <row r="904" spans="1:2" ht="12.75" customHeight="1" x14ac:dyDescent="0.35">
      <c r="A904" s="509" t="s">
        <v>5251</v>
      </c>
      <c r="B904" s="510" t="s">
        <v>5252</v>
      </c>
    </row>
    <row r="905" spans="1:2" ht="12.75" customHeight="1" x14ac:dyDescent="0.35">
      <c r="A905" s="509" t="s">
        <v>5253</v>
      </c>
      <c r="B905" s="510" t="s">
        <v>5254</v>
      </c>
    </row>
    <row r="906" spans="1:2" ht="12.75" customHeight="1" x14ac:dyDescent="0.35">
      <c r="A906" s="509" t="s">
        <v>5255</v>
      </c>
      <c r="B906" s="510" t="s">
        <v>5256</v>
      </c>
    </row>
    <row r="907" spans="1:2" ht="12.75" customHeight="1" x14ac:dyDescent="0.35">
      <c r="A907" s="509" t="s">
        <v>5257</v>
      </c>
      <c r="B907" s="510" t="s">
        <v>5258</v>
      </c>
    </row>
    <row r="908" spans="1:2" ht="12.75" customHeight="1" x14ac:dyDescent="0.35">
      <c r="A908" s="509" t="s">
        <v>5259</v>
      </c>
      <c r="B908" s="510" t="s">
        <v>5259</v>
      </c>
    </row>
    <row r="909" spans="1:2" ht="12.75" customHeight="1" x14ac:dyDescent="0.35">
      <c r="A909" s="509" t="s">
        <v>5260</v>
      </c>
      <c r="B909" s="510" t="s">
        <v>5261</v>
      </c>
    </row>
    <row r="910" spans="1:2" ht="12.75" customHeight="1" x14ac:dyDescent="0.35">
      <c r="A910" s="509" t="s">
        <v>5262</v>
      </c>
      <c r="B910" s="510" t="s">
        <v>5263</v>
      </c>
    </row>
    <row r="911" spans="1:2" ht="12.75" customHeight="1" x14ac:dyDescent="0.35">
      <c r="A911" s="509" t="s">
        <v>5264</v>
      </c>
      <c r="B911" s="510" t="s">
        <v>5265</v>
      </c>
    </row>
    <row r="912" spans="1:2" ht="12.75" customHeight="1" x14ac:dyDescent="0.35">
      <c r="A912" s="509" t="s">
        <v>5266</v>
      </c>
      <c r="B912" s="510" t="s">
        <v>5267</v>
      </c>
    </row>
    <row r="913" spans="1:2" ht="12.75" customHeight="1" x14ac:dyDescent="0.35">
      <c r="A913" s="509" t="s">
        <v>5268</v>
      </c>
      <c r="B913" s="510" t="s">
        <v>5269</v>
      </c>
    </row>
    <row r="914" spans="1:2" ht="12.75" customHeight="1" x14ac:dyDescent="0.35">
      <c r="A914" s="509" t="s">
        <v>5270</v>
      </c>
      <c r="B914" s="510" t="s">
        <v>5271</v>
      </c>
    </row>
    <row r="915" spans="1:2" ht="12.75" customHeight="1" x14ac:dyDescent="0.35">
      <c r="A915" s="509" t="s">
        <v>5272</v>
      </c>
      <c r="B915" s="510" t="s">
        <v>5273</v>
      </c>
    </row>
    <row r="916" spans="1:2" ht="12.75" customHeight="1" x14ac:dyDescent="0.35">
      <c r="A916" s="509" t="s">
        <v>5274</v>
      </c>
      <c r="B916" s="510" t="s">
        <v>5275</v>
      </c>
    </row>
    <row r="917" spans="1:2" ht="12.75" customHeight="1" x14ac:dyDescent="0.35">
      <c r="A917" s="509" t="s">
        <v>5276</v>
      </c>
      <c r="B917" s="510" t="s">
        <v>5277</v>
      </c>
    </row>
    <row r="918" spans="1:2" ht="12.75" customHeight="1" x14ac:dyDescent="0.35">
      <c r="A918" s="509" t="s">
        <v>5278</v>
      </c>
      <c r="B918" s="510" t="s">
        <v>5279</v>
      </c>
    </row>
    <row r="919" spans="1:2" ht="12.75" customHeight="1" x14ac:dyDescent="0.35">
      <c r="A919" s="509" t="s">
        <v>5280</v>
      </c>
      <c r="B919" s="510" t="s">
        <v>5281</v>
      </c>
    </row>
    <row r="920" spans="1:2" ht="12.75" customHeight="1" x14ac:dyDescent="0.35">
      <c r="A920" s="509" t="s">
        <v>5282</v>
      </c>
      <c r="B920" s="510" t="s">
        <v>5283</v>
      </c>
    </row>
    <row r="921" spans="1:2" ht="12.75" customHeight="1" x14ac:dyDescent="0.35">
      <c r="A921" s="509" t="s">
        <v>5284</v>
      </c>
      <c r="B921" s="510" t="s">
        <v>5285</v>
      </c>
    </row>
    <row r="922" spans="1:2" ht="12.75" customHeight="1" x14ac:dyDescent="0.35">
      <c r="A922" s="509" t="s">
        <v>5286</v>
      </c>
      <c r="B922" s="510" t="s">
        <v>5287</v>
      </c>
    </row>
    <row r="923" spans="1:2" ht="12.75" customHeight="1" x14ac:dyDescent="0.35">
      <c r="A923" s="509" t="s">
        <v>5288</v>
      </c>
      <c r="B923" s="510" t="s">
        <v>5289</v>
      </c>
    </row>
    <row r="924" spans="1:2" ht="12.75" customHeight="1" x14ac:dyDescent="0.35">
      <c r="A924" s="509" t="s">
        <v>5290</v>
      </c>
      <c r="B924" s="510" t="s">
        <v>5291</v>
      </c>
    </row>
    <row r="925" spans="1:2" ht="12.75" customHeight="1" x14ac:dyDescent="0.35">
      <c r="A925" s="509" t="s">
        <v>5292</v>
      </c>
      <c r="B925" s="510" t="s">
        <v>5293</v>
      </c>
    </row>
    <row r="926" spans="1:2" ht="12.75" customHeight="1" x14ac:dyDescent="0.35">
      <c r="A926" s="509" t="s">
        <v>5294</v>
      </c>
      <c r="B926" s="510" t="s">
        <v>5295</v>
      </c>
    </row>
    <row r="927" spans="1:2" ht="12.75" customHeight="1" x14ac:dyDescent="0.35"/>
    <row r="928" spans="1:2" ht="12.75" customHeight="1" x14ac:dyDescent="0.35"/>
  </sheetData>
  <sortState xmlns:xlrd2="http://schemas.microsoft.com/office/spreadsheetml/2017/richdata2" ref="A278:B286">
    <sortCondition ref="A278:A286"/>
  </sortState>
  <mergeCells count="18">
    <mergeCell ref="A748:A749"/>
    <mergeCell ref="C748:C749"/>
    <mergeCell ref="B322:C322"/>
    <mergeCell ref="A393:B393"/>
    <mergeCell ref="A394:B394"/>
    <mergeCell ref="A1:B1"/>
    <mergeCell ref="A2:B2"/>
    <mergeCell ref="A53:B53"/>
    <mergeCell ref="A54:B54"/>
    <mergeCell ref="A59:B59"/>
    <mergeCell ref="A182:B182"/>
    <mergeCell ref="A183:B183"/>
    <mergeCell ref="B321:C321"/>
    <mergeCell ref="A60:B60"/>
    <mergeCell ref="A65:B65"/>
    <mergeCell ref="A66:B66"/>
    <mergeCell ref="B68:D68"/>
    <mergeCell ref="B69:D69"/>
  </mergeCells>
  <hyperlinks>
    <hyperlink ref="A54" r:id="rId1" xr:uid="{00000000-0004-0000-0E00-000000000000}"/>
    <hyperlink ref="A183" r:id="rId2" xr:uid="{00000000-0004-0000-0E00-000001000000}"/>
    <hyperlink ref="A66" r:id="rId3" xr:uid="{00000000-0004-0000-0E00-000002000000}"/>
    <hyperlink ref="A394"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9 A102:A120 B122 A125:A127 B129 B146 A149:A152 B155 A158:A162 B164 B179 B185 A188:B199 B201 B250 A253:A254 B257 A260:A279 B281 A284:A285 B287 A290:A292 B294 A309 B311 A314:A320 B321 A324:A326 B329 A332:A333 B390 B396 A627:A638 A681:A702 A247:A248 A536:A585 A204:A213 A495:A514 A215:A244 A177 A71:A73 A167:A171 A620:A624 A477:A484 A524:A528 A516:A522 A468:A474 A132:A142 A297:A298 A300 A304:A30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B2367"/>
  <sheetViews>
    <sheetView showGridLines="0" topLeftCell="A1971" zoomScaleNormal="100" workbookViewId="0">
      <selection activeCell="B1987" sqref="B1987"/>
    </sheetView>
  </sheetViews>
  <sheetFormatPr baseColWidth="10" defaultColWidth="11.54296875" defaultRowHeight="14.5" zeroHeight="1" x14ac:dyDescent="0.35"/>
  <cols>
    <col min="1" max="1" width="7.7265625" style="293" customWidth="1"/>
    <col min="2" max="2" width="135.26953125" style="304" bestFit="1" customWidth="1"/>
  </cols>
  <sheetData>
    <row r="1" spans="1:2" x14ac:dyDescent="0.35">
      <c r="A1" s="300" t="s">
        <v>4067</v>
      </c>
      <c r="B1" s="302" t="s">
        <v>5296</v>
      </c>
    </row>
    <row r="2" spans="1:2" x14ac:dyDescent="0.35">
      <c r="A2" s="139" t="s">
        <v>9</v>
      </c>
      <c r="B2" s="197" t="s">
        <v>9</v>
      </c>
    </row>
    <row r="3" spans="1:2" x14ac:dyDescent="0.35">
      <c r="A3" s="139" t="s">
        <v>7</v>
      </c>
      <c r="B3" s="197" t="s">
        <v>8</v>
      </c>
    </row>
    <row r="4" spans="1:2" x14ac:dyDescent="0.35">
      <c r="A4" s="139" t="s">
        <v>4532</v>
      </c>
      <c r="B4" s="197" t="s">
        <v>5297</v>
      </c>
    </row>
    <row r="5" spans="1:2" x14ac:dyDescent="0.35">
      <c r="A5" s="139" t="s">
        <v>5298</v>
      </c>
      <c r="B5" s="197" t="s">
        <v>5299</v>
      </c>
    </row>
    <row r="6" spans="1:2" x14ac:dyDescent="0.35">
      <c r="A6" s="139" t="s">
        <v>5300</v>
      </c>
      <c r="B6" s="197" t="s">
        <v>5301</v>
      </c>
    </row>
    <row r="7" spans="1:2" x14ac:dyDescent="0.35">
      <c r="A7" s="139" t="s">
        <v>5302</v>
      </c>
      <c r="B7" s="197" t="s">
        <v>5303</v>
      </c>
    </row>
    <row r="8" spans="1:2" x14ac:dyDescent="0.35">
      <c r="A8" s="139" t="s">
        <v>5304</v>
      </c>
      <c r="B8" s="197" t="s">
        <v>5305</v>
      </c>
    </row>
    <row r="9" spans="1:2" x14ac:dyDescent="0.35">
      <c r="A9" s="139" t="s">
        <v>5306</v>
      </c>
      <c r="B9" s="197" t="s">
        <v>5307</v>
      </c>
    </row>
    <row r="10" spans="1:2" x14ac:dyDescent="0.35">
      <c r="A10" s="139" t="s">
        <v>11</v>
      </c>
      <c r="B10" s="197" t="s">
        <v>12</v>
      </c>
    </row>
    <row r="11" spans="1:2" x14ac:dyDescent="0.35">
      <c r="A11" s="139" t="s">
        <v>5308</v>
      </c>
      <c r="B11" s="197" t="s">
        <v>5309</v>
      </c>
    </row>
    <row r="12" spans="1:2" x14ac:dyDescent="0.35">
      <c r="A12" s="139" t="s">
        <v>14</v>
      </c>
      <c r="B12" s="197" t="s">
        <v>15</v>
      </c>
    </row>
    <row r="13" spans="1:2" x14ac:dyDescent="0.35">
      <c r="A13" s="139" t="s">
        <v>4535</v>
      </c>
      <c r="B13" s="197" t="s">
        <v>5310</v>
      </c>
    </row>
    <row r="14" spans="1:2" x14ac:dyDescent="0.35">
      <c r="A14" s="139" t="s">
        <v>4538</v>
      </c>
      <c r="B14" s="197" t="s">
        <v>5311</v>
      </c>
    </row>
    <row r="15" spans="1:2" x14ac:dyDescent="0.35">
      <c r="A15" s="139" t="s">
        <v>5312</v>
      </c>
      <c r="B15" s="197" t="s">
        <v>5313</v>
      </c>
    </row>
    <row r="16" spans="1:2" x14ac:dyDescent="0.35">
      <c r="A16" s="139" t="s">
        <v>5314</v>
      </c>
      <c r="B16" s="197" t="s">
        <v>5315</v>
      </c>
    </row>
    <row r="17" spans="1:2" x14ac:dyDescent="0.35">
      <c r="A17" s="139" t="s">
        <v>598</v>
      </c>
      <c r="B17" s="197" t="s">
        <v>783</v>
      </c>
    </row>
    <row r="18" spans="1:2" x14ac:dyDescent="0.35">
      <c r="A18" s="139" t="s">
        <v>5316</v>
      </c>
      <c r="B18" s="197" t="s">
        <v>5317</v>
      </c>
    </row>
    <row r="19" spans="1:2" x14ac:dyDescent="0.35">
      <c r="A19" s="139" t="s">
        <v>5318</v>
      </c>
      <c r="B19" s="197" t="s">
        <v>5319</v>
      </c>
    </row>
    <row r="20" spans="1:2" x14ac:dyDescent="0.35">
      <c r="A20" s="139" t="s">
        <v>5320</v>
      </c>
      <c r="B20" s="197" t="s">
        <v>5321</v>
      </c>
    </row>
    <row r="21" spans="1:2" x14ac:dyDescent="0.35">
      <c r="A21" s="139" t="s">
        <v>5322</v>
      </c>
      <c r="B21" s="197" t="s">
        <v>5323</v>
      </c>
    </row>
    <row r="22" spans="1:2" x14ac:dyDescent="0.35">
      <c r="A22" s="139" t="s">
        <v>5324</v>
      </c>
      <c r="B22" s="197" t="s">
        <v>5325</v>
      </c>
    </row>
    <row r="23" spans="1:2" x14ac:dyDescent="0.35">
      <c r="A23" s="139" t="s">
        <v>5326</v>
      </c>
      <c r="B23" s="197" t="s">
        <v>5327</v>
      </c>
    </row>
    <row r="24" spans="1:2" x14ac:dyDescent="0.35">
      <c r="A24" s="139" t="s">
        <v>5328</v>
      </c>
      <c r="B24" s="197" t="s">
        <v>5329</v>
      </c>
    </row>
    <row r="25" spans="1:2" x14ac:dyDescent="0.35">
      <c r="A25" s="139" t="s">
        <v>5330</v>
      </c>
      <c r="B25" s="197" t="s">
        <v>5331</v>
      </c>
    </row>
    <row r="26" spans="1:2" x14ac:dyDescent="0.35">
      <c r="A26" s="139" t="s">
        <v>5332</v>
      </c>
      <c r="B26" s="197" t="s">
        <v>5333</v>
      </c>
    </row>
    <row r="27" spans="1:2" x14ac:dyDescent="0.35">
      <c r="A27" s="496" t="s">
        <v>5334</v>
      </c>
      <c r="B27" s="197" t="s">
        <v>5335</v>
      </c>
    </row>
    <row r="28" spans="1:2" x14ac:dyDescent="0.35">
      <c r="A28" s="139" t="s">
        <v>17</v>
      </c>
      <c r="B28" s="197" t="s">
        <v>18</v>
      </c>
    </row>
    <row r="29" spans="1:2" x14ac:dyDescent="0.35">
      <c r="A29" s="139" t="s">
        <v>5336</v>
      </c>
      <c r="B29" s="197" t="s">
        <v>5337</v>
      </c>
    </row>
    <row r="30" spans="1:2" x14ac:dyDescent="0.35">
      <c r="A30" s="139" t="s">
        <v>5338</v>
      </c>
      <c r="B30" s="197" t="s">
        <v>5339</v>
      </c>
    </row>
    <row r="31" spans="1:2" x14ac:dyDescent="0.35">
      <c r="A31" s="139" t="s">
        <v>20</v>
      </c>
      <c r="B31" s="197" t="s">
        <v>21</v>
      </c>
    </row>
    <row r="32" spans="1:2" x14ac:dyDescent="0.35">
      <c r="A32" s="139" t="s">
        <v>23</v>
      </c>
      <c r="B32" s="197" t="s">
        <v>24</v>
      </c>
    </row>
    <row r="33" spans="1:2" x14ac:dyDescent="0.35">
      <c r="A33" s="139" t="s">
        <v>26</v>
      </c>
      <c r="B33" s="197" t="s">
        <v>25</v>
      </c>
    </row>
    <row r="34" spans="1:2" x14ac:dyDescent="0.35">
      <c r="A34" s="139" t="s">
        <v>28</v>
      </c>
      <c r="B34" s="197" t="s">
        <v>29</v>
      </c>
    </row>
    <row r="35" spans="1:2" x14ac:dyDescent="0.35">
      <c r="A35" s="139" t="s">
        <v>31</v>
      </c>
      <c r="B35" s="197" t="s">
        <v>32</v>
      </c>
    </row>
    <row r="36" spans="1:2" x14ac:dyDescent="0.35">
      <c r="A36" s="139" t="s">
        <v>34</v>
      </c>
      <c r="B36" s="197" t="s">
        <v>35</v>
      </c>
    </row>
    <row r="37" spans="1:2" x14ac:dyDescent="0.35">
      <c r="A37" s="139" t="s">
        <v>37</v>
      </c>
      <c r="B37" s="197" t="s">
        <v>38</v>
      </c>
    </row>
    <row r="38" spans="1:2" x14ac:dyDescent="0.35">
      <c r="A38" s="139" t="s">
        <v>40</v>
      </c>
      <c r="B38" s="197" t="s">
        <v>39</v>
      </c>
    </row>
    <row r="39" spans="1:2" x14ac:dyDescent="0.35">
      <c r="A39" s="139" t="s">
        <v>4541</v>
      </c>
      <c r="B39" s="197" t="s">
        <v>5340</v>
      </c>
    </row>
    <row r="40" spans="1:2" x14ac:dyDescent="0.35">
      <c r="A40" s="139" t="s">
        <v>4543</v>
      </c>
      <c r="B40" s="197" t="s">
        <v>5341</v>
      </c>
    </row>
    <row r="41" spans="1:2" x14ac:dyDescent="0.35">
      <c r="A41" s="139" t="s">
        <v>4545</v>
      </c>
      <c r="B41" s="197" t="s">
        <v>5342</v>
      </c>
    </row>
    <row r="42" spans="1:2" x14ac:dyDescent="0.35">
      <c r="A42" s="139" t="s">
        <v>4547</v>
      </c>
      <c r="B42" s="197" t="s">
        <v>5343</v>
      </c>
    </row>
    <row r="43" spans="1:2" x14ac:dyDescent="0.35">
      <c r="A43" s="139" t="s">
        <v>4549</v>
      </c>
      <c r="B43" s="197" t="s">
        <v>5344</v>
      </c>
    </row>
    <row r="44" spans="1:2" x14ac:dyDescent="0.35">
      <c r="A44" s="139" t="s">
        <v>5345</v>
      </c>
      <c r="B44" s="197" t="s">
        <v>5346</v>
      </c>
    </row>
    <row r="45" spans="1:2" x14ac:dyDescent="0.35">
      <c r="A45" s="139" t="s">
        <v>5347</v>
      </c>
      <c r="B45" s="197" t="s">
        <v>5348</v>
      </c>
    </row>
    <row r="46" spans="1:2" x14ac:dyDescent="0.35">
      <c r="A46" s="139" t="s">
        <v>5349</v>
      </c>
      <c r="B46" s="197" t="s">
        <v>5350</v>
      </c>
    </row>
    <row r="47" spans="1:2" x14ac:dyDescent="0.35">
      <c r="A47" s="139" t="s">
        <v>5351</v>
      </c>
      <c r="B47" s="197" t="s">
        <v>5352</v>
      </c>
    </row>
    <row r="48" spans="1:2" x14ac:dyDescent="0.35">
      <c r="A48" s="442" t="s">
        <v>5353</v>
      </c>
      <c r="B48" s="443" t="s">
        <v>5354</v>
      </c>
    </row>
    <row r="49" spans="1:2" x14ac:dyDescent="0.35">
      <c r="A49" s="139" t="s">
        <v>5355</v>
      </c>
      <c r="B49" s="197" t="s">
        <v>5356</v>
      </c>
    </row>
    <row r="50" spans="1:2" x14ac:dyDescent="0.35">
      <c r="A50" s="139" t="s">
        <v>4559</v>
      </c>
      <c r="B50" s="197" t="s">
        <v>5357</v>
      </c>
    </row>
    <row r="51" spans="1:2" x14ac:dyDescent="0.35">
      <c r="A51" s="139" t="s">
        <v>4561</v>
      </c>
      <c r="B51" s="197" t="s">
        <v>5358</v>
      </c>
    </row>
    <row r="52" spans="1:2" x14ac:dyDescent="0.35">
      <c r="A52" s="139" t="s">
        <v>5359</v>
      </c>
      <c r="B52" s="197" t="s">
        <v>5360</v>
      </c>
    </row>
    <row r="53" spans="1:2" x14ac:dyDescent="0.35">
      <c r="A53" s="139" t="s">
        <v>5361</v>
      </c>
      <c r="B53" s="197" t="s">
        <v>5362</v>
      </c>
    </row>
    <row r="54" spans="1:2" x14ac:dyDescent="0.35">
      <c r="A54" s="139" t="s">
        <v>5363</v>
      </c>
      <c r="B54" s="197" t="s">
        <v>5364</v>
      </c>
    </row>
    <row r="55" spans="1:2" x14ac:dyDescent="0.35">
      <c r="A55" s="139" t="s">
        <v>42</v>
      </c>
      <c r="B55" s="197" t="s">
        <v>43</v>
      </c>
    </row>
    <row r="56" spans="1:2" x14ac:dyDescent="0.35">
      <c r="A56" s="139" t="s">
        <v>5365</v>
      </c>
      <c r="B56" s="197" t="s">
        <v>5366</v>
      </c>
    </row>
    <row r="57" spans="1:2" x14ac:dyDescent="0.35">
      <c r="A57" s="139" t="s">
        <v>5367</v>
      </c>
      <c r="B57" s="197" t="s">
        <v>5368</v>
      </c>
    </row>
    <row r="58" spans="1:2" x14ac:dyDescent="0.35">
      <c r="A58" s="139" t="s">
        <v>4563</v>
      </c>
      <c r="B58" s="197" t="s">
        <v>5369</v>
      </c>
    </row>
    <row r="59" spans="1:2" x14ac:dyDescent="0.35">
      <c r="A59" s="139" t="s">
        <v>5370</v>
      </c>
      <c r="B59" s="197" t="s">
        <v>5371</v>
      </c>
    </row>
    <row r="60" spans="1:2" x14ac:dyDescent="0.35">
      <c r="A60" s="139" t="s">
        <v>5372</v>
      </c>
      <c r="B60" s="197" t="s">
        <v>5373</v>
      </c>
    </row>
    <row r="61" spans="1:2" x14ac:dyDescent="0.35">
      <c r="A61" s="139" t="s">
        <v>5374</v>
      </c>
      <c r="B61" s="197" t="s">
        <v>5375</v>
      </c>
    </row>
    <row r="62" spans="1:2" x14ac:dyDescent="0.35">
      <c r="A62" s="139" t="s">
        <v>167</v>
      </c>
      <c r="B62" s="197" t="s">
        <v>4038</v>
      </c>
    </row>
    <row r="63" spans="1:2" x14ac:dyDescent="0.35">
      <c r="A63" s="139" t="s">
        <v>4260</v>
      </c>
      <c r="B63" s="197" t="s">
        <v>4015</v>
      </c>
    </row>
    <row r="64" spans="1:2" x14ac:dyDescent="0.35">
      <c r="A64" s="139" t="s">
        <v>1077</v>
      </c>
      <c r="B64" s="197" t="s">
        <v>5376</v>
      </c>
    </row>
    <row r="65" spans="1:2" x14ac:dyDescent="0.35">
      <c r="A65" s="139" t="s">
        <v>1075</v>
      </c>
      <c r="B65" s="197" t="s">
        <v>5377</v>
      </c>
    </row>
    <row r="66" spans="1:2" x14ac:dyDescent="0.35">
      <c r="A66" s="139" t="s">
        <v>4264</v>
      </c>
      <c r="B66" s="197" t="s">
        <v>5378</v>
      </c>
    </row>
    <row r="67" spans="1:2" x14ac:dyDescent="0.35">
      <c r="A67" s="139" t="s">
        <v>5379</v>
      </c>
      <c r="B67" s="197" t="s">
        <v>5380</v>
      </c>
    </row>
    <row r="68" spans="1:2" x14ac:dyDescent="0.35">
      <c r="A68" s="139" t="s">
        <v>1125</v>
      </c>
      <c r="B68" s="197" t="s">
        <v>5381</v>
      </c>
    </row>
    <row r="69" spans="1:2" x14ac:dyDescent="0.35">
      <c r="A69" s="139" t="s">
        <v>1124</v>
      </c>
      <c r="B69" s="197" t="s">
        <v>5382</v>
      </c>
    </row>
    <row r="70" spans="1:2" x14ac:dyDescent="0.35">
      <c r="A70" s="139" t="s">
        <v>5383</v>
      </c>
      <c r="B70" s="197" t="s">
        <v>3987</v>
      </c>
    </row>
    <row r="71" spans="1:2" x14ac:dyDescent="0.35">
      <c r="A71" s="139" t="s">
        <v>5384</v>
      </c>
      <c r="B71" s="197" t="s">
        <v>5385</v>
      </c>
    </row>
    <row r="72" spans="1:2" x14ac:dyDescent="0.35">
      <c r="A72" s="139" t="s">
        <v>5386</v>
      </c>
      <c r="B72" s="197" t="s">
        <v>5387</v>
      </c>
    </row>
    <row r="73" spans="1:2" x14ac:dyDescent="0.35">
      <c r="A73" s="139" t="s">
        <v>5388</v>
      </c>
      <c r="B73" s="197" t="s">
        <v>5389</v>
      </c>
    </row>
    <row r="74" spans="1:2" x14ac:dyDescent="0.35">
      <c r="A74" s="139" t="s">
        <v>5390</v>
      </c>
      <c r="B74" s="197" t="s">
        <v>4015</v>
      </c>
    </row>
    <row r="75" spans="1:2" x14ac:dyDescent="0.35">
      <c r="A75" s="139" t="s">
        <v>5391</v>
      </c>
      <c r="B75" s="197" t="s">
        <v>5392</v>
      </c>
    </row>
    <row r="76" spans="1:2" x14ac:dyDescent="0.35">
      <c r="A76" s="139" t="s">
        <v>5393</v>
      </c>
      <c r="B76" s="197" t="s">
        <v>5380</v>
      </c>
    </row>
    <row r="77" spans="1:2" x14ac:dyDescent="0.35">
      <c r="A77" s="139" t="s">
        <v>5394</v>
      </c>
      <c r="B77" s="197" t="s">
        <v>5395</v>
      </c>
    </row>
    <row r="78" spans="1:2" x14ac:dyDescent="0.35">
      <c r="A78" s="139" t="s">
        <v>5396</v>
      </c>
      <c r="B78" s="197" t="s">
        <v>5397</v>
      </c>
    </row>
    <row r="79" spans="1:2" x14ac:dyDescent="0.35">
      <c r="A79" s="139" t="s">
        <v>5398</v>
      </c>
      <c r="B79" s="197" t="s">
        <v>5399</v>
      </c>
    </row>
    <row r="80" spans="1:2" x14ac:dyDescent="0.35">
      <c r="A80" s="139" t="s">
        <v>5400</v>
      </c>
      <c r="B80" s="197" t="s">
        <v>5385</v>
      </c>
    </row>
    <row r="81" spans="1:2" x14ac:dyDescent="0.35">
      <c r="A81" s="139" t="s">
        <v>5401</v>
      </c>
      <c r="B81" s="197" t="s">
        <v>5387</v>
      </c>
    </row>
    <row r="82" spans="1:2" x14ac:dyDescent="0.35">
      <c r="A82" s="139" t="s">
        <v>5402</v>
      </c>
      <c r="B82" s="197" t="s">
        <v>5403</v>
      </c>
    </row>
    <row r="83" spans="1:2" x14ac:dyDescent="0.35">
      <c r="A83" s="139" t="s">
        <v>5404</v>
      </c>
      <c r="B83" s="197" t="s">
        <v>5405</v>
      </c>
    </row>
    <row r="84" spans="1:2" x14ac:dyDescent="0.35">
      <c r="A84" s="139" t="s">
        <v>5406</v>
      </c>
      <c r="B84" s="197" t="s">
        <v>5407</v>
      </c>
    </row>
    <row r="85" spans="1:2" x14ac:dyDescent="0.35">
      <c r="A85" s="139" t="s">
        <v>5408</v>
      </c>
      <c r="B85" s="197" t="s">
        <v>5392</v>
      </c>
    </row>
    <row r="86" spans="1:2" x14ac:dyDescent="0.35">
      <c r="A86" s="139" t="s">
        <v>5409</v>
      </c>
      <c r="B86" s="197" t="s">
        <v>5380</v>
      </c>
    </row>
    <row r="87" spans="1:2" x14ac:dyDescent="0.35">
      <c r="A87" s="139" t="s">
        <v>5410</v>
      </c>
      <c r="B87" s="197" t="s">
        <v>5395</v>
      </c>
    </row>
    <row r="88" spans="1:2" x14ac:dyDescent="0.35">
      <c r="A88" s="139" t="s">
        <v>5411</v>
      </c>
      <c r="B88" s="197" t="s">
        <v>5397</v>
      </c>
    </row>
    <row r="89" spans="1:2" x14ac:dyDescent="0.35">
      <c r="A89" s="139" t="s">
        <v>5412</v>
      </c>
      <c r="B89" s="197" t="s">
        <v>5399</v>
      </c>
    </row>
    <row r="90" spans="1:2" x14ac:dyDescent="0.35">
      <c r="A90" s="139" t="s">
        <v>5413</v>
      </c>
      <c r="B90" s="197" t="s">
        <v>5385</v>
      </c>
    </row>
    <row r="91" spans="1:2" x14ac:dyDescent="0.35">
      <c r="A91" s="139" t="s">
        <v>5414</v>
      </c>
      <c r="B91" s="197" t="s">
        <v>5387</v>
      </c>
    </row>
    <row r="92" spans="1:2" x14ac:dyDescent="0.35">
      <c r="A92" s="139" t="s">
        <v>5415</v>
      </c>
      <c r="B92" s="197" t="s">
        <v>5416</v>
      </c>
    </row>
    <row r="93" spans="1:2" x14ac:dyDescent="0.35">
      <c r="A93" s="139" t="s">
        <v>1067</v>
      </c>
      <c r="B93" s="197" t="s">
        <v>5417</v>
      </c>
    </row>
    <row r="94" spans="1:2" x14ac:dyDescent="0.35">
      <c r="A94" s="139" t="s">
        <v>169</v>
      </c>
      <c r="B94" s="197" t="s">
        <v>5418</v>
      </c>
    </row>
    <row r="95" spans="1:2" x14ac:dyDescent="0.35">
      <c r="A95" s="139" t="s">
        <v>190</v>
      </c>
      <c r="B95" s="197" t="s">
        <v>5419</v>
      </c>
    </row>
    <row r="96" spans="1:2" x14ac:dyDescent="0.35">
      <c r="A96" s="139" t="s">
        <v>696</v>
      </c>
      <c r="B96" s="197" t="s">
        <v>5420</v>
      </c>
    </row>
    <row r="97" spans="1:2" x14ac:dyDescent="0.35">
      <c r="A97" s="139" t="s">
        <v>698</v>
      </c>
      <c r="B97" s="197" t="s">
        <v>5421</v>
      </c>
    </row>
    <row r="98" spans="1:2" x14ac:dyDescent="0.35">
      <c r="A98" s="139" t="s">
        <v>210</v>
      </c>
      <c r="B98" s="197" t="s">
        <v>5422</v>
      </c>
    </row>
    <row r="99" spans="1:2" x14ac:dyDescent="0.35">
      <c r="A99" s="139" t="s">
        <v>211</v>
      </c>
      <c r="B99" s="197" t="s">
        <v>5423</v>
      </c>
    </row>
    <row r="100" spans="1:2" x14ac:dyDescent="0.35">
      <c r="A100" s="139" t="s">
        <v>5424</v>
      </c>
      <c r="B100" s="197" t="s">
        <v>5425</v>
      </c>
    </row>
    <row r="101" spans="1:2" x14ac:dyDescent="0.35">
      <c r="A101" s="139" t="s">
        <v>5426</v>
      </c>
      <c r="B101" s="197" t="s">
        <v>5427</v>
      </c>
    </row>
    <row r="102" spans="1:2" x14ac:dyDescent="0.35">
      <c r="A102" s="139" t="s">
        <v>5428</v>
      </c>
      <c r="B102" s="197" t="s">
        <v>5429</v>
      </c>
    </row>
    <row r="103" spans="1:2" x14ac:dyDescent="0.35">
      <c r="A103" s="139" t="s">
        <v>5430</v>
      </c>
      <c r="B103" s="197" t="s">
        <v>5431</v>
      </c>
    </row>
    <row r="104" spans="1:2" x14ac:dyDescent="0.35">
      <c r="A104" s="139" t="s">
        <v>5432</v>
      </c>
      <c r="B104" s="197" t="s">
        <v>5433</v>
      </c>
    </row>
    <row r="105" spans="1:2" x14ac:dyDescent="0.35">
      <c r="A105" s="139" t="s">
        <v>5434</v>
      </c>
      <c r="B105" s="197" t="s">
        <v>5435</v>
      </c>
    </row>
    <row r="106" spans="1:2" x14ac:dyDescent="0.35">
      <c r="A106" s="139" t="s">
        <v>5436</v>
      </c>
      <c r="B106" s="197" t="s">
        <v>5437</v>
      </c>
    </row>
    <row r="107" spans="1:2" x14ac:dyDescent="0.35">
      <c r="A107" s="139" t="s">
        <v>5438</v>
      </c>
      <c r="B107" s="197" t="s">
        <v>5439</v>
      </c>
    </row>
    <row r="108" spans="1:2" x14ac:dyDescent="0.35">
      <c r="A108" s="139" t="s">
        <v>5440</v>
      </c>
      <c r="B108" s="197" t="s">
        <v>5441</v>
      </c>
    </row>
    <row r="109" spans="1:2" x14ac:dyDescent="0.35">
      <c r="A109" s="139" t="s">
        <v>5442</v>
      </c>
      <c r="B109" s="197" t="s">
        <v>5443</v>
      </c>
    </row>
    <row r="110" spans="1:2" x14ac:dyDescent="0.35">
      <c r="A110" s="139" t="s">
        <v>165</v>
      </c>
      <c r="B110" s="197" t="s">
        <v>5444</v>
      </c>
    </row>
    <row r="111" spans="1:2" x14ac:dyDescent="0.35">
      <c r="A111" s="139" t="s">
        <v>703</v>
      </c>
      <c r="B111" s="197" t="s">
        <v>5445</v>
      </c>
    </row>
    <row r="112" spans="1:2" x14ac:dyDescent="0.35">
      <c r="A112" s="139" t="s">
        <v>704</v>
      </c>
      <c r="B112" s="197" t="s">
        <v>5446</v>
      </c>
    </row>
    <row r="113" spans="1:2" x14ac:dyDescent="0.35">
      <c r="A113" s="139" t="s">
        <v>5447</v>
      </c>
      <c r="B113" s="197" t="s">
        <v>5448</v>
      </c>
    </row>
    <row r="114" spans="1:2" x14ac:dyDescent="0.35">
      <c r="A114" s="139" t="s">
        <v>5449</v>
      </c>
      <c r="B114" s="197" t="s">
        <v>5450</v>
      </c>
    </row>
    <row r="115" spans="1:2" x14ac:dyDescent="0.35">
      <c r="A115" s="139" t="s">
        <v>5451</v>
      </c>
      <c r="B115" s="197" t="s">
        <v>5452</v>
      </c>
    </row>
    <row r="116" spans="1:2" x14ac:dyDescent="0.35">
      <c r="A116" s="139" t="s">
        <v>707</v>
      </c>
      <c r="B116" s="197" t="s">
        <v>5453</v>
      </c>
    </row>
    <row r="117" spans="1:2" x14ac:dyDescent="0.35">
      <c r="A117" s="139" t="s">
        <v>708</v>
      </c>
      <c r="B117" s="197" t="s">
        <v>5454</v>
      </c>
    </row>
    <row r="118" spans="1:2" x14ac:dyDescent="0.35">
      <c r="A118" s="139" t="s">
        <v>716</v>
      </c>
      <c r="B118" s="197" t="s">
        <v>5455</v>
      </c>
    </row>
    <row r="119" spans="1:2" x14ac:dyDescent="0.35">
      <c r="A119" s="139" t="s">
        <v>715</v>
      </c>
      <c r="B119" s="197" t="s">
        <v>5456</v>
      </c>
    </row>
    <row r="120" spans="1:2" x14ac:dyDescent="0.35">
      <c r="A120" s="139" t="s">
        <v>5457</v>
      </c>
      <c r="B120" s="197" t="s">
        <v>5458</v>
      </c>
    </row>
    <row r="121" spans="1:2" x14ac:dyDescent="0.35">
      <c r="A121" s="139" t="s">
        <v>5459</v>
      </c>
      <c r="B121" s="197" t="s">
        <v>5460</v>
      </c>
    </row>
    <row r="122" spans="1:2" x14ac:dyDescent="0.35">
      <c r="A122" s="139" t="s">
        <v>5461</v>
      </c>
      <c r="B122" s="197" t="s">
        <v>5462</v>
      </c>
    </row>
    <row r="123" spans="1:2" x14ac:dyDescent="0.35">
      <c r="A123" s="139" t="s">
        <v>743</v>
      </c>
      <c r="B123" s="197" t="s">
        <v>5463</v>
      </c>
    </row>
    <row r="124" spans="1:2" x14ac:dyDescent="0.35">
      <c r="A124" s="139" t="s">
        <v>744</v>
      </c>
      <c r="B124" s="197" t="s">
        <v>5464</v>
      </c>
    </row>
    <row r="125" spans="1:2" x14ac:dyDescent="0.35">
      <c r="A125" s="139" t="s">
        <v>5465</v>
      </c>
      <c r="B125" s="197" t="s">
        <v>5466</v>
      </c>
    </row>
    <row r="126" spans="1:2" x14ac:dyDescent="0.35">
      <c r="A126" s="139" t="s">
        <v>759</v>
      </c>
      <c r="B126" s="197" t="s">
        <v>5467</v>
      </c>
    </row>
    <row r="127" spans="1:2" x14ac:dyDescent="0.35">
      <c r="A127" s="139" t="s">
        <v>763</v>
      </c>
      <c r="B127" s="197" t="s">
        <v>5468</v>
      </c>
    </row>
    <row r="128" spans="1:2" x14ac:dyDescent="0.35">
      <c r="A128" s="139" t="s">
        <v>761</v>
      </c>
      <c r="B128" s="197" t="s">
        <v>5469</v>
      </c>
    </row>
    <row r="129" spans="1:2" x14ac:dyDescent="0.35">
      <c r="A129" s="139" t="s">
        <v>762</v>
      </c>
      <c r="B129" s="197" t="s">
        <v>5470</v>
      </c>
    </row>
    <row r="130" spans="1:2" x14ac:dyDescent="0.35">
      <c r="A130" s="139" t="s">
        <v>765</v>
      </c>
      <c r="B130" s="197" t="s">
        <v>5471</v>
      </c>
    </row>
    <row r="131" spans="1:2" x14ac:dyDescent="0.35">
      <c r="A131" s="139" t="s">
        <v>5472</v>
      </c>
      <c r="B131" s="197" t="s">
        <v>5473</v>
      </c>
    </row>
    <row r="132" spans="1:2" x14ac:dyDescent="0.35">
      <c r="A132" s="139" t="s">
        <v>5474</v>
      </c>
      <c r="B132" s="197" t="s">
        <v>5475</v>
      </c>
    </row>
    <row r="133" spans="1:2" x14ac:dyDescent="0.35">
      <c r="A133" s="139" t="s">
        <v>5476</v>
      </c>
      <c r="B133" s="197" t="s">
        <v>5477</v>
      </c>
    </row>
    <row r="134" spans="1:2" x14ac:dyDescent="0.35">
      <c r="A134" s="139" t="s">
        <v>5478</v>
      </c>
      <c r="B134" s="197" t="s">
        <v>5479</v>
      </c>
    </row>
    <row r="135" spans="1:2" x14ac:dyDescent="0.35">
      <c r="A135" s="139" t="s">
        <v>5480</v>
      </c>
      <c r="B135" s="197" t="s">
        <v>5481</v>
      </c>
    </row>
    <row r="136" spans="1:2" x14ac:dyDescent="0.35">
      <c r="A136" s="139" t="s">
        <v>5482</v>
      </c>
      <c r="B136" s="197" t="s">
        <v>5483</v>
      </c>
    </row>
    <row r="137" spans="1:2" x14ac:dyDescent="0.35">
      <c r="A137" s="139" t="s">
        <v>5484</v>
      </c>
      <c r="B137" s="73" t="s">
        <v>5485</v>
      </c>
    </row>
    <row r="138" spans="1:2" x14ac:dyDescent="0.35">
      <c r="A138" s="139" t="s">
        <v>5486</v>
      </c>
      <c r="B138" s="73" t="s">
        <v>5487</v>
      </c>
    </row>
    <row r="139" spans="1:2" x14ac:dyDescent="0.35">
      <c r="A139" s="83" t="s">
        <v>52</v>
      </c>
      <c r="B139" s="197" t="s">
        <v>53</v>
      </c>
    </row>
    <row r="140" spans="1:2" x14ac:dyDescent="0.35">
      <c r="A140" s="83" t="s">
        <v>2436</v>
      </c>
      <c r="B140" s="197" t="s">
        <v>5488</v>
      </c>
    </row>
    <row r="141" spans="1:2" x14ac:dyDescent="0.35">
      <c r="A141" s="83" t="s">
        <v>1724</v>
      </c>
      <c r="B141" s="197" t="s">
        <v>5489</v>
      </c>
    </row>
    <row r="142" spans="1:2" x14ac:dyDescent="0.35">
      <c r="A142" s="83" t="s">
        <v>5490</v>
      </c>
      <c r="B142" s="197" t="s">
        <v>5491</v>
      </c>
    </row>
    <row r="143" spans="1:2" x14ac:dyDescent="0.35">
      <c r="A143" s="83" t="s">
        <v>5492</v>
      </c>
      <c r="B143" s="197" t="s">
        <v>5493</v>
      </c>
    </row>
    <row r="144" spans="1:2" x14ac:dyDescent="0.35">
      <c r="A144" s="83" t="s">
        <v>1218</v>
      </c>
      <c r="B144" s="73" t="s">
        <v>5494</v>
      </c>
    </row>
    <row r="145" spans="1:2" x14ac:dyDescent="0.35">
      <c r="A145" s="438" t="s">
        <v>2435</v>
      </c>
      <c r="B145" s="439" t="s">
        <v>5495</v>
      </c>
    </row>
    <row r="146" spans="1:2" x14ac:dyDescent="0.35">
      <c r="A146" s="450" t="s">
        <v>701</v>
      </c>
      <c r="B146" s="448" t="s">
        <v>5496</v>
      </c>
    </row>
    <row r="147" spans="1:2" x14ac:dyDescent="0.35">
      <c r="A147" s="838" t="s">
        <v>9082</v>
      </c>
      <c r="B147" s="839" t="s">
        <v>9080</v>
      </c>
    </row>
    <row r="148" spans="1:2" x14ac:dyDescent="0.35">
      <c r="A148" s="139" t="s">
        <v>1113</v>
      </c>
      <c r="B148" s="197" t="s">
        <v>5497</v>
      </c>
    </row>
    <row r="149" spans="1:2" x14ac:dyDescent="0.35">
      <c r="A149" s="139" t="s">
        <v>630</v>
      </c>
      <c r="B149" s="197" t="s">
        <v>5498</v>
      </c>
    </row>
    <row r="150" spans="1:2" x14ac:dyDescent="0.35">
      <c r="A150" s="139" t="s">
        <v>4597</v>
      </c>
      <c r="B150" s="197" t="s">
        <v>5499</v>
      </c>
    </row>
    <row r="151" spans="1:2" x14ac:dyDescent="0.35">
      <c r="A151" s="139" t="s">
        <v>5500</v>
      </c>
      <c r="B151" s="197" t="s">
        <v>5501</v>
      </c>
    </row>
    <row r="152" spans="1:2" x14ac:dyDescent="0.35">
      <c r="A152" s="139" t="s">
        <v>866</v>
      </c>
      <c r="B152" s="197" t="s">
        <v>5502</v>
      </c>
    </row>
    <row r="153" spans="1:2" x14ac:dyDescent="0.35">
      <c r="A153" s="139" t="s">
        <v>872</v>
      </c>
      <c r="B153" s="197" t="s">
        <v>5503</v>
      </c>
    </row>
    <row r="154" spans="1:2" x14ac:dyDescent="0.35">
      <c r="A154" s="139" t="s">
        <v>874</v>
      </c>
      <c r="B154" s="197" t="s">
        <v>5504</v>
      </c>
    </row>
    <row r="155" spans="1:2" x14ac:dyDescent="0.35">
      <c r="A155" s="139" t="s">
        <v>726</v>
      </c>
      <c r="B155" s="197" t="s">
        <v>5505</v>
      </c>
    </row>
    <row r="156" spans="1:2" x14ac:dyDescent="0.35">
      <c r="A156" s="139" t="s">
        <v>5506</v>
      </c>
      <c r="B156" s="197" t="s">
        <v>5381</v>
      </c>
    </row>
    <row r="157" spans="1:2" x14ac:dyDescent="0.35">
      <c r="A157" s="139" t="s">
        <v>5507</v>
      </c>
      <c r="B157" s="197" t="s">
        <v>5508</v>
      </c>
    </row>
    <row r="158" spans="1:2" x14ac:dyDescent="0.35">
      <c r="A158" s="139" t="s">
        <v>5509</v>
      </c>
      <c r="B158" s="197" t="s">
        <v>5510</v>
      </c>
    </row>
    <row r="159" spans="1:2" x14ac:dyDescent="0.35">
      <c r="A159" s="139" t="s">
        <v>1238</v>
      </c>
      <c r="B159" s="197" t="s">
        <v>5511</v>
      </c>
    </row>
    <row r="160" spans="1:2" x14ac:dyDescent="0.35">
      <c r="A160" s="139" t="s">
        <v>1240</v>
      </c>
      <c r="B160" s="197" t="s">
        <v>5512</v>
      </c>
    </row>
    <row r="161" spans="1:2" x14ac:dyDescent="0.35">
      <c r="A161" s="139" t="s">
        <v>774</v>
      </c>
      <c r="B161" s="197" t="s">
        <v>5513</v>
      </c>
    </row>
    <row r="162" spans="1:2" x14ac:dyDescent="0.35">
      <c r="A162" s="139" t="s">
        <v>1304</v>
      </c>
      <c r="B162" s="197" t="s">
        <v>5514</v>
      </c>
    </row>
    <row r="163" spans="1:2" x14ac:dyDescent="0.35">
      <c r="A163" s="139" t="s">
        <v>1305</v>
      </c>
      <c r="B163" s="197" t="s">
        <v>5515</v>
      </c>
    </row>
    <row r="164" spans="1:2" x14ac:dyDescent="0.35">
      <c r="A164" s="139" t="s">
        <v>1358</v>
      </c>
      <c r="B164" s="197" t="s">
        <v>5516</v>
      </c>
    </row>
    <row r="165" spans="1:2" x14ac:dyDescent="0.35">
      <c r="A165" s="139" t="s">
        <v>1360</v>
      </c>
      <c r="B165" s="197" t="s">
        <v>5517</v>
      </c>
    </row>
    <row r="166" spans="1:2" x14ac:dyDescent="0.35">
      <c r="A166" s="139" t="s">
        <v>1372</v>
      </c>
      <c r="B166" s="197" t="s">
        <v>5518</v>
      </c>
    </row>
    <row r="167" spans="1:2" x14ac:dyDescent="0.35">
      <c r="A167" s="139" t="s">
        <v>5519</v>
      </c>
      <c r="B167" s="197" t="s">
        <v>5520</v>
      </c>
    </row>
    <row r="168" spans="1:2" x14ac:dyDescent="0.35">
      <c r="A168" s="139" t="s">
        <v>5521</v>
      </c>
      <c r="B168" s="197" t="s">
        <v>5522</v>
      </c>
    </row>
    <row r="169" spans="1:2" x14ac:dyDescent="0.35">
      <c r="A169" s="139" t="s">
        <v>1682</v>
      </c>
      <c r="B169" s="197" t="s">
        <v>5523</v>
      </c>
    </row>
    <row r="170" spans="1:2" x14ac:dyDescent="0.35">
      <c r="A170" s="139" t="s">
        <v>5524</v>
      </c>
      <c r="B170" s="197" t="s">
        <v>5525</v>
      </c>
    </row>
    <row r="171" spans="1:2" x14ac:dyDescent="0.35">
      <c r="A171" s="139" t="s">
        <v>1412</v>
      </c>
      <c r="B171" s="197" t="s">
        <v>5526</v>
      </c>
    </row>
    <row r="172" spans="1:2" x14ac:dyDescent="0.35">
      <c r="A172" s="139" t="s">
        <v>5527</v>
      </c>
      <c r="B172" s="197" t="s">
        <v>5528</v>
      </c>
    </row>
    <row r="173" spans="1:2" x14ac:dyDescent="0.35">
      <c r="A173" s="139" t="s">
        <v>5529</v>
      </c>
      <c r="B173" s="197" t="s">
        <v>5530</v>
      </c>
    </row>
    <row r="174" spans="1:2" x14ac:dyDescent="0.35">
      <c r="A174" s="139" t="s">
        <v>1450</v>
      </c>
      <c r="B174" s="197" t="s">
        <v>5531</v>
      </c>
    </row>
    <row r="175" spans="1:2" x14ac:dyDescent="0.35">
      <c r="A175" s="139" t="s">
        <v>1449</v>
      </c>
      <c r="B175" s="197" t="s">
        <v>5532</v>
      </c>
    </row>
    <row r="176" spans="1:2" x14ac:dyDescent="0.35">
      <c r="A176" s="139" t="s">
        <v>5533</v>
      </c>
      <c r="B176" s="197" t="s">
        <v>5534</v>
      </c>
    </row>
    <row r="177" spans="1:2" x14ac:dyDescent="0.35">
      <c r="A177" s="139" t="s">
        <v>5535</v>
      </c>
      <c r="B177" s="197" t="s">
        <v>5536</v>
      </c>
    </row>
    <row r="178" spans="1:2" x14ac:dyDescent="0.35">
      <c r="A178" s="139" t="s">
        <v>1438</v>
      </c>
      <c r="B178" s="197" t="s">
        <v>5537</v>
      </c>
    </row>
    <row r="179" spans="1:2" x14ac:dyDescent="0.35">
      <c r="A179" s="139" t="s">
        <v>1485</v>
      </c>
      <c r="B179" s="197" t="s">
        <v>5538</v>
      </c>
    </row>
    <row r="180" spans="1:2" x14ac:dyDescent="0.35">
      <c r="A180" s="139" t="s">
        <v>3667</v>
      </c>
      <c r="B180" s="197" t="s">
        <v>5539</v>
      </c>
    </row>
    <row r="181" spans="1:2" x14ac:dyDescent="0.35">
      <c r="A181" s="139" t="s">
        <v>5540</v>
      </c>
      <c r="B181" s="197" t="s">
        <v>5541</v>
      </c>
    </row>
    <row r="182" spans="1:2" x14ac:dyDescent="0.35">
      <c r="A182" s="139" t="s">
        <v>5542</v>
      </c>
      <c r="B182" s="197" t="s">
        <v>5543</v>
      </c>
    </row>
    <row r="183" spans="1:2" x14ac:dyDescent="0.35">
      <c r="A183" s="139" t="s">
        <v>5544</v>
      </c>
      <c r="B183" s="197" t="s">
        <v>5545</v>
      </c>
    </row>
    <row r="184" spans="1:2" x14ac:dyDescent="0.35">
      <c r="A184" s="139" t="s">
        <v>5546</v>
      </c>
      <c r="B184" s="197" t="s">
        <v>5547</v>
      </c>
    </row>
    <row r="185" spans="1:2" x14ac:dyDescent="0.35">
      <c r="A185" s="139" t="s">
        <v>5548</v>
      </c>
      <c r="B185" s="197" t="s">
        <v>5549</v>
      </c>
    </row>
    <row r="186" spans="1:2" x14ac:dyDescent="0.35">
      <c r="A186" s="139" t="s">
        <v>994</v>
      </c>
      <c r="B186" s="197" t="s">
        <v>5550</v>
      </c>
    </row>
    <row r="187" spans="1:2" x14ac:dyDescent="0.35">
      <c r="A187" s="139" t="s">
        <v>5551</v>
      </c>
      <c r="B187" s="197" t="s">
        <v>5528</v>
      </c>
    </row>
    <row r="188" spans="1:2" x14ac:dyDescent="0.35">
      <c r="A188" s="139" t="s">
        <v>5552</v>
      </c>
      <c r="B188" s="197" t="s">
        <v>5553</v>
      </c>
    </row>
    <row r="189" spans="1:2" x14ac:dyDescent="0.35">
      <c r="A189" s="139" t="s">
        <v>5554</v>
      </c>
      <c r="B189" s="197" t="s">
        <v>5531</v>
      </c>
    </row>
    <row r="190" spans="1:2" x14ac:dyDescent="0.35">
      <c r="A190" s="139" t="s">
        <v>1593</v>
      </c>
      <c r="B190" s="197" t="s">
        <v>5555</v>
      </c>
    </row>
    <row r="191" spans="1:2" x14ac:dyDescent="0.35">
      <c r="A191" s="139" t="s">
        <v>5556</v>
      </c>
      <c r="B191" s="197" t="s">
        <v>5557</v>
      </c>
    </row>
    <row r="192" spans="1:2" x14ac:dyDescent="0.35">
      <c r="A192" s="139" t="s">
        <v>1589</v>
      </c>
      <c r="B192" s="197" t="s">
        <v>5558</v>
      </c>
    </row>
    <row r="193" spans="1:2" x14ac:dyDescent="0.35">
      <c r="A193" s="139" t="s">
        <v>5559</v>
      </c>
      <c r="B193" s="197" t="s">
        <v>5560</v>
      </c>
    </row>
    <row r="194" spans="1:2" x14ac:dyDescent="0.35">
      <c r="A194" s="139" t="s">
        <v>5561</v>
      </c>
      <c r="B194" s="197" t="s">
        <v>5562</v>
      </c>
    </row>
    <row r="195" spans="1:2" x14ac:dyDescent="0.35">
      <c r="A195" s="139" t="s">
        <v>5563</v>
      </c>
      <c r="B195" s="197" t="s">
        <v>5564</v>
      </c>
    </row>
    <row r="196" spans="1:2" x14ac:dyDescent="0.35">
      <c r="A196" s="139" t="s">
        <v>5565</v>
      </c>
      <c r="B196" s="197" t="s">
        <v>5566</v>
      </c>
    </row>
    <row r="197" spans="1:2" x14ac:dyDescent="0.35">
      <c r="A197" s="139" t="s">
        <v>5567</v>
      </c>
      <c r="B197" s="197" t="s">
        <v>5568</v>
      </c>
    </row>
    <row r="198" spans="1:2" x14ac:dyDescent="0.35">
      <c r="A198" s="139" t="s">
        <v>5569</v>
      </c>
      <c r="B198" s="197" t="s">
        <v>5570</v>
      </c>
    </row>
    <row r="199" spans="1:2" x14ac:dyDescent="0.35">
      <c r="A199" s="139" t="s">
        <v>5571</v>
      </c>
      <c r="B199" s="197" t="s">
        <v>5572</v>
      </c>
    </row>
    <row r="200" spans="1:2" x14ac:dyDescent="0.35">
      <c r="A200" s="139" t="s">
        <v>1675</v>
      </c>
      <c r="B200" s="197" t="s">
        <v>5541</v>
      </c>
    </row>
    <row r="201" spans="1:2" x14ac:dyDescent="0.35">
      <c r="A201" s="139" t="s">
        <v>5573</v>
      </c>
      <c r="B201" s="197" t="s">
        <v>5574</v>
      </c>
    </row>
    <row r="202" spans="1:2" x14ac:dyDescent="0.35">
      <c r="A202" s="496" t="s">
        <v>1670</v>
      </c>
      <c r="B202" s="197" t="s">
        <v>5575</v>
      </c>
    </row>
    <row r="203" spans="1:2" x14ac:dyDescent="0.35">
      <c r="A203" s="139" t="s">
        <v>1665</v>
      </c>
      <c r="B203" s="197" t="s">
        <v>5576</v>
      </c>
    </row>
    <row r="204" spans="1:2" x14ac:dyDescent="0.35">
      <c r="A204" s="139" t="s">
        <v>5577</v>
      </c>
      <c r="B204" s="197" t="s">
        <v>5578</v>
      </c>
    </row>
    <row r="205" spans="1:2" x14ac:dyDescent="0.35">
      <c r="A205" s="139" t="s">
        <v>5579</v>
      </c>
      <c r="B205" s="197" t="s">
        <v>5580</v>
      </c>
    </row>
    <row r="206" spans="1:2" x14ac:dyDescent="0.35">
      <c r="A206" s="139" t="s">
        <v>1363</v>
      </c>
      <c r="B206" s="197" t="s">
        <v>5581</v>
      </c>
    </row>
    <row r="207" spans="1:2" x14ac:dyDescent="0.35">
      <c r="A207" s="139" t="s">
        <v>5582</v>
      </c>
      <c r="B207" s="197" t="s">
        <v>5583</v>
      </c>
    </row>
    <row r="208" spans="1:2" x14ac:dyDescent="0.35">
      <c r="A208" s="139" t="s">
        <v>1091</v>
      </c>
      <c r="B208" s="197" t="s">
        <v>5584</v>
      </c>
    </row>
    <row r="209" spans="1:2" x14ac:dyDescent="0.35">
      <c r="A209" s="139" t="s">
        <v>948</v>
      </c>
      <c r="B209" s="197" t="s">
        <v>5585</v>
      </c>
    </row>
    <row r="210" spans="1:2" x14ac:dyDescent="0.35">
      <c r="A210" s="139" t="s">
        <v>606</v>
      </c>
      <c r="B210" s="197" t="s">
        <v>5586</v>
      </c>
    </row>
    <row r="211" spans="1:2" x14ac:dyDescent="0.35">
      <c r="A211" s="139" t="s">
        <v>1057</v>
      </c>
      <c r="B211" s="197" t="s">
        <v>5587</v>
      </c>
    </row>
    <row r="212" spans="1:2" x14ac:dyDescent="0.35">
      <c r="A212" s="139" t="s">
        <v>604</v>
      </c>
      <c r="B212" s="197" t="s">
        <v>3858</v>
      </c>
    </row>
    <row r="213" spans="1:2" x14ac:dyDescent="0.35">
      <c r="A213" s="139" t="s">
        <v>603</v>
      </c>
      <c r="B213" s="197" t="s">
        <v>3856</v>
      </c>
    </row>
    <row r="214" spans="1:2" x14ac:dyDescent="0.35">
      <c r="A214" s="139" t="s">
        <v>112</v>
      </c>
      <c r="B214" s="197" t="s">
        <v>113</v>
      </c>
    </row>
    <row r="215" spans="1:2" x14ac:dyDescent="0.35">
      <c r="A215" s="139" t="s">
        <v>114</v>
      </c>
      <c r="B215" s="197" t="s">
        <v>115</v>
      </c>
    </row>
    <row r="216" spans="1:2" x14ac:dyDescent="0.35">
      <c r="A216" s="139" t="s">
        <v>120</v>
      </c>
      <c r="B216" s="197" t="s">
        <v>121</v>
      </c>
    </row>
    <row r="217" spans="1:2" x14ac:dyDescent="0.35">
      <c r="A217" s="139" t="s">
        <v>117</v>
      </c>
      <c r="B217" s="197" t="s">
        <v>118</v>
      </c>
    </row>
    <row r="218" spans="1:2" x14ac:dyDescent="0.35">
      <c r="A218" s="139" t="s">
        <v>125</v>
      </c>
      <c r="B218" s="197" t="s">
        <v>126</v>
      </c>
    </row>
    <row r="219" spans="1:2" x14ac:dyDescent="0.35">
      <c r="A219" s="139" t="s">
        <v>123</v>
      </c>
      <c r="B219" s="197" t="s">
        <v>124</v>
      </c>
    </row>
    <row r="220" spans="1:2" x14ac:dyDescent="0.35">
      <c r="A220" s="139" t="s">
        <v>130</v>
      </c>
      <c r="B220" s="197" t="s">
        <v>131</v>
      </c>
    </row>
    <row r="221" spans="1:2" x14ac:dyDescent="0.35">
      <c r="A221" s="139" t="s">
        <v>128</v>
      </c>
      <c r="B221" s="197" t="s">
        <v>129</v>
      </c>
    </row>
    <row r="222" spans="1:2" x14ac:dyDescent="0.35">
      <c r="A222" s="139" t="s">
        <v>68</v>
      </c>
      <c r="B222" s="197" t="s">
        <v>69</v>
      </c>
    </row>
    <row r="223" spans="1:2" x14ac:dyDescent="0.35">
      <c r="A223" s="139" t="s">
        <v>66</v>
      </c>
      <c r="B223" s="197" t="s">
        <v>5588</v>
      </c>
    </row>
    <row r="224" spans="1:2" x14ac:dyDescent="0.35">
      <c r="A224" s="139" t="s">
        <v>73</v>
      </c>
      <c r="B224" s="197" t="s">
        <v>74</v>
      </c>
    </row>
    <row r="225" spans="1:2" x14ac:dyDescent="0.35">
      <c r="A225" s="139" t="s">
        <v>71</v>
      </c>
      <c r="B225" s="197" t="s">
        <v>72</v>
      </c>
    </row>
    <row r="226" spans="1:2" x14ac:dyDescent="0.35">
      <c r="A226" s="139" t="s">
        <v>78</v>
      </c>
      <c r="B226" s="197" t="s">
        <v>79</v>
      </c>
    </row>
    <row r="227" spans="1:2" x14ac:dyDescent="0.35">
      <c r="A227" s="139" t="s">
        <v>76</v>
      </c>
      <c r="B227" s="197" t="s">
        <v>77</v>
      </c>
    </row>
    <row r="228" spans="1:2" x14ac:dyDescent="0.35">
      <c r="A228" s="139" t="s">
        <v>84</v>
      </c>
      <c r="B228" s="197" t="s">
        <v>85</v>
      </c>
    </row>
    <row r="229" spans="1:2" x14ac:dyDescent="0.35">
      <c r="A229" s="139" t="s">
        <v>81</v>
      </c>
      <c r="B229" s="197" t="s">
        <v>82</v>
      </c>
    </row>
    <row r="230" spans="1:2" x14ac:dyDescent="0.35">
      <c r="A230" s="139" t="s">
        <v>89</v>
      </c>
      <c r="B230" s="197" t="s">
        <v>90</v>
      </c>
    </row>
    <row r="231" spans="1:2" x14ac:dyDescent="0.35">
      <c r="A231" s="139" t="s">
        <v>87</v>
      </c>
      <c r="B231" s="197" t="s">
        <v>88</v>
      </c>
    </row>
    <row r="232" spans="1:2" x14ac:dyDescent="0.35">
      <c r="A232" s="139" t="s">
        <v>94</v>
      </c>
      <c r="B232" s="197" t="s">
        <v>95</v>
      </c>
    </row>
    <row r="233" spans="1:2" x14ac:dyDescent="0.35">
      <c r="A233" s="139" t="s">
        <v>92</v>
      </c>
      <c r="B233" s="197" t="s">
        <v>93</v>
      </c>
    </row>
    <row r="234" spans="1:2" x14ac:dyDescent="0.35">
      <c r="A234" s="139" t="s">
        <v>5589</v>
      </c>
      <c r="B234" s="197" t="s">
        <v>5590</v>
      </c>
    </row>
    <row r="235" spans="1:2" x14ac:dyDescent="0.35">
      <c r="A235" s="139" t="s">
        <v>97</v>
      </c>
      <c r="B235" s="197" t="s">
        <v>98</v>
      </c>
    </row>
    <row r="236" spans="1:2" x14ac:dyDescent="0.35">
      <c r="A236" s="139" t="s">
        <v>103</v>
      </c>
      <c r="B236" s="197" t="s">
        <v>104</v>
      </c>
    </row>
    <row r="237" spans="1:2" x14ac:dyDescent="0.35">
      <c r="A237" s="139" t="s">
        <v>100</v>
      </c>
      <c r="B237" s="197" t="s">
        <v>101</v>
      </c>
    </row>
    <row r="238" spans="1:2" x14ac:dyDescent="0.35">
      <c r="A238" s="139" t="s">
        <v>108</v>
      </c>
      <c r="B238" s="197" t="s">
        <v>109</v>
      </c>
    </row>
    <row r="239" spans="1:2" x14ac:dyDescent="0.35">
      <c r="A239" s="139" t="s">
        <v>106</v>
      </c>
      <c r="B239" s="197" t="s">
        <v>107</v>
      </c>
    </row>
    <row r="240" spans="1:2" x14ac:dyDescent="0.35">
      <c r="A240" s="139" t="s">
        <v>4579</v>
      </c>
      <c r="B240" s="197" t="s">
        <v>5591</v>
      </c>
    </row>
    <row r="241" spans="1:2" x14ac:dyDescent="0.35">
      <c r="A241" s="139" t="s">
        <v>4581</v>
      </c>
      <c r="B241" s="197" t="s">
        <v>5592</v>
      </c>
    </row>
    <row r="242" spans="1:2" x14ac:dyDescent="0.35">
      <c r="A242" s="139" t="s">
        <v>4583</v>
      </c>
      <c r="B242" s="197" t="s">
        <v>5593</v>
      </c>
    </row>
    <row r="243" spans="1:2" x14ac:dyDescent="0.35">
      <c r="A243" s="139" t="s">
        <v>677</v>
      </c>
      <c r="B243" s="197" t="s">
        <v>5594</v>
      </c>
    </row>
    <row r="244" spans="1:2" x14ac:dyDescent="0.35">
      <c r="A244" s="139" t="s">
        <v>4586</v>
      </c>
      <c r="B244" s="197" t="s">
        <v>5595</v>
      </c>
    </row>
    <row r="245" spans="1:2" x14ac:dyDescent="0.35">
      <c r="A245" s="139" t="s">
        <v>5596</v>
      </c>
      <c r="B245" s="197" t="s">
        <v>5597</v>
      </c>
    </row>
    <row r="246" spans="1:2" x14ac:dyDescent="0.35">
      <c r="A246" s="139" t="s">
        <v>700</v>
      </c>
      <c r="B246" s="197" t="s">
        <v>5598</v>
      </c>
    </row>
    <row r="247" spans="1:2" x14ac:dyDescent="0.35">
      <c r="A247" s="139" t="s">
        <v>5599</v>
      </c>
      <c r="B247" s="197" t="s">
        <v>5418</v>
      </c>
    </row>
    <row r="248" spans="1:2" x14ac:dyDescent="0.35">
      <c r="A248" s="139" t="s">
        <v>149</v>
      </c>
      <c r="B248" s="197" t="s">
        <v>3858</v>
      </c>
    </row>
    <row r="249" spans="1:2" x14ac:dyDescent="0.35">
      <c r="A249" s="139" t="s">
        <v>147</v>
      </c>
      <c r="B249" s="197" t="s">
        <v>3856</v>
      </c>
    </row>
    <row r="250" spans="1:2" x14ac:dyDescent="0.35">
      <c r="A250" s="139" t="s">
        <v>155</v>
      </c>
      <c r="B250" s="197" t="s">
        <v>3864</v>
      </c>
    </row>
    <row r="251" spans="1:2" x14ac:dyDescent="0.35">
      <c r="A251" s="139" t="s">
        <v>153</v>
      </c>
      <c r="B251" s="197" t="s">
        <v>4014</v>
      </c>
    </row>
    <row r="252" spans="1:2" x14ac:dyDescent="0.35">
      <c r="A252" s="139" t="s">
        <v>5600</v>
      </c>
      <c r="B252" s="197" t="s">
        <v>5601</v>
      </c>
    </row>
    <row r="253" spans="1:2" x14ac:dyDescent="0.35">
      <c r="A253" s="139" t="s">
        <v>5602</v>
      </c>
      <c r="B253" s="197" t="s">
        <v>5584</v>
      </c>
    </row>
    <row r="254" spans="1:2" x14ac:dyDescent="0.35">
      <c r="A254" s="139" t="s">
        <v>2784</v>
      </c>
      <c r="B254" s="197" t="s">
        <v>5603</v>
      </c>
    </row>
    <row r="255" spans="1:2" x14ac:dyDescent="0.35">
      <c r="A255" s="139" t="s">
        <v>2756</v>
      </c>
      <c r="B255" s="197" t="s">
        <v>5604</v>
      </c>
    </row>
    <row r="256" spans="1:2" x14ac:dyDescent="0.35">
      <c r="A256" s="139" t="s">
        <v>5605</v>
      </c>
      <c r="B256" s="197" t="s">
        <v>5606</v>
      </c>
    </row>
    <row r="257" spans="1:2" x14ac:dyDescent="0.35">
      <c r="A257" s="139" t="s">
        <v>2761</v>
      </c>
      <c r="B257" s="197" t="s">
        <v>5607</v>
      </c>
    </row>
    <row r="258" spans="1:2" x14ac:dyDescent="0.35">
      <c r="A258" s="139" t="s">
        <v>2763</v>
      </c>
      <c r="B258" s="197" t="s">
        <v>5608</v>
      </c>
    </row>
    <row r="259" spans="1:2" x14ac:dyDescent="0.35">
      <c r="A259" s="139" t="s">
        <v>2765</v>
      </c>
      <c r="B259" s="197" t="s">
        <v>5609</v>
      </c>
    </row>
    <row r="260" spans="1:2" x14ac:dyDescent="0.35">
      <c r="A260" s="139" t="s">
        <v>5610</v>
      </c>
      <c r="B260" s="197" t="s">
        <v>5611</v>
      </c>
    </row>
    <row r="261" spans="1:2" x14ac:dyDescent="0.35">
      <c r="A261" s="139" t="s">
        <v>5612</v>
      </c>
      <c r="B261" s="197" t="s">
        <v>5512</v>
      </c>
    </row>
    <row r="262" spans="1:2" x14ac:dyDescent="0.35">
      <c r="A262" s="139" t="s">
        <v>5613</v>
      </c>
      <c r="B262" s="197" t="s">
        <v>5614</v>
      </c>
    </row>
    <row r="263" spans="1:2" x14ac:dyDescent="0.35">
      <c r="A263" s="139" t="s">
        <v>5615</v>
      </c>
      <c r="B263" s="197" t="s">
        <v>5616</v>
      </c>
    </row>
    <row r="264" spans="1:2" x14ac:dyDescent="0.35">
      <c r="A264" s="139" t="s">
        <v>5617</v>
      </c>
      <c r="B264" s="197" t="s">
        <v>5618</v>
      </c>
    </row>
    <row r="265" spans="1:2" x14ac:dyDescent="0.35">
      <c r="A265" s="139" t="s">
        <v>5619</v>
      </c>
      <c r="B265" s="197" t="s">
        <v>5620</v>
      </c>
    </row>
    <row r="266" spans="1:2" x14ac:dyDescent="0.35">
      <c r="A266" s="139" t="s">
        <v>2692</v>
      </c>
      <c r="B266" s="197" t="s">
        <v>5621</v>
      </c>
    </row>
    <row r="267" spans="1:2" x14ac:dyDescent="0.35">
      <c r="A267" s="139" t="s">
        <v>5622</v>
      </c>
      <c r="B267" s="197" t="s">
        <v>5623</v>
      </c>
    </row>
    <row r="268" spans="1:2" x14ac:dyDescent="0.35">
      <c r="A268" s="139" t="s">
        <v>5624</v>
      </c>
      <c r="B268" s="197" t="s">
        <v>5625</v>
      </c>
    </row>
    <row r="269" spans="1:2" x14ac:dyDescent="0.35">
      <c r="A269" s="139" t="s">
        <v>5626</v>
      </c>
      <c r="B269" s="197" t="s">
        <v>5627</v>
      </c>
    </row>
    <row r="270" spans="1:2" x14ac:dyDescent="0.35">
      <c r="A270" s="139" t="s">
        <v>5628</v>
      </c>
      <c r="B270" s="197" t="s">
        <v>5629</v>
      </c>
    </row>
    <row r="271" spans="1:2" x14ac:dyDescent="0.35">
      <c r="A271" s="139" t="s">
        <v>267</v>
      </c>
      <c r="B271" s="197" t="s">
        <v>5512</v>
      </c>
    </row>
    <row r="272" spans="1:2" x14ac:dyDescent="0.35">
      <c r="A272" s="139" t="s">
        <v>266</v>
      </c>
      <c r="B272" s="197" t="s">
        <v>5511</v>
      </c>
    </row>
    <row r="273" spans="1:2" x14ac:dyDescent="0.35">
      <c r="A273" s="139" t="s">
        <v>2705</v>
      </c>
      <c r="B273" s="197" t="s">
        <v>5630</v>
      </c>
    </row>
    <row r="274" spans="1:2" x14ac:dyDescent="0.35">
      <c r="A274" s="139" t="s">
        <v>2703</v>
      </c>
      <c r="B274" s="197" t="s">
        <v>5631</v>
      </c>
    </row>
    <row r="275" spans="1:2" x14ac:dyDescent="0.35">
      <c r="A275" s="139" t="s">
        <v>2819</v>
      </c>
      <c r="B275" s="197" t="s">
        <v>5513</v>
      </c>
    </row>
    <row r="276" spans="1:2" x14ac:dyDescent="0.35">
      <c r="A276" s="139" t="s">
        <v>2824</v>
      </c>
      <c r="B276" s="197" t="s">
        <v>5632</v>
      </c>
    </row>
    <row r="277" spans="1:2" x14ac:dyDescent="0.35">
      <c r="A277" s="139" t="s">
        <v>2828</v>
      </c>
      <c r="B277" s="197" t="s">
        <v>5633</v>
      </c>
    </row>
    <row r="278" spans="1:2" x14ac:dyDescent="0.35">
      <c r="A278" s="139" t="s">
        <v>5634</v>
      </c>
      <c r="B278" s="197" t="s">
        <v>5635</v>
      </c>
    </row>
    <row r="279" spans="1:2" x14ac:dyDescent="0.35">
      <c r="A279" s="139" t="s">
        <v>5636</v>
      </c>
      <c r="B279" s="197" t="s">
        <v>5637</v>
      </c>
    </row>
    <row r="280" spans="1:2" x14ac:dyDescent="0.35">
      <c r="A280" s="139" t="s">
        <v>5638</v>
      </c>
      <c r="B280" s="197" t="s">
        <v>5531</v>
      </c>
    </row>
    <row r="281" spans="1:2" x14ac:dyDescent="0.35">
      <c r="A281" s="139" t="s">
        <v>5639</v>
      </c>
      <c r="B281" s="197" t="s">
        <v>5534</v>
      </c>
    </row>
    <row r="282" spans="1:2" x14ac:dyDescent="0.35">
      <c r="A282" s="139" t="s">
        <v>5640</v>
      </c>
      <c r="B282" s="197" t="s">
        <v>5641</v>
      </c>
    </row>
    <row r="283" spans="1:2" x14ac:dyDescent="0.35">
      <c r="A283" s="139" t="s">
        <v>5642</v>
      </c>
      <c r="B283" s="197" t="s">
        <v>5537</v>
      </c>
    </row>
    <row r="284" spans="1:2" x14ac:dyDescent="0.35">
      <c r="A284" s="139" t="s">
        <v>5643</v>
      </c>
      <c r="B284" s="197" t="s">
        <v>5644</v>
      </c>
    </row>
    <row r="285" spans="1:2" x14ac:dyDescent="0.35">
      <c r="A285" s="139" t="s">
        <v>5645</v>
      </c>
      <c r="B285" s="197" t="s">
        <v>5538</v>
      </c>
    </row>
    <row r="286" spans="1:2" x14ac:dyDescent="0.35">
      <c r="A286" s="139" t="s">
        <v>5646</v>
      </c>
      <c r="B286" s="197" t="s">
        <v>5647</v>
      </c>
    </row>
    <row r="287" spans="1:2" x14ac:dyDescent="0.35">
      <c r="A287" s="139" t="s">
        <v>5648</v>
      </c>
      <c r="B287" s="197" t="s">
        <v>5541</v>
      </c>
    </row>
    <row r="288" spans="1:2" x14ac:dyDescent="0.35">
      <c r="A288" s="139" t="s">
        <v>5649</v>
      </c>
      <c r="B288" s="197" t="s">
        <v>5545</v>
      </c>
    </row>
    <row r="289" spans="1:2" x14ac:dyDescent="0.35">
      <c r="A289" s="139" t="s">
        <v>5650</v>
      </c>
      <c r="B289" s="197" t="s">
        <v>5547</v>
      </c>
    </row>
    <row r="290" spans="1:2" x14ac:dyDescent="0.35">
      <c r="A290" s="139" t="s">
        <v>5651</v>
      </c>
      <c r="B290" s="197" t="s">
        <v>5652</v>
      </c>
    </row>
    <row r="291" spans="1:2" x14ac:dyDescent="0.35">
      <c r="A291" s="139" t="s">
        <v>5653</v>
      </c>
      <c r="B291" s="197" t="s">
        <v>5654</v>
      </c>
    </row>
    <row r="292" spans="1:2" x14ac:dyDescent="0.35">
      <c r="A292" s="139" t="s">
        <v>5655</v>
      </c>
      <c r="B292" s="197" t="s">
        <v>5656</v>
      </c>
    </row>
    <row r="293" spans="1:2" x14ac:dyDescent="0.35">
      <c r="A293" s="139" t="s">
        <v>5657</v>
      </c>
      <c r="B293" s="197" t="s">
        <v>5658</v>
      </c>
    </row>
    <row r="294" spans="1:2" x14ac:dyDescent="0.35">
      <c r="A294" s="139" t="s">
        <v>5659</v>
      </c>
      <c r="B294" s="197" t="s">
        <v>5660</v>
      </c>
    </row>
    <row r="295" spans="1:2" x14ac:dyDescent="0.35">
      <c r="A295" s="139" t="s">
        <v>5661</v>
      </c>
      <c r="B295" s="197" t="s">
        <v>5531</v>
      </c>
    </row>
    <row r="296" spans="1:2" x14ac:dyDescent="0.35">
      <c r="A296" s="139" t="s">
        <v>5662</v>
      </c>
      <c r="B296" s="197" t="s">
        <v>5663</v>
      </c>
    </row>
    <row r="297" spans="1:2" x14ac:dyDescent="0.35">
      <c r="A297" s="139" t="s">
        <v>5664</v>
      </c>
      <c r="B297" s="197" t="s">
        <v>5665</v>
      </c>
    </row>
    <row r="298" spans="1:2" x14ac:dyDescent="0.35">
      <c r="A298" s="139" t="s">
        <v>5666</v>
      </c>
      <c r="B298" s="197" t="s">
        <v>5667</v>
      </c>
    </row>
    <row r="299" spans="1:2" x14ac:dyDescent="0.35">
      <c r="A299" s="139" t="s">
        <v>5668</v>
      </c>
      <c r="B299" s="197" t="s">
        <v>3864</v>
      </c>
    </row>
    <row r="300" spans="1:2" x14ac:dyDescent="0.35">
      <c r="A300" s="139" t="s">
        <v>5669</v>
      </c>
      <c r="B300" s="197" t="s">
        <v>4014</v>
      </c>
    </row>
    <row r="301" spans="1:2" x14ac:dyDescent="0.35">
      <c r="A301" s="139" t="s">
        <v>5670</v>
      </c>
      <c r="B301" s="197" t="s">
        <v>3858</v>
      </c>
    </row>
    <row r="302" spans="1:2" x14ac:dyDescent="0.35">
      <c r="A302" s="139" t="s">
        <v>5671</v>
      </c>
      <c r="B302" s="197" t="s">
        <v>3856</v>
      </c>
    </row>
    <row r="303" spans="1:2" x14ac:dyDescent="0.35">
      <c r="A303" s="139" t="s">
        <v>5672</v>
      </c>
      <c r="B303" s="197" t="s">
        <v>5673</v>
      </c>
    </row>
    <row r="304" spans="1:2" x14ac:dyDescent="0.35">
      <c r="A304" s="139" t="s">
        <v>5674</v>
      </c>
      <c r="B304" s="197" t="s">
        <v>5675</v>
      </c>
    </row>
    <row r="305" spans="1:2" x14ac:dyDescent="0.35">
      <c r="A305" s="139" t="s">
        <v>5676</v>
      </c>
      <c r="B305" s="197" t="s">
        <v>5614</v>
      </c>
    </row>
    <row r="306" spans="1:2" x14ac:dyDescent="0.35">
      <c r="A306" s="139" t="s">
        <v>5677</v>
      </c>
      <c r="B306" s="197" t="s">
        <v>5678</v>
      </c>
    </row>
    <row r="307" spans="1:2" x14ac:dyDescent="0.35">
      <c r="A307" s="139" t="s">
        <v>5679</v>
      </c>
      <c r="B307" s="197" t="s">
        <v>5584</v>
      </c>
    </row>
    <row r="308" spans="1:2" x14ac:dyDescent="0.35">
      <c r="A308" s="139" t="s">
        <v>5680</v>
      </c>
      <c r="B308" s="197" t="s">
        <v>5681</v>
      </c>
    </row>
    <row r="309" spans="1:2" x14ac:dyDescent="0.35">
      <c r="A309" s="139" t="s">
        <v>5682</v>
      </c>
      <c r="B309" s="197" t="s">
        <v>5618</v>
      </c>
    </row>
    <row r="310" spans="1:2" x14ac:dyDescent="0.35">
      <c r="A310" s="139" t="s">
        <v>2693</v>
      </c>
      <c r="B310" s="197" t="s">
        <v>5683</v>
      </c>
    </row>
    <row r="311" spans="1:2" x14ac:dyDescent="0.35">
      <c r="A311" s="139" t="s">
        <v>5684</v>
      </c>
      <c r="B311" s="197" t="s">
        <v>5621</v>
      </c>
    </row>
    <row r="312" spans="1:2" x14ac:dyDescent="0.35">
      <c r="A312" s="139" t="s">
        <v>5685</v>
      </c>
      <c r="B312" s="197" t="s">
        <v>5630</v>
      </c>
    </row>
    <row r="313" spans="1:2" x14ac:dyDescent="0.35">
      <c r="A313" s="139" t="s">
        <v>5686</v>
      </c>
      <c r="B313" s="197" t="s">
        <v>5631</v>
      </c>
    </row>
    <row r="314" spans="1:2" x14ac:dyDescent="0.35">
      <c r="A314" s="139" t="s">
        <v>5687</v>
      </c>
      <c r="B314" s="197" t="s">
        <v>5623</v>
      </c>
    </row>
    <row r="315" spans="1:2" x14ac:dyDescent="0.35">
      <c r="A315" s="139" t="s">
        <v>5688</v>
      </c>
      <c r="B315" s="197" t="s">
        <v>5625</v>
      </c>
    </row>
    <row r="316" spans="1:2" x14ac:dyDescent="0.35">
      <c r="A316" s="139" t="s">
        <v>5689</v>
      </c>
      <c r="B316" s="197" t="s">
        <v>5690</v>
      </c>
    </row>
    <row r="317" spans="1:2" x14ac:dyDescent="0.35">
      <c r="A317" s="139" t="s">
        <v>5691</v>
      </c>
      <c r="B317" s="197" t="s">
        <v>5629</v>
      </c>
    </row>
    <row r="318" spans="1:2" x14ac:dyDescent="0.35">
      <c r="A318" s="139" t="s">
        <v>5692</v>
      </c>
      <c r="B318" s="197" t="s">
        <v>5675</v>
      </c>
    </row>
    <row r="319" spans="1:2" x14ac:dyDescent="0.35">
      <c r="A319" s="139" t="s">
        <v>5693</v>
      </c>
      <c r="B319" s="197" t="s">
        <v>5511</v>
      </c>
    </row>
    <row r="320" spans="1:2" x14ac:dyDescent="0.35">
      <c r="A320" s="139" t="s">
        <v>5694</v>
      </c>
      <c r="B320" s="197" t="s">
        <v>5660</v>
      </c>
    </row>
    <row r="321" spans="1:2" x14ac:dyDescent="0.35">
      <c r="A321" s="139" t="s">
        <v>5695</v>
      </c>
      <c r="B321" s="197" t="s">
        <v>5531</v>
      </c>
    </row>
    <row r="322" spans="1:2" x14ac:dyDescent="0.35">
      <c r="A322" s="139" t="s">
        <v>5696</v>
      </c>
      <c r="B322" s="197" t="s">
        <v>5663</v>
      </c>
    </row>
    <row r="323" spans="1:2" x14ac:dyDescent="0.35">
      <c r="A323" s="139" t="s">
        <v>5697</v>
      </c>
      <c r="B323" s="197" t="s">
        <v>5665</v>
      </c>
    </row>
    <row r="324" spans="1:2" x14ac:dyDescent="0.35">
      <c r="A324" s="139" t="s">
        <v>5698</v>
      </c>
      <c r="B324" s="197" t="s">
        <v>5667</v>
      </c>
    </row>
    <row r="325" spans="1:2" x14ac:dyDescent="0.35">
      <c r="A325" s="139" t="s">
        <v>5699</v>
      </c>
      <c r="B325" s="197" t="s">
        <v>5513</v>
      </c>
    </row>
    <row r="326" spans="1:2" x14ac:dyDescent="0.35">
      <c r="A326" s="139" t="s">
        <v>3103</v>
      </c>
      <c r="B326" s="197" t="s">
        <v>5700</v>
      </c>
    </row>
    <row r="327" spans="1:2" x14ac:dyDescent="0.35">
      <c r="A327" s="139" t="s">
        <v>5701</v>
      </c>
      <c r="B327" s="197" t="s">
        <v>5702</v>
      </c>
    </row>
    <row r="328" spans="1:2" x14ac:dyDescent="0.35">
      <c r="A328" s="139" t="s">
        <v>5703</v>
      </c>
      <c r="B328" s="197" t="s">
        <v>5704</v>
      </c>
    </row>
    <row r="329" spans="1:2" x14ac:dyDescent="0.35">
      <c r="A329" s="139" t="s">
        <v>5705</v>
      </c>
      <c r="B329" s="197" t="s">
        <v>5706</v>
      </c>
    </row>
    <row r="330" spans="1:2" x14ac:dyDescent="0.35">
      <c r="A330" s="139" t="s">
        <v>5707</v>
      </c>
      <c r="B330" s="197" t="s">
        <v>5708</v>
      </c>
    </row>
    <row r="331" spans="1:2" x14ac:dyDescent="0.35">
      <c r="A331" s="139" t="s">
        <v>5709</v>
      </c>
      <c r="B331" s="197" t="s">
        <v>5530</v>
      </c>
    </row>
    <row r="332" spans="1:2" x14ac:dyDescent="0.35">
      <c r="A332" s="139" t="s">
        <v>5710</v>
      </c>
      <c r="B332" s="197" t="s">
        <v>5531</v>
      </c>
    </row>
    <row r="333" spans="1:2" x14ac:dyDescent="0.35">
      <c r="A333" s="139" t="s">
        <v>5711</v>
      </c>
      <c r="B333" s="197" t="s">
        <v>5534</v>
      </c>
    </row>
    <row r="334" spans="1:2" x14ac:dyDescent="0.35">
      <c r="A334" s="139" t="s">
        <v>5712</v>
      </c>
      <c r="B334" s="197" t="s">
        <v>5641</v>
      </c>
    </row>
    <row r="335" spans="1:2" x14ac:dyDescent="0.35">
      <c r="A335" s="139" t="s">
        <v>5713</v>
      </c>
      <c r="B335" s="197" t="s">
        <v>5537</v>
      </c>
    </row>
    <row r="336" spans="1:2" x14ac:dyDescent="0.35">
      <c r="A336" s="139" t="s">
        <v>5714</v>
      </c>
      <c r="B336" s="197" t="s">
        <v>5644</v>
      </c>
    </row>
    <row r="337" spans="1:2" x14ac:dyDescent="0.35">
      <c r="A337" s="139" t="s">
        <v>2872</v>
      </c>
      <c r="B337" s="197" t="s">
        <v>5538</v>
      </c>
    </row>
    <row r="338" spans="1:2" x14ac:dyDescent="0.35">
      <c r="A338" s="139" t="s">
        <v>5715</v>
      </c>
      <c r="B338" s="197" t="s">
        <v>5647</v>
      </c>
    </row>
    <row r="339" spans="1:2" x14ac:dyDescent="0.35">
      <c r="A339" s="139" t="s">
        <v>5716</v>
      </c>
      <c r="B339" s="197" t="s">
        <v>5717</v>
      </c>
    </row>
    <row r="340" spans="1:2" x14ac:dyDescent="0.35">
      <c r="A340" s="139" t="s">
        <v>5718</v>
      </c>
      <c r="B340" s="197" t="s">
        <v>5656</v>
      </c>
    </row>
    <row r="341" spans="1:2" x14ac:dyDescent="0.35">
      <c r="A341" s="139" t="s">
        <v>5719</v>
      </c>
      <c r="B341" s="197" t="s">
        <v>5658</v>
      </c>
    </row>
    <row r="342" spans="1:2" x14ac:dyDescent="0.35">
      <c r="A342" s="139" t="s">
        <v>3084</v>
      </c>
      <c r="B342" s="197" t="s">
        <v>5720</v>
      </c>
    </row>
    <row r="343" spans="1:2" x14ac:dyDescent="0.35">
      <c r="A343" s="139" t="s">
        <v>3070</v>
      </c>
      <c r="B343" s="197" t="s">
        <v>5721</v>
      </c>
    </row>
    <row r="344" spans="1:2" x14ac:dyDescent="0.35">
      <c r="A344" s="139" t="s">
        <v>5722</v>
      </c>
      <c r="B344" s="197" t="s">
        <v>5723</v>
      </c>
    </row>
    <row r="345" spans="1:2" x14ac:dyDescent="0.35">
      <c r="A345" s="139" t="s">
        <v>3076</v>
      </c>
      <c r="B345" s="197" t="s">
        <v>5724</v>
      </c>
    </row>
    <row r="346" spans="1:2" x14ac:dyDescent="0.35">
      <c r="A346" s="139" t="s">
        <v>3078</v>
      </c>
      <c r="B346" s="197" t="s">
        <v>5725</v>
      </c>
    </row>
    <row r="347" spans="1:2" x14ac:dyDescent="0.35">
      <c r="A347" s="139" t="s">
        <v>3074</v>
      </c>
      <c r="B347" s="197" t="s">
        <v>5726</v>
      </c>
    </row>
    <row r="348" spans="1:2" x14ac:dyDescent="0.35">
      <c r="A348" s="139" t="s">
        <v>5727</v>
      </c>
      <c r="B348" s="197" t="s">
        <v>5728</v>
      </c>
    </row>
    <row r="349" spans="1:2" x14ac:dyDescent="0.35">
      <c r="A349" s="139" t="s">
        <v>5729</v>
      </c>
      <c r="B349" s="197" t="s">
        <v>5730</v>
      </c>
    </row>
    <row r="350" spans="1:2" x14ac:dyDescent="0.35">
      <c r="A350" s="139" t="s">
        <v>5731</v>
      </c>
      <c r="B350" s="197" t="s">
        <v>5732</v>
      </c>
    </row>
    <row r="351" spans="1:2" x14ac:dyDescent="0.35">
      <c r="A351" s="139" t="s">
        <v>5733</v>
      </c>
      <c r="B351" s="197" t="s">
        <v>5734</v>
      </c>
    </row>
    <row r="352" spans="1:2" x14ac:dyDescent="0.35">
      <c r="A352" s="139" t="s">
        <v>5735</v>
      </c>
      <c r="B352" s="197" t="s">
        <v>5736</v>
      </c>
    </row>
    <row r="353" spans="1:2" x14ac:dyDescent="0.35">
      <c r="A353" s="139" t="s">
        <v>5737</v>
      </c>
      <c r="B353" s="197" t="s">
        <v>5738</v>
      </c>
    </row>
    <row r="354" spans="1:2" x14ac:dyDescent="0.35">
      <c r="A354" s="139" t="s">
        <v>5739</v>
      </c>
      <c r="B354" s="197" t="s">
        <v>5378</v>
      </c>
    </row>
    <row r="355" spans="1:2" x14ac:dyDescent="0.35">
      <c r="A355" s="139" t="s">
        <v>5740</v>
      </c>
      <c r="B355" s="197" t="s">
        <v>5741</v>
      </c>
    </row>
    <row r="356" spans="1:2" x14ac:dyDescent="0.35">
      <c r="A356" s="139" t="s">
        <v>820</v>
      </c>
      <c r="B356" s="197" t="s">
        <v>5395</v>
      </c>
    </row>
    <row r="357" spans="1:2" x14ac:dyDescent="0.35">
      <c r="A357" s="139" t="s">
        <v>818</v>
      </c>
      <c r="B357" s="197" t="s">
        <v>5397</v>
      </c>
    </row>
    <row r="358" spans="1:2" x14ac:dyDescent="0.35">
      <c r="A358" s="139" t="s">
        <v>612</v>
      </c>
      <c r="B358" s="197" t="s">
        <v>5742</v>
      </c>
    </row>
    <row r="359" spans="1:2" x14ac:dyDescent="0.35">
      <c r="A359" s="139" t="s">
        <v>5743</v>
      </c>
      <c r="B359" s="197" t="s">
        <v>5744</v>
      </c>
    </row>
    <row r="360" spans="1:2" x14ac:dyDescent="0.35">
      <c r="A360" s="139" t="s">
        <v>5745</v>
      </c>
      <c r="B360" s="197" t="s">
        <v>5746</v>
      </c>
    </row>
    <row r="361" spans="1:2" x14ac:dyDescent="0.35">
      <c r="A361" s="139" t="s">
        <v>797</v>
      </c>
      <c r="B361" s="197" t="s">
        <v>5747</v>
      </c>
    </row>
    <row r="362" spans="1:2" x14ac:dyDescent="0.35">
      <c r="A362" s="139" t="s">
        <v>5748</v>
      </c>
      <c r="B362" s="197" t="s">
        <v>5597</v>
      </c>
    </row>
    <row r="363" spans="1:2" x14ac:dyDescent="0.35">
      <c r="A363" s="139" t="s">
        <v>5749</v>
      </c>
      <c r="B363" s="197" t="s">
        <v>5593</v>
      </c>
    </row>
    <row r="364" spans="1:2" x14ac:dyDescent="0.35">
      <c r="A364" s="139" t="s">
        <v>5750</v>
      </c>
      <c r="B364" s="197" t="s">
        <v>5497</v>
      </c>
    </row>
    <row r="365" spans="1:2" x14ac:dyDescent="0.35">
      <c r="A365" s="139" t="s">
        <v>5751</v>
      </c>
      <c r="B365" s="197" t="s">
        <v>5501</v>
      </c>
    </row>
    <row r="366" spans="1:2" x14ac:dyDescent="0.35">
      <c r="A366" s="139" t="s">
        <v>639</v>
      </c>
      <c r="B366" s="197" t="s">
        <v>5675</v>
      </c>
    </row>
    <row r="367" spans="1:2" x14ac:dyDescent="0.35">
      <c r="A367" s="139" t="s">
        <v>638</v>
      </c>
      <c r="B367" s="197" t="s">
        <v>5614</v>
      </c>
    </row>
    <row r="368" spans="1:2" x14ac:dyDescent="0.35">
      <c r="A368" s="139" t="s">
        <v>5752</v>
      </c>
      <c r="B368" s="197" t="s">
        <v>5399</v>
      </c>
    </row>
    <row r="369" spans="1:2" x14ac:dyDescent="0.35">
      <c r="A369" s="139" t="s">
        <v>5753</v>
      </c>
      <c r="B369" s="197" t="s">
        <v>5385</v>
      </c>
    </row>
    <row r="370" spans="1:2" x14ac:dyDescent="0.35">
      <c r="A370" s="139" t="s">
        <v>5754</v>
      </c>
      <c r="B370" s="197" t="s">
        <v>5387</v>
      </c>
    </row>
    <row r="371" spans="1:2" x14ac:dyDescent="0.35">
      <c r="A371" s="139" t="s">
        <v>5755</v>
      </c>
      <c r="B371" s="197" t="s">
        <v>5756</v>
      </c>
    </row>
    <row r="372" spans="1:2" x14ac:dyDescent="0.35">
      <c r="A372" s="139" t="s">
        <v>5757</v>
      </c>
      <c r="B372" s="197" t="s">
        <v>5758</v>
      </c>
    </row>
    <row r="373" spans="1:2" x14ac:dyDescent="0.35">
      <c r="A373" s="139" t="s">
        <v>5759</v>
      </c>
      <c r="B373" s="197" t="s">
        <v>5760</v>
      </c>
    </row>
    <row r="374" spans="1:2" x14ac:dyDescent="0.35">
      <c r="A374" s="139" t="s">
        <v>803</v>
      </c>
      <c r="B374" s="197" t="s">
        <v>5761</v>
      </c>
    </row>
    <row r="375" spans="1:2" x14ac:dyDescent="0.35">
      <c r="A375" s="139" t="s">
        <v>5762</v>
      </c>
      <c r="B375" s="197" t="s">
        <v>5763</v>
      </c>
    </row>
    <row r="376" spans="1:2" x14ac:dyDescent="0.35">
      <c r="A376" s="139" t="s">
        <v>828</v>
      </c>
      <c r="B376" s="197" t="s">
        <v>5764</v>
      </c>
    </row>
    <row r="377" spans="1:2" x14ac:dyDescent="0.35">
      <c r="A377" s="139" t="s">
        <v>829</v>
      </c>
      <c r="B377" s="197" t="s">
        <v>5765</v>
      </c>
    </row>
    <row r="378" spans="1:2" x14ac:dyDescent="0.35">
      <c r="A378" s="139" t="s">
        <v>5766</v>
      </c>
      <c r="B378" s="197" t="s">
        <v>5767</v>
      </c>
    </row>
    <row r="379" spans="1:2" x14ac:dyDescent="0.35">
      <c r="A379" s="139" t="s">
        <v>846</v>
      </c>
      <c r="B379" s="197" t="s">
        <v>5768</v>
      </c>
    </row>
    <row r="380" spans="1:2" x14ac:dyDescent="0.35">
      <c r="A380" s="139" t="s">
        <v>844</v>
      </c>
      <c r="B380" s="197" t="s">
        <v>5769</v>
      </c>
    </row>
    <row r="381" spans="1:2" x14ac:dyDescent="0.35">
      <c r="A381" s="139" t="s">
        <v>5770</v>
      </c>
      <c r="B381" s="197" t="s">
        <v>5771</v>
      </c>
    </row>
    <row r="382" spans="1:2" x14ac:dyDescent="0.35">
      <c r="A382" s="139" t="s">
        <v>5772</v>
      </c>
      <c r="B382" s="197" t="s">
        <v>5773</v>
      </c>
    </row>
    <row r="383" spans="1:2" x14ac:dyDescent="0.35">
      <c r="A383" s="139" t="s">
        <v>5774</v>
      </c>
      <c r="B383" s="197" t="s">
        <v>5775</v>
      </c>
    </row>
    <row r="384" spans="1:2" x14ac:dyDescent="0.35">
      <c r="A384" s="139" t="s">
        <v>5776</v>
      </c>
      <c r="B384" s="197" t="s">
        <v>5777</v>
      </c>
    </row>
    <row r="385" spans="1:2" x14ac:dyDescent="0.35">
      <c r="A385" s="139" t="s">
        <v>5778</v>
      </c>
      <c r="B385" s="197" t="s">
        <v>5779</v>
      </c>
    </row>
    <row r="386" spans="1:2" x14ac:dyDescent="0.35">
      <c r="A386" s="139" t="s">
        <v>5780</v>
      </c>
      <c r="B386" s="197" t="s">
        <v>5781</v>
      </c>
    </row>
    <row r="387" spans="1:2" x14ac:dyDescent="0.35">
      <c r="A387" s="139" t="s">
        <v>5782</v>
      </c>
      <c r="B387" s="197" t="s">
        <v>5783</v>
      </c>
    </row>
    <row r="388" spans="1:2" x14ac:dyDescent="0.35">
      <c r="A388" s="139" t="s">
        <v>5784</v>
      </c>
      <c r="B388" s="197" t="s">
        <v>5785</v>
      </c>
    </row>
    <row r="389" spans="1:2" x14ac:dyDescent="0.35">
      <c r="A389" s="139" t="s">
        <v>943</v>
      </c>
      <c r="B389" s="197" t="s">
        <v>5786</v>
      </c>
    </row>
    <row r="390" spans="1:2" x14ac:dyDescent="0.35">
      <c r="A390" s="139" t="s">
        <v>5787</v>
      </c>
      <c r="B390" s="197" t="s">
        <v>5788</v>
      </c>
    </row>
    <row r="391" spans="1:2" x14ac:dyDescent="0.35">
      <c r="A391" s="139" t="s">
        <v>5789</v>
      </c>
      <c r="B391" s="197" t="s">
        <v>5790</v>
      </c>
    </row>
    <row r="392" spans="1:2" x14ac:dyDescent="0.35">
      <c r="A392" s="139" t="s">
        <v>956</v>
      </c>
      <c r="B392" s="197" t="s">
        <v>5791</v>
      </c>
    </row>
    <row r="393" spans="1:2" x14ac:dyDescent="0.35">
      <c r="A393" s="139" t="s">
        <v>954</v>
      </c>
      <c r="B393" s="197" t="s">
        <v>5792</v>
      </c>
    </row>
    <row r="394" spans="1:2" x14ac:dyDescent="0.35">
      <c r="A394" s="139" t="s">
        <v>962</v>
      </c>
      <c r="B394" s="197" t="s">
        <v>5793</v>
      </c>
    </row>
    <row r="395" spans="1:2" x14ac:dyDescent="0.35">
      <c r="A395" s="139" t="s">
        <v>960</v>
      </c>
      <c r="B395" s="197" t="s">
        <v>5794</v>
      </c>
    </row>
    <row r="396" spans="1:2" x14ac:dyDescent="0.35">
      <c r="A396" s="139" t="s">
        <v>5795</v>
      </c>
      <c r="B396" s="197" t="s">
        <v>5796</v>
      </c>
    </row>
    <row r="397" spans="1:2" x14ac:dyDescent="0.35">
      <c r="A397" s="139" t="s">
        <v>5797</v>
      </c>
      <c r="B397" s="197" t="s">
        <v>5798</v>
      </c>
    </row>
    <row r="398" spans="1:2" x14ac:dyDescent="0.35">
      <c r="A398" s="139" t="s">
        <v>5799</v>
      </c>
      <c r="B398" s="197" t="s">
        <v>5800</v>
      </c>
    </row>
    <row r="399" spans="1:2" x14ac:dyDescent="0.35">
      <c r="A399" s="139" t="s">
        <v>985</v>
      </c>
      <c r="B399" s="197" t="s">
        <v>5801</v>
      </c>
    </row>
    <row r="400" spans="1:2" x14ac:dyDescent="0.35">
      <c r="A400" s="139" t="s">
        <v>5802</v>
      </c>
      <c r="B400" s="197" t="s">
        <v>5803</v>
      </c>
    </row>
    <row r="401" spans="1:2" x14ac:dyDescent="0.35">
      <c r="A401" s="139" t="s">
        <v>981</v>
      </c>
      <c r="B401" s="197" t="s">
        <v>5804</v>
      </c>
    </row>
    <row r="402" spans="1:2" x14ac:dyDescent="0.35">
      <c r="A402" s="139" t="s">
        <v>5805</v>
      </c>
      <c r="B402" s="197" t="s">
        <v>5806</v>
      </c>
    </row>
    <row r="403" spans="1:2" x14ac:dyDescent="0.35">
      <c r="A403" s="139" t="s">
        <v>5807</v>
      </c>
      <c r="B403" s="197" t="s">
        <v>5808</v>
      </c>
    </row>
    <row r="404" spans="1:2" x14ac:dyDescent="0.35">
      <c r="A404" s="139" t="s">
        <v>987</v>
      </c>
      <c r="B404" s="197" t="s">
        <v>5809</v>
      </c>
    </row>
    <row r="405" spans="1:2" x14ac:dyDescent="0.35">
      <c r="A405" s="139" t="s">
        <v>5810</v>
      </c>
      <c r="B405" s="197" t="s">
        <v>5660</v>
      </c>
    </row>
    <row r="406" spans="1:2" x14ac:dyDescent="0.35">
      <c r="A406" s="139" t="s">
        <v>1006</v>
      </c>
      <c r="B406" s="197" t="s">
        <v>5531</v>
      </c>
    </row>
    <row r="407" spans="1:2" x14ac:dyDescent="0.35">
      <c r="A407" s="139" t="s">
        <v>1005</v>
      </c>
      <c r="B407" s="197" t="s">
        <v>5811</v>
      </c>
    </row>
    <row r="408" spans="1:2" x14ac:dyDescent="0.35">
      <c r="A408" s="139" t="s">
        <v>5812</v>
      </c>
      <c r="B408" s="197" t="s">
        <v>5665</v>
      </c>
    </row>
    <row r="409" spans="1:2" x14ac:dyDescent="0.35">
      <c r="A409" s="139" t="s">
        <v>1011</v>
      </c>
      <c r="B409" s="197" t="s">
        <v>5813</v>
      </c>
    </row>
    <row r="410" spans="1:2" x14ac:dyDescent="0.35">
      <c r="A410" s="139" t="s">
        <v>5814</v>
      </c>
      <c r="B410" s="197" t="s">
        <v>5560</v>
      </c>
    </row>
    <row r="411" spans="1:2" x14ac:dyDescent="0.35">
      <c r="A411" s="139" t="s">
        <v>5815</v>
      </c>
      <c r="B411" s="197" t="s">
        <v>5816</v>
      </c>
    </row>
    <row r="412" spans="1:2" x14ac:dyDescent="0.35">
      <c r="A412" s="139" t="s">
        <v>5817</v>
      </c>
      <c r="B412" s="197" t="s">
        <v>5818</v>
      </c>
    </row>
    <row r="413" spans="1:2" x14ac:dyDescent="0.35">
      <c r="A413" s="139" t="s">
        <v>1022</v>
      </c>
      <c r="B413" s="197" t="s">
        <v>5819</v>
      </c>
    </row>
    <row r="414" spans="1:2" x14ac:dyDescent="0.35">
      <c r="A414" s="139" t="s">
        <v>1013</v>
      </c>
      <c r="B414" s="197" t="s">
        <v>5820</v>
      </c>
    </row>
    <row r="415" spans="1:2" x14ac:dyDescent="0.35">
      <c r="A415" s="139" t="s">
        <v>5821</v>
      </c>
      <c r="B415" s="197" t="s">
        <v>5822</v>
      </c>
    </row>
    <row r="416" spans="1:2" x14ac:dyDescent="0.35">
      <c r="A416" s="139" t="s">
        <v>991</v>
      </c>
      <c r="B416" s="197" t="s">
        <v>5823</v>
      </c>
    </row>
    <row r="417" spans="1:2" x14ac:dyDescent="0.35">
      <c r="A417" s="139" t="s">
        <v>5824</v>
      </c>
      <c r="B417" s="197" t="s">
        <v>5825</v>
      </c>
    </row>
    <row r="418" spans="1:2" x14ac:dyDescent="0.35">
      <c r="A418" s="139" t="s">
        <v>5826</v>
      </c>
      <c r="B418" s="197" t="s">
        <v>5827</v>
      </c>
    </row>
    <row r="419" spans="1:2" x14ac:dyDescent="0.35">
      <c r="A419" s="139" t="s">
        <v>5828</v>
      </c>
      <c r="B419" s="197" t="s">
        <v>5829</v>
      </c>
    </row>
    <row r="420" spans="1:2" x14ac:dyDescent="0.35">
      <c r="A420" s="139" t="s">
        <v>851</v>
      </c>
      <c r="B420" s="197" t="s">
        <v>5830</v>
      </c>
    </row>
    <row r="421" spans="1:2" x14ac:dyDescent="0.35">
      <c r="A421" s="139" t="s">
        <v>5831</v>
      </c>
      <c r="B421" s="197" t="s">
        <v>5832</v>
      </c>
    </row>
    <row r="422" spans="1:2" x14ac:dyDescent="0.35">
      <c r="A422" s="139" t="s">
        <v>5833</v>
      </c>
      <c r="B422" s="197" t="s">
        <v>5834</v>
      </c>
    </row>
    <row r="423" spans="1:2" x14ac:dyDescent="0.35">
      <c r="A423" s="139" t="s">
        <v>5835</v>
      </c>
      <c r="B423" s="197" t="s">
        <v>5836</v>
      </c>
    </row>
    <row r="424" spans="1:2" x14ac:dyDescent="0.35">
      <c r="A424" s="139" t="s">
        <v>5837</v>
      </c>
      <c r="B424" s="197" t="s">
        <v>5744</v>
      </c>
    </row>
    <row r="425" spans="1:2" x14ac:dyDescent="0.35">
      <c r="A425" s="139" t="s">
        <v>635</v>
      </c>
      <c r="B425" s="197" t="s">
        <v>5395</v>
      </c>
    </row>
    <row r="426" spans="1:2" x14ac:dyDescent="0.35">
      <c r="A426" s="139" t="s">
        <v>633</v>
      </c>
      <c r="B426" s="197" t="s">
        <v>5397</v>
      </c>
    </row>
    <row r="427" spans="1:2" x14ac:dyDescent="0.35">
      <c r="A427" s="139" t="s">
        <v>5838</v>
      </c>
      <c r="B427" s="197" t="s">
        <v>5392</v>
      </c>
    </row>
    <row r="428" spans="1:2" x14ac:dyDescent="0.35">
      <c r="A428" s="139" t="s">
        <v>5839</v>
      </c>
      <c r="B428" s="197" t="s">
        <v>5741</v>
      </c>
    </row>
    <row r="429" spans="1:2" x14ac:dyDescent="0.35">
      <c r="A429" s="139" t="s">
        <v>5840</v>
      </c>
      <c r="B429" s="197" t="s">
        <v>5841</v>
      </c>
    </row>
    <row r="430" spans="1:2" x14ac:dyDescent="0.35">
      <c r="A430" s="139" t="s">
        <v>5842</v>
      </c>
      <c r="B430" s="197" t="s">
        <v>5597</v>
      </c>
    </row>
    <row r="431" spans="1:2" x14ac:dyDescent="0.35">
      <c r="A431" s="139" t="s">
        <v>5843</v>
      </c>
      <c r="B431" s="197" t="s">
        <v>5593</v>
      </c>
    </row>
    <row r="432" spans="1:2" x14ac:dyDescent="0.35">
      <c r="A432" s="139" t="s">
        <v>5844</v>
      </c>
      <c r="B432" s="197" t="s">
        <v>5497</v>
      </c>
    </row>
    <row r="433" spans="1:2" x14ac:dyDescent="0.35">
      <c r="A433" s="139" t="s">
        <v>5845</v>
      </c>
      <c r="B433" s="197" t="s">
        <v>5501</v>
      </c>
    </row>
    <row r="434" spans="1:2" x14ac:dyDescent="0.35">
      <c r="A434" s="139" t="s">
        <v>5846</v>
      </c>
      <c r="B434" s="197" t="s">
        <v>5675</v>
      </c>
    </row>
    <row r="435" spans="1:2" x14ac:dyDescent="0.35">
      <c r="A435" s="139" t="s">
        <v>5847</v>
      </c>
      <c r="B435" s="197" t="s">
        <v>5614</v>
      </c>
    </row>
    <row r="436" spans="1:2" x14ac:dyDescent="0.35">
      <c r="A436" s="139" t="s">
        <v>5848</v>
      </c>
      <c r="B436" s="197" t="s">
        <v>5399</v>
      </c>
    </row>
    <row r="437" spans="1:2" x14ac:dyDescent="0.35">
      <c r="A437" s="139" t="s">
        <v>5849</v>
      </c>
      <c r="B437" s="197" t="s">
        <v>5385</v>
      </c>
    </row>
    <row r="438" spans="1:2" x14ac:dyDescent="0.35">
      <c r="A438" s="139" t="s">
        <v>5850</v>
      </c>
      <c r="B438" s="197" t="s">
        <v>5851</v>
      </c>
    </row>
    <row r="439" spans="1:2" x14ac:dyDescent="0.35">
      <c r="A439" s="139" t="s">
        <v>620</v>
      </c>
      <c r="B439" s="197" t="s">
        <v>5761</v>
      </c>
    </row>
    <row r="440" spans="1:2" x14ac:dyDescent="0.35">
      <c r="A440" s="139" t="s">
        <v>5852</v>
      </c>
      <c r="B440" s="197" t="s">
        <v>5756</v>
      </c>
    </row>
    <row r="441" spans="1:2" x14ac:dyDescent="0.35">
      <c r="A441" s="139" t="s">
        <v>5853</v>
      </c>
      <c r="B441" s="197" t="s">
        <v>5758</v>
      </c>
    </row>
    <row r="442" spans="1:2" x14ac:dyDescent="0.35">
      <c r="A442" s="139" t="s">
        <v>5854</v>
      </c>
      <c r="B442" s="197" t="s">
        <v>5855</v>
      </c>
    </row>
    <row r="443" spans="1:2" x14ac:dyDescent="0.35">
      <c r="A443" s="139" t="s">
        <v>648</v>
      </c>
      <c r="B443" s="197" t="s">
        <v>5764</v>
      </c>
    </row>
    <row r="444" spans="1:2" x14ac:dyDescent="0.35">
      <c r="A444" s="139" t="s">
        <v>650</v>
      </c>
      <c r="B444" s="197" t="s">
        <v>5765</v>
      </c>
    </row>
    <row r="445" spans="1:2" x14ac:dyDescent="0.35">
      <c r="A445" s="139" t="s">
        <v>646</v>
      </c>
      <c r="B445" s="197" t="s">
        <v>5856</v>
      </c>
    </row>
    <row r="446" spans="1:2" x14ac:dyDescent="0.35">
      <c r="A446" s="139" t="s">
        <v>657</v>
      </c>
      <c r="B446" s="197" t="s">
        <v>5768</v>
      </c>
    </row>
    <row r="447" spans="1:2" x14ac:dyDescent="0.35">
      <c r="A447" s="139" t="s">
        <v>655</v>
      </c>
      <c r="B447" s="197" t="s">
        <v>5857</v>
      </c>
    </row>
    <row r="448" spans="1:2" x14ac:dyDescent="0.35">
      <c r="A448" s="139" t="s">
        <v>665</v>
      </c>
      <c r="B448" s="197" t="s">
        <v>5771</v>
      </c>
    </row>
    <row r="449" spans="1:2" x14ac:dyDescent="0.35">
      <c r="A449" s="139" t="s">
        <v>661</v>
      </c>
      <c r="B449" s="197" t="s">
        <v>5858</v>
      </c>
    </row>
    <row r="450" spans="1:2" x14ac:dyDescent="0.35">
      <c r="A450" s="139" t="s">
        <v>673</v>
      </c>
      <c r="B450" s="197" t="s">
        <v>5859</v>
      </c>
    </row>
    <row r="451" spans="1:2" x14ac:dyDescent="0.35">
      <c r="A451" s="139" t="s">
        <v>671</v>
      </c>
      <c r="B451" s="197" t="s">
        <v>5860</v>
      </c>
    </row>
    <row r="452" spans="1:2" x14ac:dyDescent="0.35">
      <c r="A452" s="139" t="s">
        <v>5861</v>
      </c>
      <c r="B452" s="197" t="s">
        <v>5862</v>
      </c>
    </row>
    <row r="453" spans="1:2" x14ac:dyDescent="0.35">
      <c r="A453" s="139" t="s">
        <v>692</v>
      </c>
      <c r="B453" s="197" t="s">
        <v>5863</v>
      </c>
    </row>
    <row r="454" spans="1:2" x14ac:dyDescent="0.35">
      <c r="A454" s="139" t="s">
        <v>5864</v>
      </c>
      <c r="B454" s="197" t="s">
        <v>5865</v>
      </c>
    </row>
    <row r="455" spans="1:2" x14ac:dyDescent="0.35">
      <c r="A455" s="139" t="s">
        <v>5866</v>
      </c>
      <c r="B455" s="197" t="s">
        <v>5867</v>
      </c>
    </row>
    <row r="456" spans="1:2" x14ac:dyDescent="0.35">
      <c r="A456" s="139" t="s">
        <v>5868</v>
      </c>
      <c r="B456" s="197" t="s">
        <v>3864</v>
      </c>
    </row>
    <row r="457" spans="1:2" x14ac:dyDescent="0.35">
      <c r="A457" s="139" t="s">
        <v>5869</v>
      </c>
      <c r="B457" s="197" t="s">
        <v>5738</v>
      </c>
    </row>
    <row r="458" spans="1:2" x14ac:dyDescent="0.35">
      <c r="A458" s="139" t="s">
        <v>5870</v>
      </c>
      <c r="B458" s="197" t="s">
        <v>5871</v>
      </c>
    </row>
    <row r="459" spans="1:2" x14ac:dyDescent="0.35">
      <c r="A459" s="139" t="s">
        <v>5872</v>
      </c>
      <c r="B459" s="197" t="s">
        <v>5734</v>
      </c>
    </row>
    <row r="460" spans="1:2" x14ac:dyDescent="0.35">
      <c r="A460" s="139" t="s">
        <v>5873</v>
      </c>
      <c r="B460" s="197" t="s">
        <v>5874</v>
      </c>
    </row>
    <row r="461" spans="1:2" x14ac:dyDescent="0.35">
      <c r="A461" s="139" t="s">
        <v>683</v>
      </c>
      <c r="B461" s="197" t="s">
        <v>5875</v>
      </c>
    </row>
    <row r="462" spans="1:2" x14ac:dyDescent="0.35">
      <c r="A462" s="139" t="s">
        <v>614</v>
      </c>
      <c r="B462" s="197" t="s">
        <v>5876</v>
      </c>
    </row>
    <row r="463" spans="1:2" x14ac:dyDescent="0.35">
      <c r="A463" s="139" t="s">
        <v>45</v>
      </c>
      <c r="B463" s="197" t="s">
        <v>46</v>
      </c>
    </row>
    <row r="464" spans="1:2" x14ac:dyDescent="0.35">
      <c r="A464" s="139" t="s">
        <v>49</v>
      </c>
      <c r="B464" s="197" t="s">
        <v>50</v>
      </c>
    </row>
    <row r="465" spans="1:2" x14ac:dyDescent="0.35">
      <c r="A465" s="139" t="s">
        <v>5877</v>
      </c>
      <c r="B465" s="197" t="s">
        <v>5878</v>
      </c>
    </row>
    <row r="466" spans="1:2" x14ac:dyDescent="0.35">
      <c r="A466" s="139" t="s">
        <v>5879</v>
      </c>
      <c r="B466" s="197" t="s">
        <v>5880</v>
      </c>
    </row>
    <row r="467" spans="1:2" x14ac:dyDescent="0.35">
      <c r="A467" s="139" t="s">
        <v>1071</v>
      </c>
      <c r="B467" s="197" t="s">
        <v>5881</v>
      </c>
    </row>
    <row r="468" spans="1:2" x14ac:dyDescent="0.35">
      <c r="A468" s="139" t="s">
        <v>5882</v>
      </c>
      <c r="B468" s="197" t="s">
        <v>5883</v>
      </c>
    </row>
    <row r="469" spans="1:2" x14ac:dyDescent="0.35">
      <c r="A469" s="139" t="s">
        <v>5884</v>
      </c>
      <c r="B469" s="197" t="s">
        <v>5419</v>
      </c>
    </row>
    <row r="470" spans="1:2" x14ac:dyDescent="0.35">
      <c r="A470" s="139" t="s">
        <v>5885</v>
      </c>
      <c r="B470" s="197" t="s">
        <v>5886</v>
      </c>
    </row>
    <row r="471" spans="1:2" x14ac:dyDescent="0.35">
      <c r="A471" s="139" t="s">
        <v>5887</v>
      </c>
      <c r="B471" s="197" t="s">
        <v>5421</v>
      </c>
    </row>
    <row r="472" spans="1:2" x14ac:dyDescent="0.35">
      <c r="A472" s="139" t="s">
        <v>5888</v>
      </c>
      <c r="B472" s="197" t="s">
        <v>56</v>
      </c>
    </row>
    <row r="473" spans="1:2" x14ac:dyDescent="0.35">
      <c r="A473" s="139" t="s">
        <v>55</v>
      </c>
      <c r="B473" s="197" t="s">
        <v>56</v>
      </c>
    </row>
    <row r="474" spans="1:2" x14ac:dyDescent="0.35">
      <c r="A474" s="139" t="s">
        <v>5889</v>
      </c>
      <c r="B474" s="197" t="s">
        <v>5890</v>
      </c>
    </row>
    <row r="475" spans="1:2" x14ac:dyDescent="0.35">
      <c r="A475" s="139" t="s">
        <v>3359</v>
      </c>
      <c r="B475" s="197" t="s">
        <v>5891</v>
      </c>
    </row>
    <row r="476" spans="1:2" x14ac:dyDescent="0.35">
      <c r="A476" s="139" t="s">
        <v>5892</v>
      </c>
      <c r="B476" s="197" t="s">
        <v>5891</v>
      </c>
    </row>
    <row r="477" spans="1:2" x14ac:dyDescent="0.35">
      <c r="A477" s="139" t="s">
        <v>5893</v>
      </c>
      <c r="B477" s="197" t="s">
        <v>5541</v>
      </c>
    </row>
    <row r="478" spans="1:2" x14ac:dyDescent="0.35">
      <c r="A478" s="139" t="s">
        <v>5894</v>
      </c>
      <c r="B478" s="197" t="s">
        <v>5545</v>
      </c>
    </row>
    <row r="479" spans="1:2" x14ac:dyDescent="0.35">
      <c r="A479" s="139" t="s">
        <v>5895</v>
      </c>
      <c r="B479" s="197" t="s">
        <v>5547</v>
      </c>
    </row>
    <row r="480" spans="1:2" x14ac:dyDescent="0.35">
      <c r="A480" s="139" t="s">
        <v>5896</v>
      </c>
      <c r="B480" s="197" t="s">
        <v>5897</v>
      </c>
    </row>
    <row r="481" spans="1:2" x14ac:dyDescent="0.35">
      <c r="A481" s="139" t="s">
        <v>5898</v>
      </c>
      <c r="B481" s="197" t="s">
        <v>5899</v>
      </c>
    </row>
    <row r="482" spans="1:2" x14ac:dyDescent="0.35">
      <c r="A482" s="139" t="s">
        <v>1001</v>
      </c>
      <c r="B482" s="197" t="s">
        <v>5900</v>
      </c>
    </row>
    <row r="483" spans="1:2" x14ac:dyDescent="0.35">
      <c r="A483" s="139" t="s">
        <v>1040</v>
      </c>
      <c r="B483" s="197" t="s">
        <v>5901</v>
      </c>
    </row>
    <row r="484" spans="1:2" x14ac:dyDescent="0.35">
      <c r="A484" s="139" t="s">
        <v>618</v>
      </c>
      <c r="B484" s="197" t="s">
        <v>5902</v>
      </c>
    </row>
    <row r="485" spans="1:2" x14ac:dyDescent="0.35">
      <c r="A485" s="139" t="s">
        <v>5903</v>
      </c>
      <c r="B485" s="197" t="s">
        <v>5904</v>
      </c>
    </row>
    <row r="486" spans="1:2" x14ac:dyDescent="0.35">
      <c r="A486" s="139" t="s">
        <v>675</v>
      </c>
      <c r="B486" s="197" t="s">
        <v>5905</v>
      </c>
    </row>
    <row r="487" spans="1:2" x14ac:dyDescent="0.35">
      <c r="A487" s="139" t="s">
        <v>5906</v>
      </c>
      <c r="B487" s="197" t="s">
        <v>5907</v>
      </c>
    </row>
    <row r="488" spans="1:2" x14ac:dyDescent="0.35">
      <c r="A488" s="139" t="s">
        <v>5908</v>
      </c>
      <c r="B488" s="197" t="s">
        <v>5909</v>
      </c>
    </row>
    <row r="489" spans="1:2" x14ac:dyDescent="0.35">
      <c r="A489" s="139" t="s">
        <v>5910</v>
      </c>
      <c r="B489" s="197" t="s">
        <v>5911</v>
      </c>
    </row>
    <row r="490" spans="1:2" x14ac:dyDescent="0.35">
      <c r="A490" s="139" t="s">
        <v>5912</v>
      </c>
      <c r="B490" s="197" t="s">
        <v>5913</v>
      </c>
    </row>
    <row r="491" spans="1:2" x14ac:dyDescent="0.35">
      <c r="A491" s="139" t="s">
        <v>5914</v>
      </c>
      <c r="B491" s="197" t="s">
        <v>5915</v>
      </c>
    </row>
    <row r="492" spans="1:2" x14ac:dyDescent="0.35">
      <c r="A492" s="139" t="s">
        <v>5916</v>
      </c>
      <c r="B492" s="197" t="s">
        <v>5917</v>
      </c>
    </row>
    <row r="493" spans="1:2" x14ac:dyDescent="0.35">
      <c r="A493" s="139" t="s">
        <v>1008</v>
      </c>
      <c r="B493" s="197" t="s">
        <v>5918</v>
      </c>
    </row>
    <row r="494" spans="1:2" x14ac:dyDescent="0.35">
      <c r="A494" s="139" t="s">
        <v>5919</v>
      </c>
      <c r="B494" s="197" t="s">
        <v>5920</v>
      </c>
    </row>
    <row r="495" spans="1:2" x14ac:dyDescent="0.35">
      <c r="A495" s="139" t="s">
        <v>965</v>
      </c>
      <c r="B495" s="197" t="s">
        <v>5921</v>
      </c>
    </row>
    <row r="496" spans="1:2" x14ac:dyDescent="0.35">
      <c r="A496" s="139" t="s">
        <v>5922</v>
      </c>
      <c r="B496" s="197" t="s">
        <v>5923</v>
      </c>
    </row>
    <row r="497" spans="1:2" x14ac:dyDescent="0.35">
      <c r="A497" s="139" t="s">
        <v>5924</v>
      </c>
      <c r="B497" s="197" t="s">
        <v>5925</v>
      </c>
    </row>
    <row r="498" spans="1:2" x14ac:dyDescent="0.35">
      <c r="A498" s="139" t="s">
        <v>5926</v>
      </c>
      <c r="B498" s="197" t="s">
        <v>5927</v>
      </c>
    </row>
    <row r="499" spans="1:2" x14ac:dyDescent="0.35">
      <c r="A499" s="139" t="s">
        <v>5928</v>
      </c>
      <c r="B499" s="197" t="s">
        <v>5929</v>
      </c>
    </row>
    <row r="500" spans="1:2" x14ac:dyDescent="0.35">
      <c r="A500" s="139" t="s">
        <v>5930</v>
      </c>
      <c r="B500" s="197" t="s">
        <v>5931</v>
      </c>
    </row>
    <row r="501" spans="1:2" x14ac:dyDescent="0.35">
      <c r="A501" s="139" t="s">
        <v>5932</v>
      </c>
      <c r="B501" s="197" t="s">
        <v>5933</v>
      </c>
    </row>
    <row r="502" spans="1:2" x14ac:dyDescent="0.35">
      <c r="A502" s="139" t="s">
        <v>1263</v>
      </c>
      <c r="B502" s="197" t="s">
        <v>5934</v>
      </c>
    </row>
    <row r="503" spans="1:2" x14ac:dyDescent="0.35">
      <c r="A503" s="139" t="s">
        <v>1273</v>
      </c>
      <c r="B503" s="197" t="s">
        <v>5935</v>
      </c>
    </row>
    <row r="504" spans="1:2" x14ac:dyDescent="0.35">
      <c r="A504" s="139" t="s">
        <v>5936</v>
      </c>
      <c r="B504" s="197" t="s">
        <v>5937</v>
      </c>
    </row>
    <row r="505" spans="1:2" x14ac:dyDescent="0.35">
      <c r="A505" s="139" t="s">
        <v>1373</v>
      </c>
      <c r="B505" s="197" t="s">
        <v>5938</v>
      </c>
    </row>
    <row r="506" spans="1:2" x14ac:dyDescent="0.35">
      <c r="A506" s="139" t="s">
        <v>5939</v>
      </c>
      <c r="B506" s="197" t="s">
        <v>5940</v>
      </c>
    </row>
    <row r="507" spans="1:2" x14ac:dyDescent="0.35">
      <c r="A507" s="139" t="s">
        <v>1365</v>
      </c>
      <c r="B507" s="197" t="s">
        <v>5941</v>
      </c>
    </row>
    <row r="508" spans="1:2" x14ac:dyDescent="0.35">
      <c r="A508" s="139" t="s">
        <v>1513</v>
      </c>
      <c r="B508" s="197" t="s">
        <v>5942</v>
      </c>
    </row>
    <row r="509" spans="1:2" x14ac:dyDescent="0.35">
      <c r="A509" s="139" t="s">
        <v>1434</v>
      </c>
      <c r="B509" s="197" t="s">
        <v>5943</v>
      </c>
    </row>
    <row r="510" spans="1:2" x14ac:dyDescent="0.35">
      <c r="A510" s="139" t="s">
        <v>5944</v>
      </c>
      <c r="B510" s="197" t="s">
        <v>5945</v>
      </c>
    </row>
    <row r="511" spans="1:2" x14ac:dyDescent="0.35">
      <c r="A511" s="139" t="s">
        <v>1481</v>
      </c>
      <c r="B511" s="197" t="s">
        <v>5946</v>
      </c>
    </row>
    <row r="512" spans="1:2" x14ac:dyDescent="0.35">
      <c r="A512" s="139" t="s">
        <v>5947</v>
      </c>
      <c r="B512" s="197" t="s">
        <v>5948</v>
      </c>
    </row>
    <row r="513" spans="1:2" x14ac:dyDescent="0.35">
      <c r="A513" s="139" t="s">
        <v>687</v>
      </c>
      <c r="B513" s="197" t="s">
        <v>5949</v>
      </c>
    </row>
    <row r="514" spans="1:2" x14ac:dyDescent="0.35">
      <c r="A514" s="139" t="s">
        <v>5950</v>
      </c>
      <c r="B514" s="197" t="s">
        <v>5951</v>
      </c>
    </row>
    <row r="515" spans="1:2" x14ac:dyDescent="0.35">
      <c r="A515" s="139" t="s">
        <v>1468</v>
      </c>
      <c r="B515" s="197" t="s">
        <v>5952</v>
      </c>
    </row>
    <row r="516" spans="1:2" x14ac:dyDescent="0.35">
      <c r="A516" s="139" t="s">
        <v>5953</v>
      </c>
      <c r="B516" s="197" t="s">
        <v>5566</v>
      </c>
    </row>
    <row r="517" spans="1:2" x14ac:dyDescent="0.35">
      <c r="A517" s="139" t="s">
        <v>5954</v>
      </c>
      <c r="B517" s="197" t="s">
        <v>5955</v>
      </c>
    </row>
    <row r="518" spans="1:2" x14ac:dyDescent="0.35">
      <c r="A518" s="139" t="s">
        <v>5956</v>
      </c>
      <c r="B518" s="197" t="s">
        <v>5957</v>
      </c>
    </row>
    <row r="519" spans="1:2" x14ac:dyDescent="0.35">
      <c r="A519" s="139" t="s">
        <v>5958</v>
      </c>
      <c r="B519" s="197" t="s">
        <v>5959</v>
      </c>
    </row>
    <row r="520" spans="1:2" x14ac:dyDescent="0.35">
      <c r="A520" s="139" t="s">
        <v>5960</v>
      </c>
      <c r="B520" s="197" t="s">
        <v>5961</v>
      </c>
    </row>
    <row r="521" spans="1:2" x14ac:dyDescent="0.35">
      <c r="A521" s="139" t="s">
        <v>5962</v>
      </c>
      <c r="B521" s="197" t="s">
        <v>5963</v>
      </c>
    </row>
    <row r="522" spans="1:2" x14ac:dyDescent="0.35">
      <c r="A522" s="139" t="s">
        <v>5964</v>
      </c>
      <c r="B522" s="197" t="s">
        <v>5965</v>
      </c>
    </row>
    <row r="523" spans="1:2" x14ac:dyDescent="0.35">
      <c r="A523" s="139" t="s">
        <v>5966</v>
      </c>
      <c r="B523" s="197" t="s">
        <v>5967</v>
      </c>
    </row>
    <row r="524" spans="1:2" x14ac:dyDescent="0.35">
      <c r="A524" s="139" t="s">
        <v>5968</v>
      </c>
      <c r="B524" s="197" t="s">
        <v>5969</v>
      </c>
    </row>
    <row r="525" spans="1:2" x14ac:dyDescent="0.35">
      <c r="A525" s="139" t="s">
        <v>5970</v>
      </c>
      <c r="B525" s="197" t="s">
        <v>5971</v>
      </c>
    </row>
    <row r="526" spans="1:2" x14ac:dyDescent="0.35">
      <c r="A526" s="139" t="s">
        <v>5972</v>
      </c>
      <c r="B526" s="197" t="s">
        <v>5973</v>
      </c>
    </row>
    <row r="527" spans="1:2" x14ac:dyDescent="0.35">
      <c r="A527" s="139" t="s">
        <v>5974</v>
      </c>
      <c r="B527" s="197" t="s">
        <v>5975</v>
      </c>
    </row>
    <row r="528" spans="1:2" x14ac:dyDescent="0.35">
      <c r="A528" s="139" t="s">
        <v>5976</v>
      </c>
      <c r="B528" s="197" t="s">
        <v>5977</v>
      </c>
    </row>
    <row r="529" spans="1:2" x14ac:dyDescent="0.35">
      <c r="A529" s="139" t="s">
        <v>5978</v>
      </c>
      <c r="B529" s="197" t="s">
        <v>5979</v>
      </c>
    </row>
    <row r="530" spans="1:2" x14ac:dyDescent="0.35">
      <c r="A530" s="139" t="s">
        <v>5980</v>
      </c>
      <c r="B530" s="197" t="s">
        <v>5981</v>
      </c>
    </row>
    <row r="531" spans="1:2" x14ac:dyDescent="0.35">
      <c r="A531" s="139" t="s">
        <v>5982</v>
      </c>
      <c r="B531" s="197" t="s">
        <v>5983</v>
      </c>
    </row>
    <row r="532" spans="1:2" x14ac:dyDescent="0.35">
      <c r="A532" s="139" t="s">
        <v>5984</v>
      </c>
      <c r="B532" s="197" t="s">
        <v>5985</v>
      </c>
    </row>
    <row r="533" spans="1:2" x14ac:dyDescent="0.35">
      <c r="A533" s="139" t="s">
        <v>5986</v>
      </c>
      <c r="B533" s="197" t="s">
        <v>5987</v>
      </c>
    </row>
    <row r="534" spans="1:2" x14ac:dyDescent="0.35">
      <c r="A534" s="139" t="s">
        <v>5988</v>
      </c>
      <c r="B534" s="197" t="s">
        <v>5989</v>
      </c>
    </row>
    <row r="535" spans="1:2" x14ac:dyDescent="0.35">
      <c r="A535" s="139" t="s">
        <v>5990</v>
      </c>
      <c r="B535" s="197" t="s">
        <v>5991</v>
      </c>
    </row>
    <row r="536" spans="1:2" x14ac:dyDescent="0.35">
      <c r="A536" s="139" t="s">
        <v>681</v>
      </c>
      <c r="B536" s="197" t="s">
        <v>5992</v>
      </c>
    </row>
    <row r="537" spans="1:2" x14ac:dyDescent="0.35">
      <c r="A537" s="139" t="s">
        <v>2787</v>
      </c>
      <c r="B537" s="197" t="s">
        <v>5993</v>
      </c>
    </row>
    <row r="538" spans="1:2" x14ac:dyDescent="0.35">
      <c r="A538" s="139" t="s">
        <v>3087</v>
      </c>
      <c r="B538" s="197" t="s">
        <v>5994</v>
      </c>
    </row>
    <row r="539" spans="1:2" x14ac:dyDescent="0.35">
      <c r="A539" s="139" t="s">
        <v>5995</v>
      </c>
      <c r="B539" s="197" t="s">
        <v>43</v>
      </c>
    </row>
    <row r="540" spans="1:2" x14ac:dyDescent="0.35">
      <c r="A540" s="139" t="s">
        <v>5996</v>
      </c>
      <c r="B540" s="197" t="s">
        <v>5369</v>
      </c>
    </row>
    <row r="541" spans="1:2" x14ac:dyDescent="0.35">
      <c r="A541" s="139" t="s">
        <v>5997</v>
      </c>
      <c r="B541" s="197" t="s">
        <v>5371</v>
      </c>
    </row>
    <row r="542" spans="1:2" x14ac:dyDescent="0.35">
      <c r="A542" s="139" t="s">
        <v>2767</v>
      </c>
      <c r="B542" s="197" t="s">
        <v>5998</v>
      </c>
    </row>
    <row r="543" spans="1:2" x14ac:dyDescent="0.35">
      <c r="A543" s="139" t="s">
        <v>5999</v>
      </c>
      <c r="B543" s="197" t="s">
        <v>6000</v>
      </c>
    </row>
    <row r="544" spans="1:2" x14ac:dyDescent="0.35">
      <c r="A544" s="139" t="s">
        <v>6001</v>
      </c>
      <c r="B544" s="197" t="s">
        <v>6002</v>
      </c>
    </row>
    <row r="545" spans="1:2" x14ac:dyDescent="0.35">
      <c r="A545" s="139" t="s">
        <v>6003</v>
      </c>
      <c r="B545" s="197" t="s">
        <v>6004</v>
      </c>
    </row>
    <row r="546" spans="1:2" x14ac:dyDescent="0.35">
      <c r="A546" s="139" t="s">
        <v>6005</v>
      </c>
      <c r="B546" s="197" t="s">
        <v>6006</v>
      </c>
    </row>
    <row r="547" spans="1:2" x14ac:dyDescent="0.35">
      <c r="A547" s="139" t="s">
        <v>1381</v>
      </c>
      <c r="B547" s="197" t="s">
        <v>6007</v>
      </c>
    </row>
    <row r="548" spans="1:2" x14ac:dyDescent="0.35">
      <c r="A548" s="139" t="s">
        <v>1378</v>
      </c>
      <c r="B548" s="197" t="s">
        <v>6008</v>
      </c>
    </row>
    <row r="549" spans="1:2" x14ac:dyDescent="0.35">
      <c r="A549" s="139" t="s">
        <v>982</v>
      </c>
      <c r="B549" s="197" t="s">
        <v>6009</v>
      </c>
    </row>
    <row r="550" spans="1:2" x14ac:dyDescent="0.35">
      <c r="A550" s="139" t="s">
        <v>6010</v>
      </c>
      <c r="B550" s="197" t="s">
        <v>6011</v>
      </c>
    </row>
    <row r="551" spans="1:2" x14ac:dyDescent="0.35">
      <c r="A551" s="139" t="s">
        <v>6012</v>
      </c>
      <c r="B551" s="197" t="s">
        <v>6013</v>
      </c>
    </row>
    <row r="552" spans="1:2" x14ac:dyDescent="0.35">
      <c r="A552" s="139" t="s">
        <v>6014</v>
      </c>
      <c r="B552" s="197" t="s">
        <v>6015</v>
      </c>
    </row>
    <row r="553" spans="1:2" x14ac:dyDescent="0.35">
      <c r="A553" s="139" t="s">
        <v>6016</v>
      </c>
      <c r="B553" s="197" t="s">
        <v>6017</v>
      </c>
    </row>
    <row r="554" spans="1:2" x14ac:dyDescent="0.35">
      <c r="A554" s="139" t="s">
        <v>1604</v>
      </c>
      <c r="B554" s="197" t="s">
        <v>6018</v>
      </c>
    </row>
    <row r="555" spans="1:2" x14ac:dyDescent="0.35">
      <c r="A555" s="139" t="s">
        <v>6019</v>
      </c>
      <c r="B555" s="197" t="s">
        <v>6020</v>
      </c>
    </row>
    <row r="556" spans="1:2" x14ac:dyDescent="0.35">
      <c r="A556" s="139" t="s">
        <v>6021</v>
      </c>
      <c r="B556" s="197" t="s">
        <v>6022</v>
      </c>
    </row>
    <row r="557" spans="1:2" x14ac:dyDescent="0.35">
      <c r="A557" s="139" t="s">
        <v>6023</v>
      </c>
      <c r="B557" s="197" t="s">
        <v>6024</v>
      </c>
    </row>
    <row r="558" spans="1:2" x14ac:dyDescent="0.35">
      <c r="A558" s="139" t="s">
        <v>6025</v>
      </c>
      <c r="B558" s="197" t="s">
        <v>6026</v>
      </c>
    </row>
    <row r="559" spans="1:2" x14ac:dyDescent="0.35">
      <c r="A559" s="139" t="s">
        <v>6027</v>
      </c>
      <c r="B559" s="197" t="s">
        <v>6028</v>
      </c>
    </row>
    <row r="560" spans="1:2" x14ac:dyDescent="0.35">
      <c r="A560" s="139" t="s">
        <v>6029</v>
      </c>
      <c r="B560" s="197" t="s">
        <v>6030</v>
      </c>
    </row>
    <row r="561" spans="1:2" x14ac:dyDescent="0.35">
      <c r="A561" s="139" t="s">
        <v>6031</v>
      </c>
      <c r="B561" s="197" t="s">
        <v>6032</v>
      </c>
    </row>
    <row r="562" spans="1:2" x14ac:dyDescent="0.35">
      <c r="A562" s="139" t="s">
        <v>6033</v>
      </c>
      <c r="B562" s="197" t="s">
        <v>6034</v>
      </c>
    </row>
    <row r="563" spans="1:2" x14ac:dyDescent="0.35">
      <c r="A563" s="139" t="s">
        <v>6035</v>
      </c>
      <c r="B563" s="197" t="s">
        <v>6036</v>
      </c>
    </row>
    <row r="564" spans="1:2" x14ac:dyDescent="0.35">
      <c r="A564" s="139" t="s">
        <v>2808</v>
      </c>
      <c r="B564" s="197" t="s">
        <v>6037</v>
      </c>
    </row>
    <row r="565" spans="1:2" x14ac:dyDescent="0.35">
      <c r="A565" s="139" t="s">
        <v>6038</v>
      </c>
      <c r="B565" s="197" t="s">
        <v>6039</v>
      </c>
    </row>
    <row r="566" spans="1:2" x14ac:dyDescent="0.35">
      <c r="A566" s="139" t="s">
        <v>6040</v>
      </c>
      <c r="B566" s="197" t="s">
        <v>6041</v>
      </c>
    </row>
    <row r="567" spans="1:2" x14ac:dyDescent="0.35">
      <c r="A567" s="139" t="s">
        <v>6042</v>
      </c>
      <c r="B567" s="197" t="s">
        <v>6043</v>
      </c>
    </row>
    <row r="568" spans="1:2" x14ac:dyDescent="0.35">
      <c r="A568" s="139" t="s">
        <v>6044</v>
      </c>
      <c r="B568" s="197" t="s">
        <v>6045</v>
      </c>
    </row>
    <row r="569" spans="1:2" x14ac:dyDescent="0.35">
      <c r="A569" s="139" t="s">
        <v>6046</v>
      </c>
      <c r="B569" s="197" t="s">
        <v>6047</v>
      </c>
    </row>
    <row r="570" spans="1:2" x14ac:dyDescent="0.35">
      <c r="A570" s="139" t="s">
        <v>6048</v>
      </c>
      <c r="B570" s="197" t="s">
        <v>6049</v>
      </c>
    </row>
    <row r="571" spans="1:2" x14ac:dyDescent="0.35">
      <c r="A571" s="139" t="s">
        <v>6050</v>
      </c>
      <c r="B571" s="197" t="s">
        <v>6051</v>
      </c>
    </row>
    <row r="572" spans="1:2" x14ac:dyDescent="0.35">
      <c r="A572" s="139" t="s">
        <v>6052</v>
      </c>
      <c r="B572" s="197" t="s">
        <v>6053</v>
      </c>
    </row>
    <row r="573" spans="1:2" x14ac:dyDescent="0.35">
      <c r="A573" s="139" t="s">
        <v>6054</v>
      </c>
      <c r="B573" s="197" t="s">
        <v>6055</v>
      </c>
    </row>
    <row r="574" spans="1:2" x14ac:dyDescent="0.35">
      <c r="A574" s="139" t="s">
        <v>6056</v>
      </c>
      <c r="B574" s="197" t="s">
        <v>6057</v>
      </c>
    </row>
    <row r="575" spans="1:2" x14ac:dyDescent="0.35">
      <c r="A575" s="139" t="s">
        <v>6058</v>
      </c>
      <c r="B575" s="197" t="s">
        <v>6059</v>
      </c>
    </row>
    <row r="576" spans="1:2" x14ac:dyDescent="0.35">
      <c r="A576" s="139" t="s">
        <v>6060</v>
      </c>
      <c r="B576" s="197" t="s">
        <v>6061</v>
      </c>
    </row>
    <row r="577" spans="1:2" x14ac:dyDescent="0.35">
      <c r="A577" s="139" t="s">
        <v>6062</v>
      </c>
      <c r="B577" s="197" t="s">
        <v>6063</v>
      </c>
    </row>
    <row r="578" spans="1:2" x14ac:dyDescent="0.35">
      <c r="A578" s="125" t="s">
        <v>3293</v>
      </c>
      <c r="B578" s="197" t="s">
        <v>6064</v>
      </c>
    </row>
    <row r="579" spans="1:2" x14ac:dyDescent="0.35">
      <c r="A579" s="125" t="s">
        <v>3471</v>
      </c>
      <c r="B579" s="197" t="s">
        <v>6065</v>
      </c>
    </row>
    <row r="580" spans="1:2" x14ac:dyDescent="0.35">
      <c r="A580" s="125" t="s">
        <v>3308</v>
      </c>
      <c r="B580" s="197" t="s">
        <v>6066</v>
      </c>
    </row>
    <row r="581" spans="1:2" x14ac:dyDescent="0.35">
      <c r="A581" s="125" t="s">
        <v>3317</v>
      </c>
      <c r="B581" s="197" t="s">
        <v>6067</v>
      </c>
    </row>
    <row r="582" spans="1:2" x14ac:dyDescent="0.35">
      <c r="A582" s="125" t="s">
        <v>3332</v>
      </c>
      <c r="B582" s="197" t="s">
        <v>6068</v>
      </c>
    </row>
    <row r="583" spans="1:2" x14ac:dyDescent="0.35">
      <c r="A583" s="125" t="s">
        <v>3337</v>
      </c>
      <c r="B583" s="197" t="s">
        <v>6069</v>
      </c>
    </row>
    <row r="584" spans="1:2" x14ac:dyDescent="0.35">
      <c r="A584" s="125" t="s">
        <v>3327</v>
      </c>
      <c r="B584" s="197" t="s">
        <v>6070</v>
      </c>
    </row>
    <row r="585" spans="1:2" x14ac:dyDescent="0.35">
      <c r="A585" s="125" t="s">
        <v>3328</v>
      </c>
      <c r="B585" s="197" t="s">
        <v>6071</v>
      </c>
    </row>
    <row r="586" spans="1:2" x14ac:dyDescent="0.35">
      <c r="A586" s="125" t="s">
        <v>3343</v>
      </c>
      <c r="B586" s="197" t="s">
        <v>6072</v>
      </c>
    </row>
    <row r="587" spans="1:2" x14ac:dyDescent="0.35">
      <c r="A587" s="125" t="s">
        <v>3344</v>
      </c>
      <c r="B587" s="197" t="s">
        <v>6073</v>
      </c>
    </row>
    <row r="588" spans="1:2" x14ac:dyDescent="0.35">
      <c r="A588" s="125" t="s">
        <v>3295</v>
      </c>
      <c r="B588" s="197" t="s">
        <v>6074</v>
      </c>
    </row>
    <row r="589" spans="1:2" x14ac:dyDescent="0.35">
      <c r="A589" s="125" t="s">
        <v>3297</v>
      </c>
      <c r="B589" s="197" t="s">
        <v>6075</v>
      </c>
    </row>
    <row r="590" spans="1:2" x14ac:dyDescent="0.35">
      <c r="A590" s="125" t="s">
        <v>3299</v>
      </c>
      <c r="B590" s="197" t="s">
        <v>6076</v>
      </c>
    </row>
    <row r="591" spans="1:2" x14ac:dyDescent="0.35">
      <c r="A591" s="125" t="s">
        <v>3285</v>
      </c>
      <c r="B591" s="197" t="s">
        <v>6077</v>
      </c>
    </row>
    <row r="592" spans="1:2" x14ac:dyDescent="0.35">
      <c r="A592" s="125" t="s">
        <v>3419</v>
      </c>
      <c r="B592" s="73" t="s">
        <v>6078</v>
      </c>
    </row>
    <row r="593" spans="1:2" x14ac:dyDescent="0.35">
      <c r="A593" s="125" t="s">
        <v>3496</v>
      </c>
      <c r="B593" s="73" t="s">
        <v>6079</v>
      </c>
    </row>
    <row r="594" spans="1:2" x14ac:dyDescent="0.35">
      <c r="A594" s="125" t="s">
        <v>3377</v>
      </c>
      <c r="B594" s="197" t="s">
        <v>6080</v>
      </c>
    </row>
    <row r="595" spans="1:2" x14ac:dyDescent="0.35">
      <c r="A595" s="125" t="s">
        <v>3379</v>
      </c>
      <c r="B595" s="197" t="s">
        <v>6081</v>
      </c>
    </row>
    <row r="596" spans="1:2" x14ac:dyDescent="0.35">
      <c r="A596" s="125" t="s">
        <v>3381</v>
      </c>
      <c r="B596" s="197" t="s">
        <v>6082</v>
      </c>
    </row>
    <row r="597" spans="1:2" x14ac:dyDescent="0.35">
      <c r="A597" s="125" t="s">
        <v>3383</v>
      </c>
      <c r="B597" s="197" t="s">
        <v>6083</v>
      </c>
    </row>
    <row r="598" spans="1:2" x14ac:dyDescent="0.35">
      <c r="A598" s="125" t="s">
        <v>3455</v>
      </c>
      <c r="B598" s="197" t="s">
        <v>6084</v>
      </c>
    </row>
    <row r="599" spans="1:2" x14ac:dyDescent="0.35">
      <c r="A599" s="125" t="s">
        <v>1049</v>
      </c>
      <c r="B599" s="197" t="s">
        <v>6085</v>
      </c>
    </row>
    <row r="600" spans="1:2" x14ac:dyDescent="0.35">
      <c r="A600" s="125" t="s">
        <v>3542</v>
      </c>
      <c r="B600" s="197" t="s">
        <v>6086</v>
      </c>
    </row>
    <row r="601" spans="1:2" x14ac:dyDescent="0.35">
      <c r="A601" s="125" t="s">
        <v>3545</v>
      </c>
      <c r="B601" s="197" t="s">
        <v>6087</v>
      </c>
    </row>
    <row r="602" spans="1:2" x14ac:dyDescent="0.35">
      <c r="A602" s="125" t="s">
        <v>3548</v>
      </c>
      <c r="B602" s="136" t="s">
        <v>6088</v>
      </c>
    </row>
    <row r="603" spans="1:2" x14ac:dyDescent="0.35">
      <c r="A603" s="125" t="s">
        <v>3550</v>
      </c>
      <c r="B603" s="136" t="s">
        <v>6089</v>
      </c>
    </row>
    <row r="604" spans="1:2" x14ac:dyDescent="0.35">
      <c r="A604" s="125" t="s">
        <v>3577</v>
      </c>
      <c r="B604" s="136" t="s">
        <v>6090</v>
      </c>
    </row>
    <row r="605" spans="1:2" x14ac:dyDescent="0.35">
      <c r="A605" s="125" t="s">
        <v>3579</v>
      </c>
      <c r="B605" s="136" t="s">
        <v>6091</v>
      </c>
    </row>
    <row r="606" spans="1:2" x14ac:dyDescent="0.35">
      <c r="A606" s="125" t="s">
        <v>3584</v>
      </c>
      <c r="B606" s="136" t="s">
        <v>6092</v>
      </c>
    </row>
    <row r="607" spans="1:2" x14ac:dyDescent="0.35">
      <c r="A607" s="125" t="s">
        <v>3586</v>
      </c>
      <c r="B607" s="136" t="s">
        <v>6093</v>
      </c>
    </row>
    <row r="608" spans="1:2" x14ac:dyDescent="0.35">
      <c r="A608" s="125" t="s">
        <v>3605</v>
      </c>
      <c r="B608" s="136" t="s">
        <v>6094</v>
      </c>
    </row>
    <row r="609" spans="1:2" x14ac:dyDescent="0.35">
      <c r="A609" s="125" t="s">
        <v>3606</v>
      </c>
      <c r="B609" s="197" t="s">
        <v>6095</v>
      </c>
    </row>
    <row r="610" spans="1:2" x14ac:dyDescent="0.35">
      <c r="A610" s="125" t="s">
        <v>3647</v>
      </c>
      <c r="B610" s="136" t="s">
        <v>6096</v>
      </c>
    </row>
    <row r="611" spans="1:2" x14ac:dyDescent="0.35">
      <c r="A611" s="125" t="s">
        <v>3648</v>
      </c>
      <c r="B611" s="197" t="s">
        <v>6097</v>
      </c>
    </row>
    <row r="612" spans="1:2" x14ac:dyDescent="0.35">
      <c r="A612" s="125" t="s">
        <v>3618</v>
      </c>
      <c r="B612" s="197" t="s">
        <v>6098</v>
      </c>
    </row>
    <row r="613" spans="1:2" x14ac:dyDescent="0.35">
      <c r="A613" s="125" t="s">
        <v>3623</v>
      </c>
      <c r="B613" s="197" t="s">
        <v>6099</v>
      </c>
    </row>
    <row r="614" spans="1:2" x14ac:dyDescent="0.35">
      <c r="A614" s="125" t="s">
        <v>3630</v>
      </c>
      <c r="B614" s="197" t="s">
        <v>6100</v>
      </c>
    </row>
    <row r="615" spans="1:2" x14ac:dyDescent="0.35">
      <c r="A615" s="125" t="s">
        <v>3671</v>
      </c>
      <c r="B615" s="197" t="s">
        <v>6101</v>
      </c>
    </row>
    <row r="616" spans="1:2" x14ac:dyDescent="0.35">
      <c r="A616" s="125" t="s">
        <v>3672</v>
      </c>
      <c r="B616" s="197" t="s">
        <v>6102</v>
      </c>
    </row>
    <row r="617" spans="1:2" x14ac:dyDescent="0.35">
      <c r="A617" s="125" t="s">
        <v>3712</v>
      </c>
      <c r="B617" s="197" t="s">
        <v>6103</v>
      </c>
    </row>
    <row r="618" spans="1:2" x14ac:dyDescent="0.35">
      <c r="A618" s="125" t="s">
        <v>3709</v>
      </c>
      <c r="B618" s="197" t="s">
        <v>6104</v>
      </c>
    </row>
    <row r="619" spans="1:2" x14ac:dyDescent="0.35">
      <c r="A619" s="125" t="s">
        <v>3710</v>
      </c>
      <c r="B619" s="197" t="s">
        <v>6105</v>
      </c>
    </row>
    <row r="620" spans="1:2" x14ac:dyDescent="0.35">
      <c r="A620" s="125" t="s">
        <v>3763</v>
      </c>
      <c r="B620" s="197" t="s">
        <v>6106</v>
      </c>
    </row>
    <row r="621" spans="1:2" x14ac:dyDescent="0.35">
      <c r="A621" s="125" t="s">
        <v>3764</v>
      </c>
      <c r="B621" s="197" t="s">
        <v>6107</v>
      </c>
    </row>
    <row r="622" spans="1:2" x14ac:dyDescent="0.35">
      <c r="A622" s="125" t="s">
        <v>3778</v>
      </c>
      <c r="B622" s="197" t="s">
        <v>3777</v>
      </c>
    </row>
    <row r="623" spans="1:2" x14ac:dyDescent="0.35">
      <c r="A623" s="125" t="s">
        <v>3780</v>
      </c>
      <c r="B623" s="197" t="s">
        <v>6108</v>
      </c>
    </row>
    <row r="624" spans="1:2" x14ac:dyDescent="0.35">
      <c r="A624" s="125" t="s">
        <v>3781</v>
      </c>
      <c r="B624" s="197" t="s">
        <v>6109</v>
      </c>
    </row>
    <row r="625" spans="1:2" x14ac:dyDescent="0.35">
      <c r="A625" s="125" t="s">
        <v>3635</v>
      </c>
      <c r="B625" s="197" t="s">
        <v>6110</v>
      </c>
    </row>
    <row r="626" spans="1:2" x14ac:dyDescent="0.35">
      <c r="A626" s="125" t="s">
        <v>3792</v>
      </c>
      <c r="B626" s="197" t="s">
        <v>6111</v>
      </c>
    </row>
    <row r="627" spans="1:2" x14ac:dyDescent="0.35">
      <c r="A627" s="125" t="s">
        <v>3793</v>
      </c>
      <c r="B627" s="73" t="s">
        <v>6112</v>
      </c>
    </row>
    <row r="628" spans="1:2" x14ac:dyDescent="0.35">
      <c r="A628" s="139" t="s">
        <v>6113</v>
      </c>
      <c r="B628" s="197" t="s">
        <v>6114</v>
      </c>
    </row>
    <row r="629" spans="1:2" x14ac:dyDescent="0.35">
      <c r="A629" s="139" t="s">
        <v>6115</v>
      </c>
      <c r="B629" s="197" t="s">
        <v>6116</v>
      </c>
    </row>
    <row r="630" spans="1:2" x14ac:dyDescent="0.35">
      <c r="A630" s="139" t="s">
        <v>6117</v>
      </c>
      <c r="B630" s="197" t="s">
        <v>6118</v>
      </c>
    </row>
    <row r="631" spans="1:2" x14ac:dyDescent="0.35">
      <c r="A631" s="139" t="s">
        <v>1807</v>
      </c>
      <c r="B631" s="197" t="s">
        <v>6119</v>
      </c>
    </row>
    <row r="632" spans="1:2" x14ac:dyDescent="0.35">
      <c r="A632" s="139" t="s">
        <v>6120</v>
      </c>
      <c r="B632" s="197" t="s">
        <v>6121</v>
      </c>
    </row>
    <row r="633" spans="1:2" x14ac:dyDescent="0.35">
      <c r="A633" s="139" t="s">
        <v>1824</v>
      </c>
      <c r="B633" s="197" t="s">
        <v>6122</v>
      </c>
    </row>
    <row r="634" spans="1:2" x14ac:dyDescent="0.35">
      <c r="A634" s="139" t="s">
        <v>6123</v>
      </c>
      <c r="B634" s="197" t="s">
        <v>6124</v>
      </c>
    </row>
    <row r="635" spans="1:2" x14ac:dyDescent="0.35">
      <c r="A635" s="139" t="s">
        <v>6125</v>
      </c>
      <c r="B635" s="197" t="s">
        <v>6126</v>
      </c>
    </row>
    <row r="636" spans="1:2" x14ac:dyDescent="0.35">
      <c r="A636" s="139" t="s">
        <v>6127</v>
      </c>
      <c r="B636" s="197" t="s">
        <v>6128</v>
      </c>
    </row>
    <row r="637" spans="1:2" x14ac:dyDescent="0.35">
      <c r="A637" s="139" t="s">
        <v>1844</v>
      </c>
      <c r="B637" s="197" t="s">
        <v>6129</v>
      </c>
    </row>
    <row r="638" spans="1:2" x14ac:dyDescent="0.35">
      <c r="A638" s="139" t="s">
        <v>6130</v>
      </c>
      <c r="B638" s="197" t="s">
        <v>6131</v>
      </c>
    </row>
    <row r="639" spans="1:2" x14ac:dyDescent="0.35">
      <c r="A639" s="139" t="s">
        <v>201</v>
      </c>
      <c r="B639" s="197" t="s">
        <v>6132</v>
      </c>
    </row>
    <row r="640" spans="1:2" x14ac:dyDescent="0.35">
      <c r="A640" s="139" t="s">
        <v>836</v>
      </c>
      <c r="B640" s="197" t="s">
        <v>6133</v>
      </c>
    </row>
    <row r="641" spans="1:2" x14ac:dyDescent="0.35">
      <c r="A641" s="139" t="s">
        <v>838</v>
      </c>
      <c r="B641" s="197" t="s">
        <v>6134</v>
      </c>
    </row>
    <row r="642" spans="1:2" x14ac:dyDescent="0.35">
      <c r="A642" s="139" t="s">
        <v>861</v>
      </c>
      <c r="B642" s="197" t="s">
        <v>6135</v>
      </c>
    </row>
    <row r="643" spans="1:2" x14ac:dyDescent="0.35">
      <c r="A643" s="139" t="s">
        <v>6136</v>
      </c>
      <c r="B643" s="197" t="s">
        <v>6137</v>
      </c>
    </row>
    <row r="644" spans="1:2" x14ac:dyDescent="0.35">
      <c r="A644" s="139" t="s">
        <v>261</v>
      </c>
      <c r="B644" s="197" t="s">
        <v>6138</v>
      </c>
    </row>
    <row r="645" spans="1:2" x14ac:dyDescent="0.35">
      <c r="A645" s="139" t="s">
        <v>907</v>
      </c>
      <c r="B645" s="197" t="s">
        <v>6139</v>
      </c>
    </row>
    <row r="646" spans="1:2" x14ac:dyDescent="0.35">
      <c r="A646" s="139" t="s">
        <v>6140</v>
      </c>
      <c r="B646" s="197" t="s">
        <v>6141</v>
      </c>
    </row>
    <row r="647" spans="1:2" x14ac:dyDescent="0.35">
      <c r="A647" s="139" t="s">
        <v>6142</v>
      </c>
      <c r="B647" s="197" t="s">
        <v>6143</v>
      </c>
    </row>
    <row r="648" spans="1:2" x14ac:dyDescent="0.35">
      <c r="A648" s="139" t="s">
        <v>1838</v>
      </c>
      <c r="B648" s="197" t="s">
        <v>6144</v>
      </c>
    </row>
    <row r="649" spans="1:2" x14ac:dyDescent="0.35">
      <c r="A649" s="139" t="s">
        <v>1820</v>
      </c>
      <c r="B649" s="197" t="s">
        <v>6145</v>
      </c>
    </row>
    <row r="650" spans="1:2" x14ac:dyDescent="0.35">
      <c r="A650" s="139" t="s">
        <v>937</v>
      </c>
      <c r="B650" s="197" t="s">
        <v>6146</v>
      </c>
    </row>
    <row r="651" spans="1:2" x14ac:dyDescent="0.35">
      <c r="A651" s="139" t="s">
        <v>6147</v>
      </c>
      <c r="B651" s="197" t="s">
        <v>6148</v>
      </c>
    </row>
    <row r="652" spans="1:2" x14ac:dyDescent="0.35">
      <c r="A652" s="139" t="s">
        <v>882</v>
      </c>
      <c r="B652" s="197" t="s">
        <v>6149</v>
      </c>
    </row>
    <row r="653" spans="1:2" x14ac:dyDescent="0.35">
      <c r="A653" s="139" t="s">
        <v>6150</v>
      </c>
      <c r="B653" s="197" t="s">
        <v>6151</v>
      </c>
    </row>
    <row r="654" spans="1:2" x14ac:dyDescent="0.35">
      <c r="A654" s="139" t="s">
        <v>6152</v>
      </c>
      <c r="B654" s="197" t="s">
        <v>6153</v>
      </c>
    </row>
    <row r="655" spans="1:2" x14ac:dyDescent="0.35">
      <c r="A655" s="139" t="s">
        <v>6154</v>
      </c>
      <c r="B655" s="197" t="s">
        <v>6155</v>
      </c>
    </row>
    <row r="656" spans="1:2" x14ac:dyDescent="0.35">
      <c r="A656" s="139" t="s">
        <v>6156</v>
      </c>
      <c r="B656" s="197" t="s">
        <v>6157</v>
      </c>
    </row>
    <row r="657" spans="1:2" x14ac:dyDescent="0.35">
      <c r="A657" s="424" t="s">
        <v>1831</v>
      </c>
      <c r="B657" s="333" t="s">
        <v>9052</v>
      </c>
    </row>
    <row r="658" spans="1:2" x14ac:dyDescent="0.35">
      <c r="A658" s="139" t="s">
        <v>6158</v>
      </c>
      <c r="B658" s="197" t="s">
        <v>6159</v>
      </c>
    </row>
    <row r="659" spans="1:2" x14ac:dyDescent="0.35">
      <c r="A659" s="139" t="s">
        <v>6160</v>
      </c>
      <c r="B659" s="197" t="s">
        <v>6161</v>
      </c>
    </row>
    <row r="660" spans="1:2" x14ac:dyDescent="0.35">
      <c r="A660" s="139" t="s">
        <v>6162</v>
      </c>
      <c r="B660" s="197" t="s">
        <v>6163</v>
      </c>
    </row>
    <row r="661" spans="1:2" x14ac:dyDescent="0.35">
      <c r="A661" s="139" t="s">
        <v>6164</v>
      </c>
      <c r="B661" s="197" t="s">
        <v>6165</v>
      </c>
    </row>
    <row r="662" spans="1:2" x14ac:dyDescent="0.35">
      <c r="A662" s="139" t="s">
        <v>6166</v>
      </c>
      <c r="B662" s="197" t="s">
        <v>6167</v>
      </c>
    </row>
    <row r="663" spans="1:2" x14ac:dyDescent="0.35">
      <c r="A663" s="139" t="s">
        <v>6168</v>
      </c>
      <c r="B663" s="197" t="s">
        <v>6169</v>
      </c>
    </row>
    <row r="664" spans="1:2" x14ac:dyDescent="0.35">
      <c r="A664" s="467" t="s">
        <v>6170</v>
      </c>
      <c r="B664" s="459" t="s">
        <v>6171</v>
      </c>
    </row>
    <row r="665" spans="1:2" x14ac:dyDescent="0.35">
      <c r="A665" s="125" t="s">
        <v>6172</v>
      </c>
      <c r="B665" s="197" t="s">
        <v>6173</v>
      </c>
    </row>
    <row r="666" spans="1:2" x14ac:dyDescent="0.35">
      <c r="A666" s="139" t="s">
        <v>6174</v>
      </c>
      <c r="B666" s="197" t="s">
        <v>6175</v>
      </c>
    </row>
    <row r="667" spans="1:2" x14ac:dyDescent="0.35">
      <c r="A667" s="139" t="s">
        <v>6176</v>
      </c>
      <c r="B667" s="197" t="s">
        <v>6177</v>
      </c>
    </row>
    <row r="668" spans="1:2" x14ac:dyDescent="0.35">
      <c r="A668" s="139" t="s">
        <v>6178</v>
      </c>
      <c r="B668" s="197" t="s">
        <v>6179</v>
      </c>
    </row>
    <row r="669" spans="1:2" x14ac:dyDescent="0.35">
      <c r="A669" s="139" t="s">
        <v>6180</v>
      </c>
      <c r="B669" s="197" t="s">
        <v>6181</v>
      </c>
    </row>
    <row r="670" spans="1:2" x14ac:dyDescent="0.35">
      <c r="A670" s="139" t="s">
        <v>6182</v>
      </c>
      <c r="B670" s="197" t="s">
        <v>6183</v>
      </c>
    </row>
    <row r="671" spans="1:2" x14ac:dyDescent="0.35">
      <c r="A671" s="139" t="s">
        <v>6184</v>
      </c>
      <c r="B671" s="197" t="s">
        <v>6185</v>
      </c>
    </row>
    <row r="672" spans="1:2" x14ac:dyDescent="0.35">
      <c r="A672" s="139" t="s">
        <v>6186</v>
      </c>
      <c r="B672" s="197" t="s">
        <v>6187</v>
      </c>
    </row>
    <row r="673" spans="1:2" x14ac:dyDescent="0.35">
      <c r="A673" s="139" t="s">
        <v>6188</v>
      </c>
      <c r="B673" s="197" t="s">
        <v>6189</v>
      </c>
    </row>
    <row r="674" spans="1:2" x14ac:dyDescent="0.35">
      <c r="A674" s="139" t="s">
        <v>6190</v>
      </c>
      <c r="B674" s="197" t="s">
        <v>6191</v>
      </c>
    </row>
    <row r="675" spans="1:2" x14ac:dyDescent="0.35">
      <c r="A675" s="139" t="s">
        <v>6192</v>
      </c>
      <c r="B675" s="197" t="s">
        <v>6193</v>
      </c>
    </row>
    <row r="676" spans="1:2" x14ac:dyDescent="0.35">
      <c r="A676" s="139" t="s">
        <v>244</v>
      </c>
      <c r="B676" s="197" t="s">
        <v>6194</v>
      </c>
    </row>
    <row r="677" spans="1:2" x14ac:dyDescent="0.35">
      <c r="A677" s="139" t="s">
        <v>6195</v>
      </c>
      <c r="B677" s="197" t="s">
        <v>6196</v>
      </c>
    </row>
    <row r="678" spans="1:2" x14ac:dyDescent="0.35">
      <c r="A678" s="139" t="s">
        <v>6197</v>
      </c>
      <c r="B678" s="197" t="s">
        <v>6198</v>
      </c>
    </row>
    <row r="679" spans="1:2" x14ac:dyDescent="0.35">
      <c r="A679" s="139" t="s">
        <v>6199</v>
      </c>
      <c r="B679" s="197" t="s">
        <v>6200</v>
      </c>
    </row>
    <row r="680" spans="1:2" x14ac:dyDescent="0.35">
      <c r="A680" s="139" t="s">
        <v>6201</v>
      </c>
      <c r="B680" s="197" t="s">
        <v>6202</v>
      </c>
    </row>
    <row r="681" spans="1:2" x14ac:dyDescent="0.35">
      <c r="A681" s="139" t="s">
        <v>6203</v>
      </c>
      <c r="B681" s="197" t="s">
        <v>6204</v>
      </c>
    </row>
    <row r="682" spans="1:2" x14ac:dyDescent="0.35">
      <c r="A682" s="139" t="s">
        <v>727</v>
      </c>
      <c r="B682" s="197" t="s">
        <v>6205</v>
      </c>
    </row>
    <row r="683" spans="1:2" x14ac:dyDescent="0.35">
      <c r="A683" s="139" t="s">
        <v>728</v>
      </c>
      <c r="B683" s="197" t="s">
        <v>6206</v>
      </c>
    </row>
    <row r="684" spans="1:2" x14ac:dyDescent="0.35">
      <c r="A684" s="139" t="s">
        <v>6207</v>
      </c>
      <c r="B684" s="197" t="s">
        <v>6208</v>
      </c>
    </row>
    <row r="685" spans="1:2" x14ac:dyDescent="0.35">
      <c r="A685" s="139" t="s">
        <v>6209</v>
      </c>
      <c r="B685" s="197" t="s">
        <v>6210</v>
      </c>
    </row>
    <row r="686" spans="1:2" x14ac:dyDescent="0.35">
      <c r="A686" s="139" t="s">
        <v>6211</v>
      </c>
      <c r="B686" s="197" t="s">
        <v>6212</v>
      </c>
    </row>
    <row r="687" spans="1:2" x14ac:dyDescent="0.35">
      <c r="A687" s="139" t="s">
        <v>6213</v>
      </c>
      <c r="B687" s="197" t="s">
        <v>6214</v>
      </c>
    </row>
    <row r="688" spans="1:2" x14ac:dyDescent="0.35">
      <c r="A688" s="467" t="s">
        <v>6215</v>
      </c>
      <c r="B688" s="459" t="s">
        <v>6216</v>
      </c>
    </row>
    <row r="689" spans="1:2" x14ac:dyDescent="0.35">
      <c r="A689" s="139" t="s">
        <v>6217</v>
      </c>
      <c r="B689" s="197" t="s">
        <v>6218</v>
      </c>
    </row>
    <row r="690" spans="1:2" x14ac:dyDescent="0.35">
      <c r="A690" s="139" t="s">
        <v>6219</v>
      </c>
      <c r="B690" s="197" t="s">
        <v>6220</v>
      </c>
    </row>
    <row r="691" spans="1:2" x14ac:dyDescent="0.35">
      <c r="A691" s="139" t="s">
        <v>6221</v>
      </c>
      <c r="B691" s="197" t="s">
        <v>6222</v>
      </c>
    </row>
    <row r="692" spans="1:2" x14ac:dyDescent="0.35">
      <c r="A692" s="139" t="s">
        <v>6223</v>
      </c>
      <c r="B692" s="197" t="s">
        <v>6224</v>
      </c>
    </row>
    <row r="693" spans="1:2" x14ac:dyDescent="0.35">
      <c r="A693" s="139" t="s">
        <v>6225</v>
      </c>
      <c r="B693" s="197" t="s">
        <v>6226</v>
      </c>
    </row>
    <row r="694" spans="1:2" x14ac:dyDescent="0.35">
      <c r="A694" s="139" t="s">
        <v>6227</v>
      </c>
      <c r="B694" s="197" t="s">
        <v>6228</v>
      </c>
    </row>
    <row r="695" spans="1:2" x14ac:dyDescent="0.35">
      <c r="A695" s="139" t="s">
        <v>6229</v>
      </c>
      <c r="B695" s="197" t="s">
        <v>6230</v>
      </c>
    </row>
    <row r="696" spans="1:2" x14ac:dyDescent="0.35">
      <c r="A696" s="139" t="s">
        <v>6231</v>
      </c>
      <c r="B696" s="197" t="s">
        <v>6232</v>
      </c>
    </row>
    <row r="697" spans="1:2" x14ac:dyDescent="0.35">
      <c r="A697" s="139" t="s">
        <v>6233</v>
      </c>
      <c r="B697" s="197" t="s">
        <v>6234</v>
      </c>
    </row>
    <row r="698" spans="1:2" x14ac:dyDescent="0.35">
      <c r="A698" s="139" t="s">
        <v>6235</v>
      </c>
      <c r="B698" s="197" t="s">
        <v>6236</v>
      </c>
    </row>
    <row r="699" spans="1:2" x14ac:dyDescent="0.35">
      <c r="A699" s="139" t="s">
        <v>6237</v>
      </c>
      <c r="B699" s="197" t="s">
        <v>6238</v>
      </c>
    </row>
    <row r="700" spans="1:2" x14ac:dyDescent="0.35">
      <c r="A700" s="139" t="s">
        <v>6239</v>
      </c>
      <c r="B700" s="197" t="s">
        <v>6240</v>
      </c>
    </row>
    <row r="701" spans="1:2" x14ac:dyDescent="0.35">
      <c r="A701" s="139" t="s">
        <v>6241</v>
      </c>
      <c r="B701" s="197" t="s">
        <v>6242</v>
      </c>
    </row>
    <row r="702" spans="1:2" x14ac:dyDescent="0.35">
      <c r="A702" s="139" t="s">
        <v>6243</v>
      </c>
      <c r="B702" s="197" t="s">
        <v>6244</v>
      </c>
    </row>
    <row r="703" spans="1:2" x14ac:dyDescent="0.35">
      <c r="A703" s="139" t="s">
        <v>6245</v>
      </c>
      <c r="B703" s="197" t="s">
        <v>6246</v>
      </c>
    </row>
    <row r="704" spans="1:2" x14ac:dyDescent="0.35">
      <c r="A704" s="139" t="s">
        <v>6247</v>
      </c>
      <c r="B704" s="197" t="s">
        <v>6248</v>
      </c>
    </row>
    <row r="705" spans="1:2" x14ac:dyDescent="0.35">
      <c r="A705" s="139" t="s">
        <v>6249</v>
      </c>
      <c r="B705" s="197" t="s">
        <v>6250</v>
      </c>
    </row>
    <row r="706" spans="1:2" x14ac:dyDescent="0.35">
      <c r="A706" s="139" t="s">
        <v>6251</v>
      </c>
      <c r="B706" s="197" t="s">
        <v>6246</v>
      </c>
    </row>
    <row r="707" spans="1:2" x14ac:dyDescent="0.35">
      <c r="A707" s="139" t="s">
        <v>6252</v>
      </c>
      <c r="B707" s="197" t="s">
        <v>6248</v>
      </c>
    </row>
    <row r="708" spans="1:2" x14ac:dyDescent="0.35">
      <c r="A708" s="139" t="s">
        <v>6253</v>
      </c>
      <c r="B708" s="197" t="s">
        <v>6254</v>
      </c>
    </row>
    <row r="709" spans="1:2" x14ac:dyDescent="0.35">
      <c r="A709" s="125" t="s">
        <v>663</v>
      </c>
      <c r="B709" s="197" t="s">
        <v>6255</v>
      </c>
    </row>
    <row r="710" spans="1:2" x14ac:dyDescent="0.35">
      <c r="A710" s="125" t="s">
        <v>878</v>
      </c>
      <c r="B710" s="197" t="s">
        <v>6256</v>
      </c>
    </row>
    <row r="711" spans="1:2" x14ac:dyDescent="0.35">
      <c r="A711" s="125" t="s">
        <v>889</v>
      </c>
      <c r="B711" s="197" t="s">
        <v>6257</v>
      </c>
    </row>
    <row r="712" spans="1:2" x14ac:dyDescent="0.35">
      <c r="A712" s="125" t="s">
        <v>3801</v>
      </c>
      <c r="B712" s="73" t="s">
        <v>6258</v>
      </c>
    </row>
    <row r="713" spans="1:2" x14ac:dyDescent="0.35">
      <c r="A713" s="125" t="s">
        <v>3806</v>
      </c>
      <c r="B713" s="197" t="s">
        <v>6259</v>
      </c>
    </row>
    <row r="714" spans="1:2" x14ac:dyDescent="0.35">
      <c r="A714" s="125" t="s">
        <v>3809</v>
      </c>
      <c r="B714" s="73" t="s">
        <v>6260</v>
      </c>
    </row>
    <row r="715" spans="1:2" x14ac:dyDescent="0.35">
      <c r="A715" s="125" t="s">
        <v>3813</v>
      </c>
      <c r="B715" s="73" t="s">
        <v>6261</v>
      </c>
    </row>
    <row r="716" spans="1:2" x14ac:dyDescent="0.35">
      <c r="A716" s="125" t="s">
        <v>3815</v>
      </c>
      <c r="B716" s="73" t="s">
        <v>6262</v>
      </c>
    </row>
    <row r="717" spans="1:2" x14ac:dyDescent="0.35">
      <c r="A717" s="125" t="s">
        <v>3818</v>
      </c>
      <c r="B717" s="73" t="s">
        <v>6263</v>
      </c>
    </row>
    <row r="718" spans="1:2" x14ac:dyDescent="0.35">
      <c r="A718" s="125" t="s">
        <v>3638</v>
      </c>
      <c r="B718" s="197" t="s">
        <v>6264</v>
      </c>
    </row>
    <row r="719" spans="1:2" x14ac:dyDescent="0.35">
      <c r="A719" s="125" t="s">
        <v>3468</v>
      </c>
      <c r="B719" s="197" t="s">
        <v>6265</v>
      </c>
    </row>
    <row r="720" spans="1:2" x14ac:dyDescent="0.35">
      <c r="A720" s="125" t="s">
        <v>3476</v>
      </c>
      <c r="B720" s="197" t="s">
        <v>6266</v>
      </c>
    </row>
    <row r="721" spans="1:2" x14ac:dyDescent="0.35">
      <c r="A721" s="125" t="s">
        <v>3310</v>
      </c>
      <c r="B721" s="197" t="s">
        <v>6267</v>
      </c>
    </row>
    <row r="722" spans="1:2" x14ac:dyDescent="0.35">
      <c r="A722" s="125" t="s">
        <v>2790</v>
      </c>
      <c r="B722" s="197" t="s">
        <v>5427</v>
      </c>
    </row>
    <row r="723" spans="1:2" x14ac:dyDescent="0.35">
      <c r="A723" s="416" t="s">
        <v>2664</v>
      </c>
      <c r="B723" s="417" t="s">
        <v>6268</v>
      </c>
    </row>
    <row r="724" spans="1:2" x14ac:dyDescent="0.35">
      <c r="A724" s="416" t="s">
        <v>2666</v>
      </c>
      <c r="B724" s="417" t="s">
        <v>6269</v>
      </c>
    </row>
    <row r="725" spans="1:2" x14ac:dyDescent="0.35">
      <c r="A725" s="416" t="s">
        <v>2674</v>
      </c>
      <c r="B725" s="417" t="s">
        <v>6270</v>
      </c>
    </row>
    <row r="726" spans="1:2" x14ac:dyDescent="0.35">
      <c r="A726" s="139" t="s">
        <v>179</v>
      </c>
      <c r="B726" s="197" t="s">
        <v>6271</v>
      </c>
    </row>
    <row r="727" spans="1:2" x14ac:dyDescent="0.35">
      <c r="A727" s="139" t="s">
        <v>920</v>
      </c>
      <c r="B727" s="197" t="s">
        <v>6272</v>
      </c>
    </row>
    <row r="728" spans="1:2" x14ac:dyDescent="0.35">
      <c r="A728" s="139" t="s">
        <v>489</v>
      </c>
      <c r="B728" s="197" t="s">
        <v>6273</v>
      </c>
    </row>
    <row r="729" spans="1:2" x14ac:dyDescent="0.35">
      <c r="A729" s="139" t="s">
        <v>496</v>
      </c>
      <c r="B729" s="197" t="s">
        <v>6274</v>
      </c>
    </row>
    <row r="730" spans="1:2" x14ac:dyDescent="0.35">
      <c r="A730" s="139" t="s">
        <v>455</v>
      </c>
      <c r="B730" s="197" t="s">
        <v>6275</v>
      </c>
    </row>
    <row r="731" spans="1:2" x14ac:dyDescent="0.35">
      <c r="A731" s="139" t="s">
        <v>457</v>
      </c>
      <c r="B731" s="197" t="s">
        <v>6276</v>
      </c>
    </row>
    <row r="732" spans="1:2" x14ac:dyDescent="0.35">
      <c r="A732" s="139" t="s">
        <v>6277</v>
      </c>
      <c r="B732" s="197" t="s">
        <v>6278</v>
      </c>
    </row>
    <row r="733" spans="1:2" x14ac:dyDescent="0.35">
      <c r="A733" s="139" t="s">
        <v>569</v>
      </c>
      <c r="B733" s="197" t="s">
        <v>6279</v>
      </c>
    </row>
    <row r="734" spans="1:2" x14ac:dyDescent="0.35">
      <c r="A734" s="139" t="s">
        <v>575</v>
      </c>
      <c r="B734" s="197" t="s">
        <v>6280</v>
      </c>
    </row>
    <row r="735" spans="1:2" x14ac:dyDescent="0.35">
      <c r="A735" s="139" t="s">
        <v>527</v>
      </c>
      <c r="B735" s="197" t="s">
        <v>6281</v>
      </c>
    </row>
    <row r="736" spans="1:2" x14ac:dyDescent="0.35">
      <c r="A736" s="139" t="s">
        <v>545</v>
      </c>
      <c r="B736" s="197" t="s">
        <v>6282</v>
      </c>
    </row>
    <row r="737" spans="1:2" x14ac:dyDescent="0.35">
      <c r="A737" s="139" t="s">
        <v>6283</v>
      </c>
      <c r="B737" s="197" t="s">
        <v>6284</v>
      </c>
    </row>
    <row r="738" spans="1:2" x14ac:dyDescent="0.35">
      <c r="A738" s="139" t="s">
        <v>554</v>
      </c>
      <c r="B738" s="197" t="s">
        <v>6285</v>
      </c>
    </row>
    <row r="739" spans="1:2" x14ac:dyDescent="0.35">
      <c r="A739" s="139" t="s">
        <v>6286</v>
      </c>
      <c r="B739" s="197" t="s">
        <v>6287</v>
      </c>
    </row>
    <row r="740" spans="1:2" x14ac:dyDescent="0.35">
      <c r="A740" s="139" t="s">
        <v>6288</v>
      </c>
      <c r="B740" s="197" t="s">
        <v>6289</v>
      </c>
    </row>
    <row r="741" spans="1:2" x14ac:dyDescent="0.35">
      <c r="A741" s="139" t="s">
        <v>6290</v>
      </c>
      <c r="B741" s="197" t="s">
        <v>6291</v>
      </c>
    </row>
    <row r="742" spans="1:2" x14ac:dyDescent="0.35">
      <c r="A742" s="139" t="s">
        <v>6292</v>
      </c>
      <c r="B742" s="197" t="s">
        <v>6293</v>
      </c>
    </row>
    <row r="743" spans="1:2" x14ac:dyDescent="0.35">
      <c r="A743" s="139" t="s">
        <v>192</v>
      </c>
      <c r="B743" s="197" t="s">
        <v>6294</v>
      </c>
    </row>
    <row r="744" spans="1:2" x14ac:dyDescent="0.35">
      <c r="A744" s="139" t="s">
        <v>286</v>
      </c>
      <c r="B744" s="197" t="s">
        <v>6295</v>
      </c>
    </row>
    <row r="745" spans="1:2" x14ac:dyDescent="0.35">
      <c r="A745" s="139" t="s">
        <v>293</v>
      </c>
      <c r="B745" s="197" t="s">
        <v>6296</v>
      </c>
    </row>
    <row r="746" spans="1:2" x14ac:dyDescent="0.35">
      <c r="A746" s="139" t="s">
        <v>253</v>
      </c>
      <c r="B746" s="197" t="s">
        <v>6297</v>
      </c>
    </row>
    <row r="747" spans="1:2" x14ac:dyDescent="0.35">
      <c r="A747" s="139" t="s">
        <v>255</v>
      </c>
      <c r="B747" s="197" t="s">
        <v>6298</v>
      </c>
    </row>
    <row r="748" spans="1:2" x14ac:dyDescent="0.35">
      <c r="A748" s="139" t="s">
        <v>379</v>
      </c>
      <c r="B748" s="197" t="s">
        <v>6299</v>
      </c>
    </row>
    <row r="749" spans="1:2" x14ac:dyDescent="0.35">
      <c r="A749" s="139" t="s">
        <v>386</v>
      </c>
      <c r="B749" s="197" t="s">
        <v>6300</v>
      </c>
    </row>
    <row r="750" spans="1:2" x14ac:dyDescent="0.35">
      <c r="A750" s="139" t="s">
        <v>6301</v>
      </c>
      <c r="B750" s="197" t="s">
        <v>6302</v>
      </c>
    </row>
    <row r="751" spans="1:2" x14ac:dyDescent="0.35">
      <c r="A751" s="139" t="s">
        <v>358</v>
      </c>
      <c r="B751" s="197" t="s">
        <v>6303</v>
      </c>
    </row>
    <row r="752" spans="1:2" x14ac:dyDescent="0.35">
      <c r="A752" s="139" t="s">
        <v>370</v>
      </c>
      <c r="B752" s="197" t="s">
        <v>6304</v>
      </c>
    </row>
    <row r="753" spans="1:2" x14ac:dyDescent="0.35">
      <c r="A753" s="139" t="s">
        <v>6305</v>
      </c>
      <c r="B753" s="197" t="s">
        <v>6306</v>
      </c>
    </row>
    <row r="754" spans="1:2" x14ac:dyDescent="0.35">
      <c r="A754" s="139" t="s">
        <v>304</v>
      </c>
      <c r="B754" s="197" t="s">
        <v>6307</v>
      </c>
    </row>
    <row r="755" spans="1:2" x14ac:dyDescent="0.35">
      <c r="A755" s="139" t="s">
        <v>314</v>
      </c>
      <c r="B755" s="197" t="s">
        <v>6308</v>
      </c>
    </row>
    <row r="756" spans="1:2" x14ac:dyDescent="0.35">
      <c r="A756" s="139" t="s">
        <v>6309</v>
      </c>
      <c r="B756" s="197" t="s">
        <v>6310</v>
      </c>
    </row>
    <row r="757" spans="1:2" x14ac:dyDescent="0.35">
      <c r="A757" s="139" t="s">
        <v>6311</v>
      </c>
      <c r="B757" s="197" t="s">
        <v>6312</v>
      </c>
    </row>
    <row r="758" spans="1:2" x14ac:dyDescent="0.35">
      <c r="A758" s="139" t="s">
        <v>6313</v>
      </c>
      <c r="B758" s="197" t="s">
        <v>6314</v>
      </c>
    </row>
    <row r="759" spans="1:2" x14ac:dyDescent="0.35">
      <c r="A759" s="139" t="s">
        <v>6315</v>
      </c>
      <c r="B759" s="197" t="s">
        <v>6316</v>
      </c>
    </row>
    <row r="760" spans="1:2" x14ac:dyDescent="0.35">
      <c r="A760" s="139" t="s">
        <v>6317</v>
      </c>
      <c r="B760" s="197" t="s">
        <v>6318</v>
      </c>
    </row>
    <row r="761" spans="1:2" x14ac:dyDescent="0.35">
      <c r="A761" s="139" t="s">
        <v>2814</v>
      </c>
      <c r="B761" s="197" t="s">
        <v>6319</v>
      </c>
    </row>
    <row r="762" spans="1:2" x14ac:dyDescent="0.35">
      <c r="A762" s="139" t="s">
        <v>2810</v>
      </c>
      <c r="B762" s="197" t="s">
        <v>6320</v>
      </c>
    </row>
    <row r="763" spans="1:2" x14ac:dyDescent="0.35">
      <c r="A763" s="139" t="s">
        <v>2816</v>
      </c>
      <c r="B763" s="197" t="s">
        <v>6321</v>
      </c>
    </row>
    <row r="764" spans="1:2" x14ac:dyDescent="0.35">
      <c r="A764" s="125" t="s">
        <v>1555</v>
      </c>
      <c r="B764" s="197" t="s">
        <v>6322</v>
      </c>
    </row>
    <row r="765" spans="1:2" x14ac:dyDescent="0.35">
      <c r="A765" s="139" t="s">
        <v>1367</v>
      </c>
      <c r="B765" s="197" t="s">
        <v>6323</v>
      </c>
    </row>
    <row r="766" spans="1:2" x14ac:dyDescent="0.35">
      <c r="A766" s="139" t="s">
        <v>1602</v>
      </c>
      <c r="B766" s="197" t="s">
        <v>6324</v>
      </c>
    </row>
    <row r="767" spans="1:2" x14ac:dyDescent="0.35">
      <c r="A767" s="139" t="s">
        <v>1441</v>
      </c>
      <c r="B767" s="197" t="s">
        <v>6325</v>
      </c>
    </row>
    <row r="768" spans="1:2" x14ac:dyDescent="0.35">
      <c r="A768" s="139" t="s">
        <v>3120</v>
      </c>
      <c r="B768" s="197" t="s">
        <v>6326</v>
      </c>
    </row>
    <row r="769" spans="1:2" x14ac:dyDescent="0.35">
      <c r="A769" s="139" t="s">
        <v>1443</v>
      </c>
      <c r="B769" s="197" t="s">
        <v>6327</v>
      </c>
    </row>
    <row r="770" spans="1:2" x14ac:dyDescent="0.35">
      <c r="A770" s="139" t="s">
        <v>6328</v>
      </c>
      <c r="B770" s="197" t="s">
        <v>6329</v>
      </c>
    </row>
    <row r="771" spans="1:2" x14ac:dyDescent="0.35">
      <c r="A771" s="139" t="s">
        <v>6330</v>
      </c>
      <c r="B771" s="197" t="s">
        <v>6331</v>
      </c>
    </row>
    <row r="772" spans="1:2" x14ac:dyDescent="0.35">
      <c r="A772" s="139" t="s">
        <v>6332</v>
      </c>
      <c r="B772" s="197" t="s">
        <v>6333</v>
      </c>
    </row>
    <row r="773" spans="1:2" x14ac:dyDescent="0.35">
      <c r="A773" s="139" t="s">
        <v>6334</v>
      </c>
      <c r="B773" s="197" t="s">
        <v>6335</v>
      </c>
    </row>
    <row r="774" spans="1:2" x14ac:dyDescent="0.35">
      <c r="A774" s="139" t="s">
        <v>6336</v>
      </c>
      <c r="B774" s="197" t="s">
        <v>6337</v>
      </c>
    </row>
    <row r="775" spans="1:2" x14ac:dyDescent="0.35">
      <c r="A775" s="139" t="s">
        <v>1643</v>
      </c>
      <c r="B775" s="197" t="s">
        <v>6338</v>
      </c>
    </row>
    <row r="776" spans="1:2" x14ac:dyDescent="0.35">
      <c r="A776" s="139" t="s">
        <v>6339</v>
      </c>
      <c r="B776" s="197" t="s">
        <v>6340</v>
      </c>
    </row>
    <row r="777" spans="1:2" x14ac:dyDescent="0.35">
      <c r="A777" s="139" t="s">
        <v>6341</v>
      </c>
      <c r="B777" s="197" t="s">
        <v>6342</v>
      </c>
    </row>
    <row r="778" spans="1:2" x14ac:dyDescent="0.35">
      <c r="A778" s="139" t="s">
        <v>6343</v>
      </c>
      <c r="B778" s="197" t="s">
        <v>6344</v>
      </c>
    </row>
    <row r="779" spans="1:2" x14ac:dyDescent="0.35">
      <c r="A779" s="139" t="s">
        <v>6345</v>
      </c>
      <c r="B779" s="197" t="s">
        <v>6346</v>
      </c>
    </row>
    <row r="780" spans="1:2" x14ac:dyDescent="0.35">
      <c r="A780" s="139" t="s">
        <v>6347</v>
      </c>
      <c r="B780" s="197" t="s">
        <v>6348</v>
      </c>
    </row>
    <row r="781" spans="1:2" x14ac:dyDescent="0.35">
      <c r="A781" s="139" t="s">
        <v>6349</v>
      </c>
      <c r="B781" s="197" t="s">
        <v>6350</v>
      </c>
    </row>
    <row r="782" spans="1:2" x14ac:dyDescent="0.35">
      <c r="A782" s="139" t="s">
        <v>6351</v>
      </c>
      <c r="B782" s="197" t="s">
        <v>6352</v>
      </c>
    </row>
    <row r="783" spans="1:2" x14ac:dyDescent="0.35">
      <c r="A783" s="139" t="s">
        <v>6353</v>
      </c>
      <c r="B783" s="197" t="s">
        <v>6354</v>
      </c>
    </row>
    <row r="784" spans="1:2" x14ac:dyDescent="0.35">
      <c r="A784" s="139" t="s">
        <v>552</v>
      </c>
      <c r="B784" s="197" t="s">
        <v>6355</v>
      </c>
    </row>
    <row r="785" spans="1:2" x14ac:dyDescent="0.35">
      <c r="A785" s="139" t="s">
        <v>6356</v>
      </c>
      <c r="B785" s="197" t="s">
        <v>6357</v>
      </c>
    </row>
    <row r="786" spans="1:2" x14ac:dyDescent="0.35">
      <c r="A786" s="139" t="s">
        <v>356</v>
      </c>
      <c r="B786" s="197" t="s">
        <v>6358</v>
      </c>
    </row>
    <row r="787" spans="1:2" x14ac:dyDescent="0.35">
      <c r="A787" s="139" t="s">
        <v>6359</v>
      </c>
      <c r="B787" s="197" t="s">
        <v>6360</v>
      </c>
    </row>
    <row r="788" spans="1:2" x14ac:dyDescent="0.35">
      <c r="A788" s="139" t="s">
        <v>839</v>
      </c>
      <c r="B788" s="197" t="s">
        <v>6361</v>
      </c>
    </row>
    <row r="789" spans="1:2" x14ac:dyDescent="0.35">
      <c r="A789" s="139" t="s">
        <v>6362</v>
      </c>
      <c r="B789" s="197" t="s">
        <v>6363</v>
      </c>
    </row>
    <row r="790" spans="1:2" x14ac:dyDescent="0.35">
      <c r="A790" s="139" t="s">
        <v>6364</v>
      </c>
      <c r="B790" s="197" t="s">
        <v>6365</v>
      </c>
    </row>
    <row r="791" spans="1:2" x14ac:dyDescent="0.35">
      <c r="A791" s="139" t="s">
        <v>6366</v>
      </c>
      <c r="B791" s="197" t="s">
        <v>6367</v>
      </c>
    </row>
    <row r="792" spans="1:2" x14ac:dyDescent="0.35">
      <c r="A792" s="139" t="s">
        <v>501</v>
      </c>
      <c r="B792" s="197" t="s">
        <v>6291</v>
      </c>
    </row>
    <row r="793" spans="1:2" x14ac:dyDescent="0.35">
      <c r="A793" s="139" t="s">
        <v>509</v>
      </c>
      <c r="B793" s="197" t="s">
        <v>6368</v>
      </c>
    </row>
    <row r="794" spans="1:2" x14ac:dyDescent="0.35">
      <c r="A794" s="139" t="s">
        <v>302</v>
      </c>
      <c r="B794" s="197" t="s">
        <v>6369</v>
      </c>
    </row>
    <row r="795" spans="1:2" x14ac:dyDescent="0.35">
      <c r="A795" s="139" t="s">
        <v>6370</v>
      </c>
      <c r="B795" s="197" t="s">
        <v>6371</v>
      </c>
    </row>
    <row r="796" spans="1:2" x14ac:dyDescent="0.35">
      <c r="A796" s="139" t="s">
        <v>624</v>
      </c>
      <c r="B796" s="197" t="s">
        <v>6372</v>
      </c>
    </row>
    <row r="797" spans="1:2" x14ac:dyDescent="0.35">
      <c r="A797" s="139" t="s">
        <v>6373</v>
      </c>
      <c r="B797" s="197" t="s">
        <v>6374</v>
      </c>
    </row>
    <row r="798" spans="1:2" x14ac:dyDescent="0.35">
      <c r="A798" s="139" t="s">
        <v>6375</v>
      </c>
      <c r="B798" s="197" t="s">
        <v>6376</v>
      </c>
    </row>
    <row r="799" spans="1:2" x14ac:dyDescent="0.35">
      <c r="A799" s="139" t="s">
        <v>1036</v>
      </c>
      <c r="B799" s="197" t="s">
        <v>6377</v>
      </c>
    </row>
    <row r="800" spans="1:2" x14ac:dyDescent="0.35">
      <c r="A800" s="139" t="s">
        <v>1038</v>
      </c>
      <c r="B800" s="197" t="s">
        <v>6378</v>
      </c>
    </row>
    <row r="801" spans="1:2" x14ac:dyDescent="0.35">
      <c r="A801" s="139" t="s">
        <v>6379</v>
      </c>
      <c r="B801" s="197" t="s">
        <v>6380</v>
      </c>
    </row>
    <row r="802" spans="1:2" x14ac:dyDescent="0.35">
      <c r="A802" s="139" t="s">
        <v>6381</v>
      </c>
      <c r="B802" s="197" t="s">
        <v>6382</v>
      </c>
    </row>
    <row r="803" spans="1:2" x14ac:dyDescent="0.35">
      <c r="A803" s="139" t="s">
        <v>199</v>
      </c>
      <c r="B803" s="197" t="s">
        <v>6383</v>
      </c>
    </row>
    <row r="804" spans="1:2" x14ac:dyDescent="0.35">
      <c r="A804" s="139" t="s">
        <v>452</v>
      </c>
      <c r="B804" s="197" t="s">
        <v>6384</v>
      </c>
    </row>
    <row r="805" spans="1:2" x14ac:dyDescent="0.35">
      <c r="A805" s="139" t="s">
        <v>454</v>
      </c>
      <c r="B805" s="197" t="s">
        <v>6385</v>
      </c>
    </row>
    <row r="806" spans="1:2" x14ac:dyDescent="0.35">
      <c r="A806" s="139" t="s">
        <v>6386</v>
      </c>
      <c r="B806" s="197" t="s">
        <v>6387</v>
      </c>
    </row>
    <row r="807" spans="1:2" x14ac:dyDescent="0.35">
      <c r="A807" s="139" t="s">
        <v>6388</v>
      </c>
      <c r="B807" s="197" t="s">
        <v>6389</v>
      </c>
    </row>
    <row r="808" spans="1:2" x14ac:dyDescent="0.35">
      <c r="A808" s="139" t="s">
        <v>6390</v>
      </c>
      <c r="B808" s="197" t="s">
        <v>6391</v>
      </c>
    </row>
    <row r="809" spans="1:2" x14ac:dyDescent="0.35">
      <c r="A809" s="139" t="s">
        <v>6392</v>
      </c>
      <c r="B809" s="197" t="s">
        <v>6393</v>
      </c>
    </row>
    <row r="810" spans="1:2" x14ac:dyDescent="0.35">
      <c r="A810" s="139" t="s">
        <v>504</v>
      </c>
      <c r="B810" s="197" t="s">
        <v>6394</v>
      </c>
    </row>
    <row r="811" spans="1:2" x14ac:dyDescent="0.35">
      <c r="A811" s="139" t="s">
        <v>6395</v>
      </c>
      <c r="B811" s="197" t="s">
        <v>6396</v>
      </c>
    </row>
    <row r="812" spans="1:2" x14ac:dyDescent="0.35">
      <c r="A812" s="139" t="s">
        <v>507</v>
      </c>
      <c r="B812" s="197" t="s">
        <v>6397</v>
      </c>
    </row>
    <row r="813" spans="1:2" x14ac:dyDescent="0.35">
      <c r="A813" s="139" t="s">
        <v>6398</v>
      </c>
      <c r="B813" s="197" t="s">
        <v>6399</v>
      </c>
    </row>
    <row r="814" spans="1:2" x14ac:dyDescent="0.35">
      <c r="A814" s="139" t="s">
        <v>512</v>
      </c>
      <c r="B814" s="197" t="s">
        <v>6400</v>
      </c>
    </row>
    <row r="815" spans="1:2" x14ac:dyDescent="0.35">
      <c r="A815" s="139" t="s">
        <v>331</v>
      </c>
      <c r="B815" s="197" t="s">
        <v>6401</v>
      </c>
    </row>
    <row r="816" spans="1:2" x14ac:dyDescent="0.35">
      <c r="A816" s="139" t="s">
        <v>333</v>
      </c>
      <c r="B816" s="197" t="s">
        <v>6402</v>
      </c>
    </row>
    <row r="817" spans="1:2" x14ac:dyDescent="0.35">
      <c r="A817" s="139" t="s">
        <v>336</v>
      </c>
      <c r="B817" s="197" t="s">
        <v>6403</v>
      </c>
    </row>
    <row r="818" spans="1:2" x14ac:dyDescent="0.35">
      <c r="A818" s="139" t="s">
        <v>338</v>
      </c>
      <c r="B818" s="197" t="s">
        <v>6404</v>
      </c>
    </row>
    <row r="819" spans="1:2" x14ac:dyDescent="0.35">
      <c r="A819" s="139" t="s">
        <v>6405</v>
      </c>
      <c r="B819" s="197" t="s">
        <v>6406</v>
      </c>
    </row>
    <row r="820" spans="1:2" x14ac:dyDescent="0.35">
      <c r="A820" s="139" t="s">
        <v>347</v>
      </c>
      <c r="B820" s="197" t="s">
        <v>6407</v>
      </c>
    </row>
    <row r="821" spans="1:2" x14ac:dyDescent="0.35">
      <c r="A821" s="139" t="s">
        <v>560</v>
      </c>
      <c r="B821" s="197" t="s">
        <v>6408</v>
      </c>
    </row>
    <row r="822" spans="1:2" x14ac:dyDescent="0.35">
      <c r="A822" s="139" t="s">
        <v>561</v>
      </c>
      <c r="B822" s="197" t="s">
        <v>6409</v>
      </c>
    </row>
    <row r="823" spans="1:2" x14ac:dyDescent="0.35">
      <c r="A823" s="139" t="s">
        <v>565</v>
      </c>
      <c r="B823" s="197" t="s">
        <v>6410</v>
      </c>
    </row>
    <row r="824" spans="1:2" x14ac:dyDescent="0.35">
      <c r="A824" s="139" t="s">
        <v>566</v>
      </c>
      <c r="B824" s="197" t="s">
        <v>6411</v>
      </c>
    </row>
    <row r="825" spans="1:2" x14ac:dyDescent="0.35">
      <c r="A825" s="139" t="s">
        <v>6412</v>
      </c>
      <c r="B825" s="197" t="s">
        <v>6413</v>
      </c>
    </row>
    <row r="826" spans="1:2" x14ac:dyDescent="0.35">
      <c r="A826" s="139" t="s">
        <v>550</v>
      </c>
      <c r="B826" s="197" t="s">
        <v>6414</v>
      </c>
    </row>
    <row r="827" spans="1:2" x14ac:dyDescent="0.35">
      <c r="A827" s="139" t="s">
        <v>6415</v>
      </c>
      <c r="B827" s="197" t="s">
        <v>6416</v>
      </c>
    </row>
    <row r="828" spans="1:2" x14ac:dyDescent="0.35">
      <c r="A828" s="139" t="s">
        <v>6417</v>
      </c>
      <c r="B828" s="197" t="s">
        <v>6418</v>
      </c>
    </row>
    <row r="829" spans="1:2" x14ac:dyDescent="0.35">
      <c r="A829" s="139" t="s">
        <v>573</v>
      </c>
      <c r="B829" s="197" t="s">
        <v>6419</v>
      </c>
    </row>
    <row r="830" spans="1:2" x14ac:dyDescent="0.35">
      <c r="A830" s="139" t="s">
        <v>6420</v>
      </c>
      <c r="B830" s="197" t="s">
        <v>6421</v>
      </c>
    </row>
    <row r="831" spans="1:2" x14ac:dyDescent="0.35">
      <c r="A831" s="139" t="s">
        <v>579</v>
      </c>
      <c r="B831" s="197" t="s">
        <v>6422</v>
      </c>
    </row>
    <row r="832" spans="1:2" x14ac:dyDescent="0.35">
      <c r="A832" s="139" t="s">
        <v>6423</v>
      </c>
      <c r="B832" s="197" t="s">
        <v>6424</v>
      </c>
    </row>
    <row r="833" spans="1:2" x14ac:dyDescent="0.35">
      <c r="A833" s="139" t="s">
        <v>6425</v>
      </c>
      <c r="B833" s="197" t="s">
        <v>6426</v>
      </c>
    </row>
    <row r="834" spans="1:2" x14ac:dyDescent="0.35">
      <c r="A834" s="139" t="s">
        <v>6427</v>
      </c>
      <c r="B834" s="197" t="s">
        <v>6428</v>
      </c>
    </row>
    <row r="835" spans="1:2" x14ac:dyDescent="0.35">
      <c r="A835" s="139" t="s">
        <v>584</v>
      </c>
      <c r="B835" s="197" t="s">
        <v>6429</v>
      </c>
    </row>
    <row r="836" spans="1:2" x14ac:dyDescent="0.35">
      <c r="A836" s="139" t="s">
        <v>6430</v>
      </c>
      <c r="B836" s="197" t="s">
        <v>6431</v>
      </c>
    </row>
    <row r="837" spans="1:2" x14ac:dyDescent="0.35">
      <c r="A837" s="139" t="s">
        <v>589</v>
      </c>
      <c r="B837" s="197" t="s">
        <v>6432</v>
      </c>
    </row>
    <row r="838" spans="1:2" x14ac:dyDescent="0.35">
      <c r="A838" s="139" t="s">
        <v>6433</v>
      </c>
      <c r="B838" s="197" t="s">
        <v>6434</v>
      </c>
    </row>
    <row r="839" spans="1:2" x14ac:dyDescent="0.35">
      <c r="A839" s="139" t="s">
        <v>411</v>
      </c>
      <c r="B839" s="197" t="s">
        <v>6435</v>
      </c>
    </row>
    <row r="840" spans="1:2" x14ac:dyDescent="0.35">
      <c r="A840" s="139" t="s">
        <v>418</v>
      </c>
      <c r="B840" s="197" t="s">
        <v>6436</v>
      </c>
    </row>
    <row r="841" spans="1:2" x14ac:dyDescent="0.35">
      <c r="A841" s="139" t="s">
        <v>6437</v>
      </c>
      <c r="B841" s="197" t="s">
        <v>6438</v>
      </c>
    </row>
    <row r="842" spans="1:2" x14ac:dyDescent="0.35">
      <c r="A842" s="139" t="s">
        <v>6439</v>
      </c>
      <c r="B842" s="197" t="s">
        <v>6440</v>
      </c>
    </row>
    <row r="843" spans="1:2" x14ac:dyDescent="0.35">
      <c r="A843" s="139" t="s">
        <v>405</v>
      </c>
      <c r="B843" s="197" t="s">
        <v>6441</v>
      </c>
    </row>
    <row r="844" spans="1:2" x14ac:dyDescent="0.35">
      <c r="A844" s="139" t="s">
        <v>6442</v>
      </c>
      <c r="B844" s="197" t="s">
        <v>6443</v>
      </c>
    </row>
    <row r="845" spans="1:2" x14ac:dyDescent="0.35">
      <c r="A845" s="139" t="s">
        <v>416</v>
      </c>
      <c r="B845" s="197" t="s">
        <v>6444</v>
      </c>
    </row>
    <row r="846" spans="1:2" x14ac:dyDescent="0.35">
      <c r="A846" s="139" t="s">
        <v>421</v>
      </c>
      <c r="B846" s="197" t="s">
        <v>6445</v>
      </c>
    </row>
    <row r="847" spans="1:2" x14ac:dyDescent="0.35">
      <c r="A847" s="139" t="s">
        <v>249</v>
      </c>
      <c r="B847" s="197" t="s">
        <v>6446</v>
      </c>
    </row>
    <row r="848" spans="1:2" x14ac:dyDescent="0.35">
      <c r="A848" s="139" t="s">
        <v>251</v>
      </c>
      <c r="B848" s="197" t="s">
        <v>6447</v>
      </c>
    </row>
    <row r="849" spans="1:2" x14ac:dyDescent="0.35">
      <c r="A849" s="139" t="s">
        <v>6448</v>
      </c>
      <c r="B849" s="197" t="s">
        <v>6449</v>
      </c>
    </row>
    <row r="850" spans="1:2" x14ac:dyDescent="0.35">
      <c r="A850" s="139" t="s">
        <v>6450</v>
      </c>
      <c r="B850" s="197" t="s">
        <v>6451</v>
      </c>
    </row>
    <row r="851" spans="1:2" x14ac:dyDescent="0.35">
      <c r="A851" s="139" t="s">
        <v>6452</v>
      </c>
      <c r="B851" s="197" t="s">
        <v>6451</v>
      </c>
    </row>
    <row r="852" spans="1:2" x14ac:dyDescent="0.35">
      <c r="A852" s="139" t="s">
        <v>309</v>
      </c>
      <c r="B852" s="197" t="s">
        <v>6453</v>
      </c>
    </row>
    <row r="853" spans="1:2" x14ac:dyDescent="0.35">
      <c r="A853" s="139" t="s">
        <v>6454</v>
      </c>
      <c r="B853" s="197" t="s">
        <v>6455</v>
      </c>
    </row>
    <row r="854" spans="1:2" x14ac:dyDescent="0.35">
      <c r="A854" s="139" t="s">
        <v>312</v>
      </c>
      <c r="B854" s="197" t="s">
        <v>6456</v>
      </c>
    </row>
    <row r="855" spans="1:2" x14ac:dyDescent="0.35">
      <c r="A855" s="139" t="s">
        <v>6457</v>
      </c>
      <c r="B855" s="197" t="s">
        <v>6458</v>
      </c>
    </row>
    <row r="856" spans="1:2" x14ac:dyDescent="0.35">
      <c r="A856" s="139" t="s">
        <v>317</v>
      </c>
      <c r="B856" s="197" t="s">
        <v>6459</v>
      </c>
    </row>
    <row r="857" spans="1:2" x14ac:dyDescent="0.35">
      <c r="A857" s="139" t="s">
        <v>366</v>
      </c>
      <c r="B857" s="197" t="s">
        <v>6460</v>
      </c>
    </row>
    <row r="858" spans="1:2" x14ac:dyDescent="0.35">
      <c r="A858" s="139" t="s">
        <v>368</v>
      </c>
      <c r="B858" s="197" t="s">
        <v>6461</v>
      </c>
    </row>
    <row r="859" spans="1:2" x14ac:dyDescent="0.35">
      <c r="A859" s="139" t="s">
        <v>373</v>
      </c>
      <c r="B859" s="197" t="s">
        <v>6462</v>
      </c>
    </row>
    <row r="860" spans="1:2" x14ac:dyDescent="0.35">
      <c r="A860" s="139" t="s">
        <v>375</v>
      </c>
      <c r="B860" s="197" t="s">
        <v>6463</v>
      </c>
    </row>
    <row r="861" spans="1:2" x14ac:dyDescent="0.35">
      <c r="A861" s="139" t="s">
        <v>354</v>
      </c>
      <c r="B861" s="197" t="s">
        <v>6464</v>
      </c>
    </row>
    <row r="862" spans="1:2" x14ac:dyDescent="0.35">
      <c r="A862" s="139" t="s">
        <v>6465</v>
      </c>
      <c r="B862" s="197" t="s">
        <v>6466</v>
      </c>
    </row>
    <row r="863" spans="1:2" x14ac:dyDescent="0.35">
      <c r="A863" s="139" t="s">
        <v>6467</v>
      </c>
      <c r="B863" s="197" t="s">
        <v>6468</v>
      </c>
    </row>
    <row r="864" spans="1:2" x14ac:dyDescent="0.35">
      <c r="A864" s="139" t="s">
        <v>384</v>
      </c>
      <c r="B864" s="197" t="s">
        <v>6469</v>
      </c>
    </row>
    <row r="865" spans="1:2" x14ac:dyDescent="0.35">
      <c r="A865" s="139" t="s">
        <v>6470</v>
      </c>
      <c r="B865" s="197" t="s">
        <v>6471</v>
      </c>
    </row>
    <row r="866" spans="1:2" x14ac:dyDescent="0.35">
      <c r="A866" s="139" t="s">
        <v>390</v>
      </c>
      <c r="B866" s="197" t="s">
        <v>6472</v>
      </c>
    </row>
    <row r="867" spans="1:2" x14ac:dyDescent="0.35">
      <c r="A867" s="139" t="s">
        <v>6473</v>
      </c>
      <c r="B867" s="197" t="s">
        <v>6474</v>
      </c>
    </row>
    <row r="868" spans="1:2" x14ac:dyDescent="0.35">
      <c r="A868" s="139" t="s">
        <v>6475</v>
      </c>
      <c r="B868" s="197" t="s">
        <v>6476</v>
      </c>
    </row>
    <row r="869" spans="1:2" x14ac:dyDescent="0.35">
      <c r="A869" s="139" t="s">
        <v>6477</v>
      </c>
      <c r="B869" s="197" t="s">
        <v>6478</v>
      </c>
    </row>
    <row r="870" spans="1:2" x14ac:dyDescent="0.35">
      <c r="A870" s="139" t="s">
        <v>395</v>
      </c>
      <c r="B870" s="197" t="s">
        <v>6479</v>
      </c>
    </row>
    <row r="871" spans="1:2" x14ac:dyDescent="0.35">
      <c r="A871" s="139" t="s">
        <v>6480</v>
      </c>
      <c r="B871" s="197" t="s">
        <v>6481</v>
      </c>
    </row>
    <row r="872" spans="1:2" x14ac:dyDescent="0.35">
      <c r="A872" s="139" t="s">
        <v>400</v>
      </c>
      <c r="B872" s="197" t="s">
        <v>6482</v>
      </c>
    </row>
    <row r="873" spans="1:2" x14ac:dyDescent="0.35">
      <c r="A873" s="139" t="s">
        <v>407</v>
      </c>
      <c r="B873" s="197" t="s">
        <v>6483</v>
      </c>
    </row>
    <row r="874" spans="1:2" x14ac:dyDescent="0.35">
      <c r="A874" s="139" t="s">
        <v>1044</v>
      </c>
      <c r="B874" s="197" t="s">
        <v>6484</v>
      </c>
    </row>
    <row r="875" spans="1:2" x14ac:dyDescent="0.35">
      <c r="A875" s="139" t="s">
        <v>1047</v>
      </c>
      <c r="B875" s="197" t="s">
        <v>6485</v>
      </c>
    </row>
    <row r="876" spans="1:2" x14ac:dyDescent="0.35">
      <c r="A876" s="139" t="s">
        <v>652</v>
      </c>
      <c r="B876" s="197" t="s">
        <v>6486</v>
      </c>
    </row>
    <row r="877" spans="1:2" x14ac:dyDescent="0.35">
      <c r="A877" s="139" t="s">
        <v>706</v>
      </c>
      <c r="B877" s="197" t="s">
        <v>6487</v>
      </c>
    </row>
    <row r="878" spans="1:2" x14ac:dyDescent="0.35">
      <c r="A878" s="139" t="s">
        <v>6488</v>
      </c>
      <c r="B878" s="197" t="s">
        <v>6489</v>
      </c>
    </row>
    <row r="879" spans="1:2" x14ac:dyDescent="0.35">
      <c r="A879" s="139" t="s">
        <v>709</v>
      </c>
      <c r="B879" s="197" t="s">
        <v>6490</v>
      </c>
    </row>
    <row r="880" spans="1:2" x14ac:dyDescent="0.35">
      <c r="A880" s="139" t="s">
        <v>718</v>
      </c>
      <c r="B880" s="197" t="s">
        <v>6491</v>
      </c>
    </row>
    <row r="881" spans="1:2" x14ac:dyDescent="0.35">
      <c r="A881" s="139" t="s">
        <v>722</v>
      </c>
      <c r="B881" s="197" t="s">
        <v>6492</v>
      </c>
    </row>
    <row r="882" spans="1:2" x14ac:dyDescent="0.35">
      <c r="A882" s="139" t="s">
        <v>723</v>
      </c>
      <c r="B882" s="197" t="s">
        <v>6493</v>
      </c>
    </row>
    <row r="883" spans="1:2" x14ac:dyDescent="0.35">
      <c r="A883" s="139" t="s">
        <v>729</v>
      </c>
      <c r="B883" s="197" t="s">
        <v>6494</v>
      </c>
    </row>
    <row r="884" spans="1:2" x14ac:dyDescent="0.35">
      <c r="A884" s="139" t="s">
        <v>730</v>
      </c>
      <c r="B884" s="197" t="s">
        <v>6495</v>
      </c>
    </row>
    <row r="885" spans="1:2" x14ac:dyDescent="0.35">
      <c r="A885" s="139" t="s">
        <v>731</v>
      </c>
      <c r="B885" s="197" t="s">
        <v>6496</v>
      </c>
    </row>
    <row r="886" spans="1:2" x14ac:dyDescent="0.35">
      <c r="A886" s="139" t="s">
        <v>732</v>
      </c>
      <c r="B886" s="197" t="s">
        <v>6497</v>
      </c>
    </row>
    <row r="887" spans="1:2" x14ac:dyDescent="0.35">
      <c r="A887" s="139" t="s">
        <v>6498</v>
      </c>
      <c r="B887" s="197" t="s">
        <v>6499</v>
      </c>
    </row>
    <row r="888" spans="1:2" x14ac:dyDescent="0.35">
      <c r="A888" s="139" t="s">
        <v>733</v>
      </c>
      <c r="B888" s="197" t="s">
        <v>6500</v>
      </c>
    </row>
    <row r="889" spans="1:2" x14ac:dyDescent="0.35">
      <c r="A889" s="139" t="s">
        <v>739</v>
      </c>
      <c r="B889" s="197" t="s">
        <v>6501</v>
      </c>
    </row>
    <row r="890" spans="1:2" x14ac:dyDescent="0.35">
      <c r="A890" s="139" t="s">
        <v>740</v>
      </c>
      <c r="B890" s="197" t="s">
        <v>6502</v>
      </c>
    </row>
    <row r="891" spans="1:2" x14ac:dyDescent="0.35">
      <c r="A891" s="139" t="s">
        <v>745</v>
      </c>
      <c r="B891" s="197" t="s">
        <v>6503</v>
      </c>
    </row>
    <row r="892" spans="1:2" x14ac:dyDescent="0.35">
      <c r="A892" s="139" t="s">
        <v>746</v>
      </c>
      <c r="B892" s="197" t="s">
        <v>6504</v>
      </c>
    </row>
    <row r="893" spans="1:2" x14ac:dyDescent="0.35">
      <c r="A893" s="139" t="s">
        <v>713</v>
      </c>
      <c r="B893" s="197" t="s">
        <v>6505</v>
      </c>
    </row>
    <row r="894" spans="1:2" x14ac:dyDescent="0.35">
      <c r="A894" s="139" t="s">
        <v>6506</v>
      </c>
      <c r="B894" s="197" t="s">
        <v>6507</v>
      </c>
    </row>
    <row r="895" spans="1:2" x14ac:dyDescent="0.35">
      <c r="A895" s="139" t="s">
        <v>756</v>
      </c>
      <c r="B895" s="197" t="s">
        <v>6508</v>
      </c>
    </row>
    <row r="896" spans="1:2" x14ac:dyDescent="0.35">
      <c r="A896" s="139" t="s">
        <v>757</v>
      </c>
      <c r="B896" s="197" t="s">
        <v>6509</v>
      </c>
    </row>
    <row r="897" spans="1:2" x14ac:dyDescent="0.35">
      <c r="A897" s="139" t="s">
        <v>760</v>
      </c>
      <c r="B897" s="197" t="s">
        <v>6510</v>
      </c>
    </row>
    <row r="898" spans="1:2" x14ac:dyDescent="0.35">
      <c r="A898" s="139" t="s">
        <v>6511</v>
      </c>
      <c r="B898" s="197" t="s">
        <v>6512</v>
      </c>
    </row>
    <row r="899" spans="1:2" x14ac:dyDescent="0.35">
      <c r="A899" s="139" t="s">
        <v>768</v>
      </c>
      <c r="B899" s="197" t="s">
        <v>6513</v>
      </c>
    </row>
    <row r="900" spans="1:2" x14ac:dyDescent="0.35">
      <c r="A900" s="139" t="s">
        <v>769</v>
      </c>
      <c r="B900" s="197" t="s">
        <v>6514</v>
      </c>
    </row>
    <row r="901" spans="1:2" x14ac:dyDescent="0.35">
      <c r="A901" s="139" t="s">
        <v>771</v>
      </c>
      <c r="B901" s="197" t="s">
        <v>6515</v>
      </c>
    </row>
    <row r="902" spans="1:2" x14ac:dyDescent="0.35">
      <c r="A902" s="139" t="s">
        <v>772</v>
      </c>
      <c r="B902" s="197" t="s">
        <v>6516</v>
      </c>
    </row>
    <row r="903" spans="1:2" x14ac:dyDescent="0.35">
      <c r="A903" s="139" t="s">
        <v>777</v>
      </c>
      <c r="B903" s="197" t="s">
        <v>6517</v>
      </c>
    </row>
    <row r="904" spans="1:2" x14ac:dyDescent="0.35">
      <c r="A904" s="139" t="s">
        <v>779</v>
      </c>
      <c r="B904" s="197" t="s">
        <v>6518</v>
      </c>
    </row>
    <row r="905" spans="1:2" x14ac:dyDescent="0.35">
      <c r="A905" s="139" t="s">
        <v>780</v>
      </c>
      <c r="B905" s="197" t="s">
        <v>6519</v>
      </c>
    </row>
    <row r="906" spans="1:2" x14ac:dyDescent="0.35">
      <c r="A906" s="139" t="s">
        <v>781</v>
      </c>
      <c r="B906" s="197" t="s">
        <v>6520</v>
      </c>
    </row>
    <row r="907" spans="1:2" x14ac:dyDescent="0.35">
      <c r="A907" s="139" t="s">
        <v>782</v>
      </c>
      <c r="B907" s="197" t="s">
        <v>6521</v>
      </c>
    </row>
    <row r="908" spans="1:2" x14ac:dyDescent="0.35">
      <c r="A908" s="139" t="s">
        <v>6522</v>
      </c>
      <c r="B908" s="197" t="s">
        <v>6523</v>
      </c>
    </row>
    <row r="909" spans="1:2" x14ac:dyDescent="0.35">
      <c r="A909" s="139" t="s">
        <v>6524</v>
      </c>
      <c r="B909" s="197" t="s">
        <v>6525</v>
      </c>
    </row>
    <row r="910" spans="1:2" x14ac:dyDescent="0.35">
      <c r="A910" s="139" t="s">
        <v>6526</v>
      </c>
      <c r="B910" s="197" t="s">
        <v>6527</v>
      </c>
    </row>
    <row r="911" spans="1:2" x14ac:dyDescent="0.35">
      <c r="A911" s="139" t="s">
        <v>6528</v>
      </c>
      <c r="B911" s="197" t="s">
        <v>6529</v>
      </c>
    </row>
    <row r="912" spans="1:2" x14ac:dyDescent="0.35">
      <c r="A912" s="139" t="s">
        <v>1780</v>
      </c>
      <c r="B912" s="197" t="s">
        <v>6530</v>
      </c>
    </row>
    <row r="913" spans="1:2" x14ac:dyDescent="0.35">
      <c r="A913" s="139" t="s">
        <v>6531</v>
      </c>
      <c r="B913" s="197" t="s">
        <v>6532</v>
      </c>
    </row>
    <row r="914" spans="1:2" x14ac:dyDescent="0.35">
      <c r="A914" s="139" t="s">
        <v>6533</v>
      </c>
      <c r="B914" s="197" t="s">
        <v>6534</v>
      </c>
    </row>
    <row r="915" spans="1:2" x14ac:dyDescent="0.35">
      <c r="A915" s="139" t="s">
        <v>6535</v>
      </c>
      <c r="B915" s="197" t="s">
        <v>6536</v>
      </c>
    </row>
    <row r="916" spans="1:2" x14ac:dyDescent="0.35">
      <c r="A916" s="139" t="s">
        <v>1773</v>
      </c>
      <c r="B916" s="197" t="s">
        <v>6537</v>
      </c>
    </row>
    <row r="917" spans="1:2" x14ac:dyDescent="0.35">
      <c r="A917" s="139" t="s">
        <v>6538</v>
      </c>
      <c r="B917" s="197" t="s">
        <v>6539</v>
      </c>
    </row>
    <row r="918" spans="1:2" x14ac:dyDescent="0.35">
      <c r="A918" s="139" t="s">
        <v>6540</v>
      </c>
      <c r="B918" s="197" t="s">
        <v>6541</v>
      </c>
    </row>
    <row r="919" spans="1:2" x14ac:dyDescent="0.35">
      <c r="A919" s="139" t="s">
        <v>6542</v>
      </c>
      <c r="B919" s="197" t="s">
        <v>6543</v>
      </c>
    </row>
    <row r="920" spans="1:2" x14ac:dyDescent="0.35">
      <c r="A920" s="139" t="s">
        <v>6544</v>
      </c>
      <c r="B920" s="197" t="s">
        <v>6545</v>
      </c>
    </row>
    <row r="921" spans="1:2" x14ac:dyDescent="0.35">
      <c r="A921" s="139" t="s">
        <v>1777</v>
      </c>
      <c r="B921" s="197" t="s">
        <v>6546</v>
      </c>
    </row>
    <row r="922" spans="1:2" x14ac:dyDescent="0.35">
      <c r="A922" s="139" t="s">
        <v>1771</v>
      </c>
      <c r="B922" s="197" t="s">
        <v>6547</v>
      </c>
    </row>
    <row r="923" spans="1:2" x14ac:dyDescent="0.35">
      <c r="A923" s="139" t="s">
        <v>6548</v>
      </c>
      <c r="B923" s="197" t="s">
        <v>6549</v>
      </c>
    </row>
    <row r="924" spans="1:2" x14ac:dyDescent="0.35">
      <c r="A924" s="139" t="s">
        <v>1231</v>
      </c>
      <c r="B924" s="197" t="s">
        <v>6550</v>
      </c>
    </row>
    <row r="925" spans="1:2" x14ac:dyDescent="0.35">
      <c r="A925" s="139" t="s">
        <v>1226</v>
      </c>
      <c r="B925" s="197" t="s">
        <v>6551</v>
      </c>
    </row>
    <row r="926" spans="1:2" x14ac:dyDescent="0.35">
      <c r="A926" s="139" t="s">
        <v>1224</v>
      </c>
      <c r="B926" s="197" t="s">
        <v>6552</v>
      </c>
    </row>
    <row r="927" spans="1:2" x14ac:dyDescent="0.35">
      <c r="A927" s="139" t="s">
        <v>6553</v>
      </c>
      <c r="B927" s="197" t="s">
        <v>3871</v>
      </c>
    </row>
    <row r="928" spans="1:2" x14ac:dyDescent="0.35">
      <c r="A928" s="139" t="s">
        <v>4016</v>
      </c>
      <c r="B928" s="197" t="s">
        <v>6554</v>
      </c>
    </row>
    <row r="929" spans="1:2" x14ac:dyDescent="0.35">
      <c r="A929" s="139" t="s">
        <v>6555</v>
      </c>
      <c r="B929" s="197" t="s">
        <v>3882</v>
      </c>
    </row>
    <row r="930" spans="1:2" x14ac:dyDescent="0.35">
      <c r="A930" s="139" t="s">
        <v>6556</v>
      </c>
      <c r="B930" s="197" t="s">
        <v>4025</v>
      </c>
    </row>
    <row r="931" spans="1:2" x14ac:dyDescent="0.35">
      <c r="A931" s="139" t="s">
        <v>6557</v>
      </c>
      <c r="B931" s="197" t="s">
        <v>3887</v>
      </c>
    </row>
    <row r="932" spans="1:2" x14ac:dyDescent="0.35">
      <c r="A932" s="139" t="s">
        <v>6558</v>
      </c>
      <c r="B932" s="197" t="s">
        <v>3888</v>
      </c>
    </row>
    <row r="933" spans="1:2" x14ac:dyDescent="0.35">
      <c r="A933" s="139" t="s">
        <v>6559</v>
      </c>
      <c r="B933" s="197" t="s">
        <v>6560</v>
      </c>
    </row>
    <row r="934" spans="1:2" x14ac:dyDescent="0.35">
      <c r="A934" s="139" t="s">
        <v>6561</v>
      </c>
      <c r="B934" s="197" t="s">
        <v>6562</v>
      </c>
    </row>
    <row r="935" spans="1:2" x14ac:dyDescent="0.35">
      <c r="A935" s="139" t="s">
        <v>6563</v>
      </c>
      <c r="B935" s="197" t="s">
        <v>3897</v>
      </c>
    </row>
    <row r="936" spans="1:2" x14ac:dyDescent="0.35">
      <c r="A936" s="139" t="s">
        <v>6564</v>
      </c>
      <c r="B936" s="197" t="s">
        <v>4027</v>
      </c>
    </row>
    <row r="937" spans="1:2" x14ac:dyDescent="0.35">
      <c r="A937" s="139" t="s">
        <v>6565</v>
      </c>
      <c r="B937" s="197" t="s">
        <v>3901</v>
      </c>
    </row>
    <row r="938" spans="1:2" x14ac:dyDescent="0.35">
      <c r="A938" s="139" t="s">
        <v>6566</v>
      </c>
      <c r="B938" s="197" t="s">
        <v>3903</v>
      </c>
    </row>
    <row r="939" spans="1:2" x14ac:dyDescent="0.35">
      <c r="A939" s="139" t="s">
        <v>6567</v>
      </c>
      <c r="B939" s="197" t="s">
        <v>3907</v>
      </c>
    </row>
    <row r="940" spans="1:2" x14ac:dyDescent="0.35">
      <c r="A940" s="139" t="s">
        <v>6568</v>
      </c>
      <c r="B940" s="197" t="s">
        <v>3909</v>
      </c>
    </row>
    <row r="941" spans="1:2" x14ac:dyDescent="0.35">
      <c r="A941" s="139" t="s">
        <v>6569</v>
      </c>
      <c r="B941" s="197" t="s">
        <v>3911</v>
      </c>
    </row>
    <row r="942" spans="1:2" x14ac:dyDescent="0.35">
      <c r="A942" s="139" t="s">
        <v>6570</v>
      </c>
      <c r="B942" s="197" t="s">
        <v>3913</v>
      </c>
    </row>
    <row r="943" spans="1:2" x14ac:dyDescent="0.35">
      <c r="A943" s="139" t="s">
        <v>6571</v>
      </c>
      <c r="B943" s="197" t="s">
        <v>3915</v>
      </c>
    </row>
    <row r="944" spans="1:2" x14ac:dyDescent="0.35">
      <c r="A944" s="139" t="s">
        <v>6572</v>
      </c>
      <c r="B944" s="197" t="s">
        <v>3917</v>
      </c>
    </row>
    <row r="945" spans="1:2" x14ac:dyDescent="0.35">
      <c r="A945" s="139" t="s">
        <v>6573</v>
      </c>
      <c r="B945" s="197" t="s">
        <v>4029</v>
      </c>
    </row>
    <row r="946" spans="1:2" x14ac:dyDescent="0.35">
      <c r="A946" s="139" t="s">
        <v>6574</v>
      </c>
      <c r="B946" s="197" t="s">
        <v>3922</v>
      </c>
    </row>
    <row r="947" spans="1:2" x14ac:dyDescent="0.35">
      <c r="A947" s="139" t="s">
        <v>6575</v>
      </c>
      <c r="B947" s="197" t="s">
        <v>3924</v>
      </c>
    </row>
    <row r="948" spans="1:2" x14ac:dyDescent="0.35">
      <c r="A948" s="139" t="s">
        <v>6576</v>
      </c>
      <c r="B948" s="197" t="s">
        <v>3926</v>
      </c>
    </row>
    <row r="949" spans="1:2" x14ac:dyDescent="0.35">
      <c r="A949" s="139" t="s">
        <v>6577</v>
      </c>
      <c r="B949" s="197" t="s">
        <v>3933</v>
      </c>
    </row>
    <row r="950" spans="1:2" x14ac:dyDescent="0.35">
      <c r="A950" s="139" t="s">
        <v>6578</v>
      </c>
      <c r="B950" s="197" t="s">
        <v>3934</v>
      </c>
    </row>
    <row r="951" spans="1:2" x14ac:dyDescent="0.35">
      <c r="A951" s="139" t="s">
        <v>6579</v>
      </c>
      <c r="B951" s="197" t="s">
        <v>3936</v>
      </c>
    </row>
    <row r="952" spans="1:2" x14ac:dyDescent="0.35">
      <c r="A952" s="139" t="s">
        <v>6580</v>
      </c>
      <c r="B952" s="197" t="s">
        <v>3937</v>
      </c>
    </row>
    <row r="953" spans="1:2" x14ac:dyDescent="0.35">
      <c r="A953" s="139" t="s">
        <v>6581</v>
      </c>
      <c r="B953" s="197" t="s">
        <v>3939</v>
      </c>
    </row>
    <row r="954" spans="1:2" x14ac:dyDescent="0.35">
      <c r="A954" s="139" t="s">
        <v>6582</v>
      </c>
      <c r="B954" s="197" t="s">
        <v>3940</v>
      </c>
    </row>
    <row r="955" spans="1:2" x14ac:dyDescent="0.35">
      <c r="A955" s="139" t="s">
        <v>6583</v>
      </c>
      <c r="B955" s="197" t="s">
        <v>3943</v>
      </c>
    </row>
    <row r="956" spans="1:2" x14ac:dyDescent="0.35">
      <c r="A956" s="139" t="s">
        <v>6584</v>
      </c>
      <c r="B956" s="197" t="s">
        <v>3945</v>
      </c>
    </row>
    <row r="957" spans="1:2" x14ac:dyDescent="0.35">
      <c r="A957" s="139" t="s">
        <v>6585</v>
      </c>
      <c r="B957" s="197" t="s">
        <v>3947</v>
      </c>
    </row>
    <row r="958" spans="1:2" x14ac:dyDescent="0.35">
      <c r="A958" s="139" t="s">
        <v>6586</v>
      </c>
      <c r="B958" s="197" t="s">
        <v>3948</v>
      </c>
    </row>
    <row r="959" spans="1:2" x14ac:dyDescent="0.35">
      <c r="A959" s="139" t="s">
        <v>6587</v>
      </c>
      <c r="B959" s="197" t="s">
        <v>4030</v>
      </c>
    </row>
    <row r="960" spans="1:2" x14ac:dyDescent="0.35">
      <c r="A960" s="139" t="s">
        <v>6588</v>
      </c>
      <c r="B960" s="197" t="s">
        <v>3953</v>
      </c>
    </row>
    <row r="961" spans="1:2" x14ac:dyDescent="0.35">
      <c r="A961" s="139" t="s">
        <v>6589</v>
      </c>
      <c r="B961" s="197" t="s">
        <v>3957</v>
      </c>
    </row>
    <row r="962" spans="1:2" x14ac:dyDescent="0.35">
      <c r="A962" s="139" t="s">
        <v>6590</v>
      </c>
      <c r="B962" s="197" t="s">
        <v>4031</v>
      </c>
    </row>
    <row r="963" spans="1:2" x14ac:dyDescent="0.35">
      <c r="A963" s="139" t="s">
        <v>6591</v>
      </c>
      <c r="B963" s="197" t="s">
        <v>4032</v>
      </c>
    </row>
    <row r="964" spans="1:2" x14ac:dyDescent="0.35">
      <c r="A964" s="139" t="s">
        <v>6592</v>
      </c>
      <c r="B964" s="197" t="s">
        <v>4033</v>
      </c>
    </row>
    <row r="965" spans="1:2" x14ac:dyDescent="0.35">
      <c r="A965" s="139" t="s">
        <v>6593</v>
      </c>
      <c r="B965" s="197" t="s">
        <v>3969</v>
      </c>
    </row>
    <row r="966" spans="1:2" x14ac:dyDescent="0.35">
      <c r="A966" s="139" t="s">
        <v>6594</v>
      </c>
      <c r="B966" s="197" t="s">
        <v>3971</v>
      </c>
    </row>
    <row r="967" spans="1:2" x14ac:dyDescent="0.35">
      <c r="A967" s="139" t="s">
        <v>6595</v>
      </c>
      <c r="B967" s="197" t="s">
        <v>3958</v>
      </c>
    </row>
    <row r="968" spans="1:2" x14ac:dyDescent="0.35">
      <c r="A968" s="139" t="s">
        <v>6596</v>
      </c>
      <c r="B968" s="197" t="s">
        <v>4036</v>
      </c>
    </row>
    <row r="969" spans="1:2" x14ac:dyDescent="0.35">
      <c r="A969" s="139" t="s">
        <v>6597</v>
      </c>
      <c r="B969" s="197" t="s">
        <v>3978</v>
      </c>
    </row>
    <row r="970" spans="1:2" x14ac:dyDescent="0.35">
      <c r="A970" s="139" t="s">
        <v>6598</v>
      </c>
      <c r="B970" s="197" t="s">
        <v>3982</v>
      </c>
    </row>
    <row r="971" spans="1:2" x14ac:dyDescent="0.35">
      <c r="A971" s="139" t="s">
        <v>6599</v>
      </c>
      <c r="B971" s="197" t="s">
        <v>3985</v>
      </c>
    </row>
    <row r="972" spans="1:2" x14ac:dyDescent="0.35">
      <c r="A972" s="139" t="s">
        <v>6600</v>
      </c>
      <c r="B972" s="197" t="s">
        <v>3989</v>
      </c>
    </row>
    <row r="973" spans="1:2" x14ac:dyDescent="0.35">
      <c r="A973" s="139" t="s">
        <v>6601</v>
      </c>
      <c r="B973" s="197" t="s">
        <v>4042</v>
      </c>
    </row>
    <row r="974" spans="1:2" x14ac:dyDescent="0.35">
      <c r="A974" s="139" t="s">
        <v>6602</v>
      </c>
      <c r="B974" s="197" t="s">
        <v>4043</v>
      </c>
    </row>
    <row r="975" spans="1:2" x14ac:dyDescent="0.35">
      <c r="A975" s="139" t="s">
        <v>6603</v>
      </c>
      <c r="B975" s="197" t="s">
        <v>4044</v>
      </c>
    </row>
    <row r="976" spans="1:2" x14ac:dyDescent="0.35">
      <c r="A976" s="139" t="s">
        <v>6604</v>
      </c>
      <c r="B976" s="197" t="s">
        <v>3993</v>
      </c>
    </row>
    <row r="977" spans="1:2" x14ac:dyDescent="0.35">
      <c r="A977" s="139" t="s">
        <v>6605</v>
      </c>
      <c r="B977" s="197" t="s">
        <v>3994</v>
      </c>
    </row>
    <row r="978" spans="1:2" x14ac:dyDescent="0.35">
      <c r="A978" s="139" t="s">
        <v>6606</v>
      </c>
      <c r="B978" s="197" t="s">
        <v>3995</v>
      </c>
    </row>
    <row r="979" spans="1:2" x14ac:dyDescent="0.35">
      <c r="A979" s="139" t="s">
        <v>6607</v>
      </c>
      <c r="B979" s="197" t="s">
        <v>4048</v>
      </c>
    </row>
    <row r="980" spans="1:2" x14ac:dyDescent="0.35">
      <c r="A980" s="139" t="s">
        <v>6608</v>
      </c>
      <c r="B980" s="197" t="s">
        <v>4000</v>
      </c>
    </row>
    <row r="981" spans="1:2" x14ac:dyDescent="0.35">
      <c r="A981" s="139" t="s">
        <v>6609</v>
      </c>
      <c r="B981" s="197" t="s">
        <v>4001</v>
      </c>
    </row>
    <row r="982" spans="1:2" x14ac:dyDescent="0.35">
      <c r="A982" s="139" t="s">
        <v>6610</v>
      </c>
      <c r="B982" s="197" t="s">
        <v>4049</v>
      </c>
    </row>
    <row r="983" spans="1:2" x14ac:dyDescent="0.35">
      <c r="A983" s="139" t="s">
        <v>6611</v>
      </c>
      <c r="B983" s="197" t="s">
        <v>4005</v>
      </c>
    </row>
    <row r="984" spans="1:2" x14ac:dyDescent="0.35">
      <c r="A984" s="139" t="s">
        <v>6612</v>
      </c>
      <c r="B984" s="197" t="s">
        <v>4006</v>
      </c>
    </row>
    <row r="985" spans="1:2" x14ac:dyDescent="0.35">
      <c r="A985" s="139" t="s">
        <v>6613</v>
      </c>
      <c r="B985" s="197" t="s">
        <v>4010</v>
      </c>
    </row>
    <row r="986" spans="1:2" x14ac:dyDescent="0.35">
      <c r="A986" s="139" t="s">
        <v>6614</v>
      </c>
      <c r="B986" s="197" t="s">
        <v>4012</v>
      </c>
    </row>
    <row r="987" spans="1:2" x14ac:dyDescent="0.35">
      <c r="A987" s="139" t="s">
        <v>6615</v>
      </c>
      <c r="B987" s="197" t="s">
        <v>4013</v>
      </c>
    </row>
    <row r="988" spans="1:2" x14ac:dyDescent="0.35">
      <c r="A988" s="139" t="s">
        <v>6616</v>
      </c>
      <c r="B988" s="197" t="s">
        <v>4054</v>
      </c>
    </row>
    <row r="989" spans="1:2" x14ac:dyDescent="0.35">
      <c r="A989" s="139" t="s">
        <v>6617</v>
      </c>
      <c r="B989" s="197" t="s">
        <v>6618</v>
      </c>
    </row>
    <row r="990" spans="1:2" x14ac:dyDescent="0.35">
      <c r="A990" s="139" t="s">
        <v>6619</v>
      </c>
      <c r="B990" s="197" t="s">
        <v>4055</v>
      </c>
    </row>
    <row r="991" spans="1:2" x14ac:dyDescent="0.35">
      <c r="A991" s="139" t="s">
        <v>6620</v>
      </c>
      <c r="B991" s="197" t="s">
        <v>6621</v>
      </c>
    </row>
    <row r="992" spans="1:2" x14ac:dyDescent="0.35">
      <c r="A992" s="139" t="s">
        <v>6622</v>
      </c>
      <c r="B992" s="197" t="s">
        <v>4060</v>
      </c>
    </row>
    <row r="993" spans="1:2" x14ac:dyDescent="0.35">
      <c r="A993" s="139" t="s">
        <v>6623</v>
      </c>
      <c r="B993" s="197" t="s">
        <v>4061</v>
      </c>
    </row>
    <row r="994" spans="1:2" x14ac:dyDescent="0.35">
      <c r="A994" s="139" t="s">
        <v>6624</v>
      </c>
      <c r="B994" s="197" t="s">
        <v>6625</v>
      </c>
    </row>
    <row r="995" spans="1:2" x14ac:dyDescent="0.35">
      <c r="A995" s="424" t="s">
        <v>6626</v>
      </c>
      <c r="B995" s="333" t="s">
        <v>6627</v>
      </c>
    </row>
    <row r="996" spans="1:2" x14ac:dyDescent="0.35">
      <c r="A996" s="139" t="s">
        <v>6628</v>
      </c>
      <c r="B996" s="197" t="s">
        <v>3980</v>
      </c>
    </row>
    <row r="997" spans="1:2" x14ac:dyDescent="0.35">
      <c r="A997" s="139" t="s">
        <v>4019</v>
      </c>
      <c r="B997" s="197" t="s">
        <v>6629</v>
      </c>
    </row>
    <row r="998" spans="1:2" x14ac:dyDescent="0.35">
      <c r="A998" s="125" t="s">
        <v>751</v>
      </c>
      <c r="B998" s="197" t="s">
        <v>6630</v>
      </c>
    </row>
    <row r="999" spans="1:2" x14ac:dyDescent="0.35">
      <c r="A999" s="125" t="s">
        <v>754</v>
      </c>
      <c r="B999" s="197" t="s">
        <v>6631</v>
      </c>
    </row>
    <row r="1000" spans="1:2" x14ac:dyDescent="0.35">
      <c r="A1000" s="125" t="s">
        <v>1291</v>
      </c>
      <c r="B1000" s="197" t="s">
        <v>6632</v>
      </c>
    </row>
    <row r="1001" spans="1:2" x14ac:dyDescent="0.35">
      <c r="A1001" s="418" t="s">
        <v>2796</v>
      </c>
      <c r="B1001" s="333" t="s">
        <v>6633</v>
      </c>
    </row>
    <row r="1002" spans="1:2" x14ac:dyDescent="0.35">
      <c r="A1002" s="418" t="s">
        <v>2769</v>
      </c>
      <c r="B1002" s="333" t="s">
        <v>6634</v>
      </c>
    </row>
    <row r="1003" spans="1:2" x14ac:dyDescent="0.35">
      <c r="A1003" s="125" t="s">
        <v>913</v>
      </c>
      <c r="B1003" s="197" t="s">
        <v>6635</v>
      </c>
    </row>
    <row r="1004" spans="1:2" x14ac:dyDescent="0.35">
      <c r="A1004" s="125" t="s">
        <v>1496</v>
      </c>
      <c r="B1004" s="197" t="s">
        <v>6636</v>
      </c>
    </row>
    <row r="1005" spans="1:2" x14ac:dyDescent="0.35">
      <c r="A1005" s="125" t="s">
        <v>917</v>
      </c>
      <c r="B1005" s="197" t="s">
        <v>6637</v>
      </c>
    </row>
    <row r="1006" spans="1:2" x14ac:dyDescent="0.35">
      <c r="A1006" s="125" t="s">
        <v>6638</v>
      </c>
      <c r="B1006" s="197" t="s">
        <v>6636</v>
      </c>
    </row>
    <row r="1007" spans="1:2" x14ac:dyDescent="0.35">
      <c r="A1007" s="125" t="s">
        <v>928</v>
      </c>
      <c r="B1007" s="197" t="s">
        <v>6637</v>
      </c>
    </row>
    <row r="1008" spans="1:2" x14ac:dyDescent="0.35">
      <c r="A1008" s="125" t="s">
        <v>938</v>
      </c>
      <c r="B1008" s="197" t="s">
        <v>6639</v>
      </c>
    </row>
    <row r="1009" spans="1:2" x14ac:dyDescent="0.35">
      <c r="A1009" s="125" t="s">
        <v>933</v>
      </c>
      <c r="B1009" s="197" t="s">
        <v>6637</v>
      </c>
    </row>
    <row r="1010" spans="1:2" x14ac:dyDescent="0.35">
      <c r="A1010" s="425" t="s">
        <v>2324</v>
      </c>
      <c r="B1010" s="426" t="s">
        <v>6640</v>
      </c>
    </row>
    <row r="1011" spans="1:2" x14ac:dyDescent="0.35">
      <c r="A1011" s="425" t="s">
        <v>2326</v>
      </c>
      <c r="B1011" s="426" t="s">
        <v>6641</v>
      </c>
    </row>
    <row r="1012" spans="1:2" x14ac:dyDescent="0.35">
      <c r="A1012" s="125" t="s">
        <v>6642</v>
      </c>
      <c r="B1012" s="197" t="s">
        <v>6643</v>
      </c>
    </row>
    <row r="1013" spans="1:2" x14ac:dyDescent="0.35">
      <c r="A1013" s="125" t="s">
        <v>207</v>
      </c>
      <c r="B1013" s="197" t="s">
        <v>6644</v>
      </c>
    </row>
    <row r="1014" spans="1:2" x14ac:dyDescent="0.35">
      <c r="A1014" s="125" t="s">
        <v>229</v>
      </c>
      <c r="B1014" s="197" t="s">
        <v>6645</v>
      </c>
    </row>
    <row r="1015" spans="1:2" x14ac:dyDescent="0.35">
      <c r="A1015" s="125" t="s">
        <v>232</v>
      </c>
      <c r="B1015" s="197" t="s">
        <v>6646</v>
      </c>
    </row>
    <row r="1016" spans="1:2" x14ac:dyDescent="0.35">
      <c r="A1016" s="125" t="s">
        <v>235</v>
      </c>
      <c r="B1016" s="197" t="s">
        <v>6647</v>
      </c>
    </row>
    <row r="1017" spans="1:2" x14ac:dyDescent="0.35">
      <c r="A1017" s="125" t="s">
        <v>238</v>
      </c>
      <c r="B1017" s="197" t="s">
        <v>6648</v>
      </c>
    </row>
    <row r="1018" spans="1:2" x14ac:dyDescent="0.35">
      <c r="A1018" s="125" t="s">
        <v>264</v>
      </c>
      <c r="B1018" s="197" t="s">
        <v>6649</v>
      </c>
    </row>
    <row r="1019" spans="1:2" x14ac:dyDescent="0.35">
      <c r="A1019" s="125" t="s">
        <v>273</v>
      </c>
      <c r="B1019" s="197" t="s">
        <v>6650</v>
      </c>
    </row>
    <row r="1020" spans="1:2" x14ac:dyDescent="0.35">
      <c r="A1020" s="125" t="s">
        <v>275</v>
      </c>
      <c r="B1020" s="197" t="s">
        <v>6651</v>
      </c>
    </row>
    <row r="1021" spans="1:2" x14ac:dyDescent="0.35">
      <c r="A1021" s="125" t="s">
        <v>277</v>
      </c>
      <c r="B1021" s="197" t="s">
        <v>6652</v>
      </c>
    </row>
    <row r="1022" spans="1:2" x14ac:dyDescent="0.35">
      <c r="A1022" s="125" t="s">
        <v>279</v>
      </c>
      <c r="B1022" s="197" t="s">
        <v>6653</v>
      </c>
    </row>
    <row r="1023" spans="1:2" x14ac:dyDescent="0.35">
      <c r="A1023" s="125" t="s">
        <v>470</v>
      </c>
      <c r="B1023" s="197" t="s">
        <v>6654</v>
      </c>
    </row>
    <row r="1024" spans="1:2" x14ac:dyDescent="0.35">
      <c r="A1024" s="125" t="s">
        <v>477</v>
      </c>
      <c r="B1024" s="197" t="s">
        <v>6655</v>
      </c>
    </row>
    <row r="1025" spans="1:2" x14ac:dyDescent="0.35">
      <c r="A1025" s="125" t="s">
        <v>479</v>
      </c>
      <c r="B1025" s="197" t="s">
        <v>6656</v>
      </c>
    </row>
    <row r="1026" spans="1:2" x14ac:dyDescent="0.35">
      <c r="A1026" s="125" t="s">
        <v>481</v>
      </c>
      <c r="B1026" s="197" t="s">
        <v>6657</v>
      </c>
    </row>
    <row r="1027" spans="1:2" x14ac:dyDescent="0.35">
      <c r="A1027" s="125" t="s">
        <v>483</v>
      </c>
      <c r="B1027" s="197" t="s">
        <v>6658</v>
      </c>
    </row>
    <row r="1028" spans="1:2" x14ac:dyDescent="0.35">
      <c r="A1028" s="125" t="s">
        <v>224</v>
      </c>
      <c r="B1028" s="197" t="s">
        <v>6659</v>
      </c>
    </row>
    <row r="1029" spans="1:2" x14ac:dyDescent="0.35">
      <c r="A1029" s="125" t="s">
        <v>218</v>
      </c>
      <c r="B1029" s="197" t="s">
        <v>6660</v>
      </c>
    </row>
    <row r="1030" spans="1:2" x14ac:dyDescent="0.35">
      <c r="A1030" s="125" t="s">
        <v>271</v>
      </c>
      <c r="B1030" s="197" t="s">
        <v>6661</v>
      </c>
    </row>
    <row r="1031" spans="1:2" x14ac:dyDescent="0.35">
      <c r="A1031" s="125" t="s">
        <v>475</v>
      </c>
      <c r="B1031" s="197" t="s">
        <v>6662</v>
      </c>
    </row>
    <row r="1032" spans="1:2" x14ac:dyDescent="0.35">
      <c r="A1032" s="125" t="s">
        <v>884</v>
      </c>
      <c r="B1032" s="197" t="s">
        <v>6134</v>
      </c>
    </row>
    <row r="1033" spans="1:2" x14ac:dyDescent="0.35">
      <c r="A1033" s="125" t="s">
        <v>6663</v>
      </c>
      <c r="B1033" s="303" t="s">
        <v>6664</v>
      </c>
    </row>
    <row r="1034" spans="1:2" x14ac:dyDescent="0.35">
      <c r="A1034" s="125" t="s">
        <v>6665</v>
      </c>
      <c r="B1034" s="303" t="s">
        <v>6666</v>
      </c>
    </row>
    <row r="1035" spans="1:2" x14ac:dyDescent="0.35">
      <c r="A1035" s="125" t="s">
        <v>6667</v>
      </c>
      <c r="B1035" s="303" t="s">
        <v>6668</v>
      </c>
    </row>
    <row r="1036" spans="1:2" x14ac:dyDescent="0.35">
      <c r="A1036" s="125" t="s">
        <v>6669</v>
      </c>
      <c r="B1036" s="303" t="s">
        <v>6670</v>
      </c>
    </row>
    <row r="1037" spans="1:2" x14ac:dyDescent="0.35">
      <c r="A1037" s="125" t="s">
        <v>6671</v>
      </c>
      <c r="B1037" s="303" t="s">
        <v>6666</v>
      </c>
    </row>
    <row r="1038" spans="1:2" x14ac:dyDescent="0.35">
      <c r="A1038" s="125" t="s">
        <v>6672</v>
      </c>
      <c r="B1038" s="303" t="s">
        <v>6673</v>
      </c>
    </row>
    <row r="1039" spans="1:2" x14ac:dyDescent="0.35">
      <c r="A1039" s="125" t="s">
        <v>6674</v>
      </c>
      <c r="B1039" s="303" t="s">
        <v>6675</v>
      </c>
    </row>
    <row r="1040" spans="1:2" x14ac:dyDescent="0.35">
      <c r="A1040" s="125" t="s">
        <v>6676</v>
      </c>
      <c r="B1040" s="303" t="s">
        <v>6677</v>
      </c>
    </row>
    <row r="1041" spans="1:2" x14ac:dyDescent="0.35">
      <c r="A1041" s="125" t="s">
        <v>6678</v>
      </c>
      <c r="B1041" s="303" t="s">
        <v>6679</v>
      </c>
    </row>
    <row r="1042" spans="1:2" x14ac:dyDescent="0.35">
      <c r="A1042" s="125" t="s">
        <v>6680</v>
      </c>
      <c r="B1042" s="303" t="s">
        <v>6681</v>
      </c>
    </row>
    <row r="1043" spans="1:2" x14ac:dyDescent="0.35">
      <c r="A1043" s="125" t="s">
        <v>6682</v>
      </c>
      <c r="B1043" s="303" t="s">
        <v>6677</v>
      </c>
    </row>
    <row r="1044" spans="1:2" x14ac:dyDescent="0.35">
      <c r="A1044" s="125" t="s">
        <v>6683</v>
      </c>
      <c r="B1044" s="303" t="s">
        <v>6684</v>
      </c>
    </row>
    <row r="1045" spans="1:2" x14ac:dyDescent="0.35">
      <c r="A1045" s="125" t="s">
        <v>6685</v>
      </c>
      <c r="B1045" s="303" t="s">
        <v>6686</v>
      </c>
    </row>
    <row r="1046" spans="1:2" x14ac:dyDescent="0.35">
      <c r="A1046" s="125" t="s">
        <v>6687</v>
      </c>
      <c r="B1046" s="303" t="s">
        <v>6666</v>
      </c>
    </row>
    <row r="1047" spans="1:2" x14ac:dyDescent="0.35">
      <c r="A1047" s="125" t="s">
        <v>6688</v>
      </c>
      <c r="B1047" s="303" t="s">
        <v>6689</v>
      </c>
    </row>
    <row r="1048" spans="1:2" x14ac:dyDescent="0.35">
      <c r="A1048" s="125" t="s">
        <v>1293</v>
      </c>
      <c r="B1048" s="73" t="s">
        <v>6690</v>
      </c>
    </row>
    <row r="1049" spans="1:2" x14ac:dyDescent="0.35">
      <c r="A1049" s="125" t="s">
        <v>6691</v>
      </c>
      <c r="B1049" s="303" t="s">
        <v>6692</v>
      </c>
    </row>
    <row r="1050" spans="1:2" x14ac:dyDescent="0.35">
      <c r="A1050" s="125" t="s">
        <v>6693</v>
      </c>
      <c r="B1050" s="303" t="s">
        <v>6694</v>
      </c>
    </row>
    <row r="1051" spans="1:2" x14ac:dyDescent="0.35">
      <c r="A1051" s="125" t="s">
        <v>6695</v>
      </c>
      <c r="B1051" s="303" t="s">
        <v>6677</v>
      </c>
    </row>
    <row r="1052" spans="1:2" x14ac:dyDescent="0.35">
      <c r="A1052" s="125" t="s">
        <v>6696</v>
      </c>
      <c r="B1052" s="303" t="s">
        <v>6697</v>
      </c>
    </row>
    <row r="1053" spans="1:2" x14ac:dyDescent="0.35">
      <c r="A1053" s="125" t="s">
        <v>6698</v>
      </c>
      <c r="B1053" s="303" t="s">
        <v>6694</v>
      </c>
    </row>
    <row r="1054" spans="1:2" x14ac:dyDescent="0.35">
      <c r="A1054" s="125" t="s">
        <v>6699</v>
      </c>
      <c r="B1054" s="303" t="s">
        <v>6666</v>
      </c>
    </row>
    <row r="1055" spans="1:2" x14ac:dyDescent="0.35">
      <c r="A1055" s="125" t="s">
        <v>6700</v>
      </c>
      <c r="B1055" s="303" t="s">
        <v>6701</v>
      </c>
    </row>
    <row r="1056" spans="1:2" x14ac:dyDescent="0.35">
      <c r="A1056" s="125" t="s">
        <v>6702</v>
      </c>
      <c r="B1056" s="303" t="s">
        <v>6686</v>
      </c>
    </row>
    <row r="1057" spans="1:2" x14ac:dyDescent="0.35">
      <c r="A1057" s="125" t="s">
        <v>6703</v>
      </c>
      <c r="B1057" s="303" t="s">
        <v>6677</v>
      </c>
    </row>
    <row r="1058" spans="1:2" x14ac:dyDescent="0.35">
      <c r="A1058" s="125" t="s">
        <v>6704</v>
      </c>
      <c r="B1058" s="303" t="s">
        <v>6705</v>
      </c>
    </row>
    <row r="1059" spans="1:2" x14ac:dyDescent="0.35">
      <c r="A1059" s="125" t="s">
        <v>6706</v>
      </c>
      <c r="B1059" s="303" t="s">
        <v>6707</v>
      </c>
    </row>
    <row r="1060" spans="1:2" x14ac:dyDescent="0.35">
      <c r="A1060" s="125" t="s">
        <v>6708</v>
      </c>
      <c r="B1060" s="303" t="s">
        <v>6686</v>
      </c>
    </row>
    <row r="1061" spans="1:2" x14ac:dyDescent="0.35">
      <c r="A1061" s="125" t="s">
        <v>1638</v>
      </c>
      <c r="B1061" s="303" t="s">
        <v>6709</v>
      </c>
    </row>
    <row r="1062" spans="1:2" x14ac:dyDescent="0.35">
      <c r="A1062" s="125" t="s">
        <v>4022</v>
      </c>
      <c r="B1062" s="303" t="s">
        <v>6710</v>
      </c>
    </row>
    <row r="1063" spans="1:2" x14ac:dyDescent="0.35">
      <c r="A1063" s="125" t="s">
        <v>6711</v>
      </c>
      <c r="B1063" s="303" t="s">
        <v>6686</v>
      </c>
    </row>
    <row r="1064" spans="1:2" x14ac:dyDescent="0.35">
      <c r="A1064" s="125" t="s">
        <v>6712</v>
      </c>
      <c r="B1064" s="303" t="s">
        <v>6677</v>
      </c>
    </row>
    <row r="1065" spans="1:2" x14ac:dyDescent="0.35">
      <c r="A1065" s="125" t="s">
        <v>6713</v>
      </c>
      <c r="B1065" s="303" t="s">
        <v>6632</v>
      </c>
    </row>
    <row r="1066" spans="1:2" x14ac:dyDescent="0.35">
      <c r="A1066" s="125" t="s">
        <v>1527</v>
      </c>
      <c r="B1066" s="303" t="s">
        <v>6714</v>
      </c>
    </row>
    <row r="1067" spans="1:2" x14ac:dyDescent="0.35">
      <c r="A1067" s="125" t="s">
        <v>1539</v>
      </c>
      <c r="B1067" s="303" t="s">
        <v>6715</v>
      </c>
    </row>
    <row r="1068" spans="1:2" x14ac:dyDescent="0.35">
      <c r="A1068" s="125" t="s">
        <v>1548</v>
      </c>
      <c r="B1068" s="303" t="s">
        <v>6716</v>
      </c>
    </row>
    <row r="1069" spans="1:2" x14ac:dyDescent="0.35">
      <c r="A1069" s="125" t="s">
        <v>685</v>
      </c>
      <c r="B1069" s="303" t="s">
        <v>6717</v>
      </c>
    </row>
    <row r="1070" spans="1:2" x14ac:dyDescent="0.35">
      <c r="A1070" s="125" t="s">
        <v>1042</v>
      </c>
      <c r="B1070" s="303" t="s">
        <v>6718</v>
      </c>
    </row>
    <row r="1071" spans="1:2" x14ac:dyDescent="0.35">
      <c r="A1071" s="125" t="s">
        <v>6719</v>
      </c>
      <c r="B1071" s="303" t="s">
        <v>6720</v>
      </c>
    </row>
    <row r="1072" spans="1:2" x14ac:dyDescent="0.35">
      <c r="A1072" s="125" t="s">
        <v>6721</v>
      </c>
      <c r="B1072" s="303" t="s">
        <v>6722</v>
      </c>
    </row>
    <row r="1073" spans="1:2" x14ac:dyDescent="0.35">
      <c r="A1073" s="125" t="s">
        <v>1595</v>
      </c>
      <c r="B1073" s="303" t="s">
        <v>6723</v>
      </c>
    </row>
    <row r="1074" spans="1:2" x14ac:dyDescent="0.35">
      <c r="A1074" s="125" t="s">
        <v>6724</v>
      </c>
      <c r="B1074" s="303" t="s">
        <v>6725</v>
      </c>
    </row>
    <row r="1075" spans="1:2" x14ac:dyDescent="0.35">
      <c r="A1075" s="125" t="s">
        <v>6726</v>
      </c>
      <c r="B1075" s="303" t="s">
        <v>6720</v>
      </c>
    </row>
    <row r="1076" spans="1:2" x14ac:dyDescent="0.35">
      <c r="A1076" s="125" t="s">
        <v>1591</v>
      </c>
      <c r="B1076" s="303" t="s">
        <v>6727</v>
      </c>
    </row>
    <row r="1077" spans="1:2" x14ac:dyDescent="0.35">
      <c r="A1077" s="125" t="s">
        <v>6728</v>
      </c>
      <c r="B1077" s="303" t="s">
        <v>6729</v>
      </c>
    </row>
    <row r="1078" spans="1:2" x14ac:dyDescent="0.35">
      <c r="A1078" s="125" t="s">
        <v>6730</v>
      </c>
      <c r="B1078" s="303" t="s">
        <v>6731</v>
      </c>
    </row>
    <row r="1079" spans="1:2" x14ac:dyDescent="0.35">
      <c r="A1079" s="125" t="s">
        <v>6732</v>
      </c>
      <c r="B1079" s="303" t="s">
        <v>6733</v>
      </c>
    </row>
    <row r="1080" spans="1:2" x14ac:dyDescent="0.35">
      <c r="A1080" s="125" t="s">
        <v>1657</v>
      </c>
      <c r="B1080" s="303" t="s">
        <v>6734</v>
      </c>
    </row>
    <row r="1081" spans="1:2" x14ac:dyDescent="0.35">
      <c r="A1081" s="125" t="s">
        <v>6735</v>
      </c>
      <c r="B1081" s="303" t="s">
        <v>6733</v>
      </c>
    </row>
    <row r="1082" spans="1:2" x14ac:dyDescent="0.35">
      <c r="A1082" s="125" t="s">
        <v>6736</v>
      </c>
      <c r="B1082" s="303" t="s">
        <v>6737</v>
      </c>
    </row>
    <row r="1083" spans="1:2" x14ac:dyDescent="0.35">
      <c r="A1083" s="125" t="s">
        <v>6738</v>
      </c>
      <c r="B1083" s="303" t="s">
        <v>6739</v>
      </c>
    </row>
    <row r="1084" spans="1:2" x14ac:dyDescent="0.35">
      <c r="A1084" s="125" t="s">
        <v>6740</v>
      </c>
      <c r="B1084" s="303" t="s">
        <v>6741</v>
      </c>
    </row>
    <row r="1085" spans="1:2" x14ac:dyDescent="0.35">
      <c r="A1085" s="125" t="s">
        <v>6742</v>
      </c>
      <c r="B1085" s="303" t="s">
        <v>6743</v>
      </c>
    </row>
    <row r="1086" spans="1:2" x14ac:dyDescent="0.35">
      <c r="A1086" s="125" t="s">
        <v>6744</v>
      </c>
      <c r="B1086" s="303" t="s">
        <v>6745</v>
      </c>
    </row>
    <row r="1087" spans="1:2" x14ac:dyDescent="0.35">
      <c r="A1087" s="125" t="s">
        <v>6746</v>
      </c>
      <c r="B1087" s="303" t="s">
        <v>6747</v>
      </c>
    </row>
    <row r="1088" spans="1:2" x14ac:dyDescent="0.35">
      <c r="A1088" s="125" t="s">
        <v>6748</v>
      </c>
      <c r="B1088" s="303" t="s">
        <v>6749</v>
      </c>
    </row>
    <row r="1089" spans="1:2" x14ac:dyDescent="0.35">
      <c r="A1089" s="125" t="s">
        <v>6750</v>
      </c>
      <c r="B1089" s="303" t="s">
        <v>6751</v>
      </c>
    </row>
    <row r="1090" spans="1:2" x14ac:dyDescent="0.35">
      <c r="A1090" s="125" t="s">
        <v>6752</v>
      </c>
      <c r="B1090" s="303" t="s">
        <v>6753</v>
      </c>
    </row>
    <row r="1091" spans="1:2" x14ac:dyDescent="0.35">
      <c r="A1091" s="125" t="s">
        <v>6754</v>
      </c>
      <c r="B1091" s="303" t="s">
        <v>6755</v>
      </c>
    </row>
    <row r="1092" spans="1:2" x14ac:dyDescent="0.35">
      <c r="A1092" s="125" t="s">
        <v>6756</v>
      </c>
      <c r="B1092" s="303" t="s">
        <v>6757</v>
      </c>
    </row>
    <row r="1093" spans="1:2" x14ac:dyDescent="0.35">
      <c r="A1093" s="125" t="s">
        <v>6758</v>
      </c>
      <c r="B1093" s="303" t="s">
        <v>6759</v>
      </c>
    </row>
    <row r="1094" spans="1:2" x14ac:dyDescent="0.35">
      <c r="A1094" s="125" t="s">
        <v>6760</v>
      </c>
      <c r="B1094" s="303" t="s">
        <v>6761</v>
      </c>
    </row>
    <row r="1095" spans="1:2" x14ac:dyDescent="0.35">
      <c r="A1095" s="125" t="s">
        <v>6762</v>
      </c>
      <c r="B1095" s="303" t="s">
        <v>6763</v>
      </c>
    </row>
    <row r="1096" spans="1:2" x14ac:dyDescent="0.35">
      <c r="A1096" s="125" t="s">
        <v>6764</v>
      </c>
      <c r="B1096" s="303" t="s">
        <v>6765</v>
      </c>
    </row>
    <row r="1097" spans="1:2" x14ac:dyDescent="0.35">
      <c r="A1097" s="125" t="s">
        <v>344</v>
      </c>
      <c r="B1097" s="303" t="s">
        <v>6766</v>
      </c>
    </row>
    <row r="1098" spans="1:2" x14ac:dyDescent="0.35">
      <c r="A1098" s="125" t="s">
        <v>900</v>
      </c>
      <c r="B1098" s="303" t="s">
        <v>6767</v>
      </c>
    </row>
    <row r="1099" spans="1:2" x14ac:dyDescent="0.35">
      <c r="A1099" s="125" t="s">
        <v>848</v>
      </c>
      <c r="B1099" s="303" t="s">
        <v>6768</v>
      </c>
    </row>
    <row r="1100" spans="1:2" x14ac:dyDescent="0.35">
      <c r="A1100" s="125" t="s">
        <v>892</v>
      </c>
      <c r="B1100" s="303" t="s">
        <v>6769</v>
      </c>
    </row>
    <row r="1101" spans="1:2" x14ac:dyDescent="0.35">
      <c r="A1101" s="125" t="s">
        <v>894</v>
      </c>
      <c r="B1101" s="303" t="s">
        <v>6770</v>
      </c>
    </row>
    <row r="1102" spans="1:2" x14ac:dyDescent="0.35">
      <c r="A1102" s="125" t="s">
        <v>896</v>
      </c>
      <c r="B1102" s="303" t="s">
        <v>6771</v>
      </c>
    </row>
    <row r="1103" spans="1:2" x14ac:dyDescent="0.35">
      <c r="A1103" s="125" t="s">
        <v>6772</v>
      </c>
      <c r="B1103" s="303" t="s">
        <v>6773</v>
      </c>
    </row>
    <row r="1104" spans="1:2" x14ac:dyDescent="0.35">
      <c r="A1104" s="72" t="s">
        <v>1425</v>
      </c>
      <c r="B1104" s="73" t="s">
        <v>6774</v>
      </c>
    </row>
    <row r="1105" spans="1:2" x14ac:dyDescent="0.35">
      <c r="A1105" s="72" t="s">
        <v>1429</v>
      </c>
      <c r="B1105" s="73" t="s">
        <v>6775</v>
      </c>
    </row>
    <row r="1106" spans="1:2" x14ac:dyDescent="0.35">
      <c r="A1106" s="72" t="s">
        <v>6776</v>
      </c>
      <c r="B1106" s="73" t="s">
        <v>6777</v>
      </c>
    </row>
    <row r="1107" spans="1:2" x14ac:dyDescent="0.35">
      <c r="A1107" s="72" t="s">
        <v>6778</v>
      </c>
      <c r="B1107" s="73" t="s">
        <v>6779</v>
      </c>
    </row>
    <row r="1108" spans="1:2" x14ac:dyDescent="0.35">
      <c r="A1108" s="72" t="s">
        <v>1464</v>
      </c>
      <c r="B1108" s="73" t="s">
        <v>6780</v>
      </c>
    </row>
    <row r="1109" spans="1:2" x14ac:dyDescent="0.35">
      <c r="A1109" s="72" t="s">
        <v>6781</v>
      </c>
      <c r="B1109" s="73" t="s">
        <v>6782</v>
      </c>
    </row>
    <row r="1110" spans="1:2" x14ac:dyDescent="0.35">
      <c r="A1110" s="72" t="s">
        <v>6783</v>
      </c>
      <c r="B1110" s="73" t="s">
        <v>6784</v>
      </c>
    </row>
    <row r="1111" spans="1:2" x14ac:dyDescent="0.35">
      <c r="A1111" s="72" t="s">
        <v>1560</v>
      </c>
      <c r="B1111" s="73" t="s">
        <v>6785</v>
      </c>
    </row>
    <row r="1112" spans="1:2" x14ac:dyDescent="0.35">
      <c r="A1112" s="72" t="s">
        <v>1579</v>
      </c>
      <c r="B1112" s="73" t="s">
        <v>6786</v>
      </c>
    </row>
    <row r="1113" spans="1:2" x14ac:dyDescent="0.35">
      <c r="A1113" s="72" t="s">
        <v>4291</v>
      </c>
      <c r="B1113" s="73" t="s">
        <v>6787</v>
      </c>
    </row>
    <row r="1114" spans="1:2" x14ac:dyDescent="0.35">
      <c r="A1114" s="72" t="s">
        <v>4293</v>
      </c>
      <c r="B1114" s="73" t="s">
        <v>6788</v>
      </c>
    </row>
    <row r="1115" spans="1:2" x14ac:dyDescent="0.35">
      <c r="A1115" s="72" t="s">
        <v>1559</v>
      </c>
      <c r="B1115" s="73" t="s">
        <v>6789</v>
      </c>
    </row>
    <row r="1116" spans="1:2" x14ac:dyDescent="0.35">
      <c r="A1116" s="72" t="s">
        <v>4296</v>
      </c>
      <c r="B1116" s="73" t="s">
        <v>6790</v>
      </c>
    </row>
    <row r="1117" spans="1:2" x14ac:dyDescent="0.35">
      <c r="A1117" s="72" t="s">
        <v>4298</v>
      </c>
      <c r="B1117" s="73" t="s">
        <v>6791</v>
      </c>
    </row>
    <row r="1118" spans="1:2" x14ac:dyDescent="0.35">
      <c r="A1118" s="72" t="s">
        <v>1714</v>
      </c>
      <c r="B1118" s="73" t="s">
        <v>6792</v>
      </c>
    </row>
    <row r="1119" spans="1:2" x14ac:dyDescent="0.35">
      <c r="A1119" s="72" t="s">
        <v>1583</v>
      </c>
      <c r="B1119" s="73" t="s">
        <v>6793</v>
      </c>
    </row>
    <row r="1120" spans="1:2" x14ac:dyDescent="0.35">
      <c r="A1120" s="72" t="s">
        <v>4302</v>
      </c>
      <c r="B1120" s="73" t="s">
        <v>6794</v>
      </c>
    </row>
    <row r="1121" spans="1:2" x14ac:dyDescent="0.35">
      <c r="A1121" s="72" t="s">
        <v>4304</v>
      </c>
      <c r="B1121" s="73" t="s">
        <v>6795</v>
      </c>
    </row>
    <row r="1122" spans="1:2" x14ac:dyDescent="0.35">
      <c r="A1122" s="72" t="s">
        <v>4306</v>
      </c>
      <c r="B1122" s="73" t="s">
        <v>6796</v>
      </c>
    </row>
    <row r="1123" spans="1:2" x14ac:dyDescent="0.35">
      <c r="A1123" s="72" t="s">
        <v>6797</v>
      </c>
      <c r="B1123" s="73" t="s">
        <v>6798</v>
      </c>
    </row>
    <row r="1124" spans="1:2" x14ac:dyDescent="0.35">
      <c r="A1124" s="72" t="s">
        <v>6799</v>
      </c>
      <c r="B1124" s="73" t="s">
        <v>6800</v>
      </c>
    </row>
    <row r="1125" spans="1:2" x14ac:dyDescent="0.35">
      <c r="A1125" s="72" t="s">
        <v>6801</v>
      </c>
      <c r="B1125" s="73" t="s">
        <v>6802</v>
      </c>
    </row>
    <row r="1126" spans="1:2" x14ac:dyDescent="0.35">
      <c r="A1126" s="72" t="s">
        <v>1702</v>
      </c>
      <c r="B1126" s="73" t="s">
        <v>6803</v>
      </c>
    </row>
    <row r="1127" spans="1:2" x14ac:dyDescent="0.35">
      <c r="A1127" s="72" t="s">
        <v>6804</v>
      </c>
      <c r="B1127" s="73" t="s">
        <v>6805</v>
      </c>
    </row>
    <row r="1128" spans="1:2" x14ac:dyDescent="0.35">
      <c r="A1128" s="72" t="s">
        <v>1662</v>
      </c>
      <c r="B1128" s="73" t="s">
        <v>6806</v>
      </c>
    </row>
    <row r="1129" spans="1:2" x14ac:dyDescent="0.35">
      <c r="A1129" s="72" t="s">
        <v>6807</v>
      </c>
      <c r="B1129" s="73" t="s">
        <v>6808</v>
      </c>
    </row>
    <row r="1130" spans="1:2" x14ac:dyDescent="0.35">
      <c r="A1130" s="72" t="s">
        <v>6809</v>
      </c>
      <c r="B1130" s="73" t="s">
        <v>6810</v>
      </c>
    </row>
    <row r="1131" spans="1:2" x14ac:dyDescent="0.35">
      <c r="A1131" s="72" t="s">
        <v>1688</v>
      </c>
      <c r="B1131" s="73" t="s">
        <v>6811</v>
      </c>
    </row>
    <row r="1132" spans="1:2" x14ac:dyDescent="0.35">
      <c r="A1132" s="72" t="s">
        <v>1549</v>
      </c>
      <c r="B1132" s="73" t="s">
        <v>6812</v>
      </c>
    </row>
    <row r="1133" spans="1:2" x14ac:dyDescent="0.35">
      <c r="A1133" s="72" t="s">
        <v>1398</v>
      </c>
      <c r="B1133" s="73" t="s">
        <v>6813</v>
      </c>
    </row>
    <row r="1134" spans="1:2" x14ac:dyDescent="0.35">
      <c r="A1134" s="72" t="s">
        <v>6814</v>
      </c>
      <c r="B1134" s="73" t="s">
        <v>6815</v>
      </c>
    </row>
    <row r="1135" spans="1:2" x14ac:dyDescent="0.35">
      <c r="A1135" s="72" t="s">
        <v>6816</v>
      </c>
      <c r="B1135" s="73" t="s">
        <v>6817</v>
      </c>
    </row>
    <row r="1136" spans="1:2" x14ac:dyDescent="0.35">
      <c r="A1136" s="72" t="s">
        <v>1553</v>
      </c>
      <c r="B1136" s="73" t="s">
        <v>6818</v>
      </c>
    </row>
    <row r="1137" spans="1:2" x14ac:dyDescent="0.35">
      <c r="A1137" s="72" t="s">
        <v>1655</v>
      </c>
      <c r="B1137" s="73" t="s">
        <v>6819</v>
      </c>
    </row>
    <row r="1138" spans="1:2" x14ac:dyDescent="0.35">
      <c r="A1138" s="72" t="s">
        <v>1402</v>
      </c>
      <c r="B1138" s="73" t="s">
        <v>6820</v>
      </c>
    </row>
    <row r="1139" spans="1:2" x14ac:dyDescent="0.35">
      <c r="A1139" s="72" t="s">
        <v>1700</v>
      </c>
      <c r="B1139" s="73" t="s">
        <v>6821</v>
      </c>
    </row>
    <row r="1140" spans="1:2" x14ac:dyDescent="0.35">
      <c r="A1140" s="72" t="s">
        <v>6822</v>
      </c>
      <c r="B1140" s="73" t="s">
        <v>6823</v>
      </c>
    </row>
    <row r="1141" spans="1:2" x14ac:dyDescent="0.35">
      <c r="A1141" s="72" t="s">
        <v>2717</v>
      </c>
      <c r="B1141" s="73" t="s">
        <v>6824</v>
      </c>
    </row>
    <row r="1142" spans="1:2" x14ac:dyDescent="0.35">
      <c r="A1142" s="72" t="s">
        <v>1199</v>
      </c>
      <c r="B1142" s="73" t="s">
        <v>6825</v>
      </c>
    </row>
    <row r="1143" spans="1:2" x14ac:dyDescent="0.35">
      <c r="A1143" s="72" t="s">
        <v>1405</v>
      </c>
      <c r="B1143" s="73" t="s">
        <v>6826</v>
      </c>
    </row>
    <row r="1144" spans="1:2" x14ac:dyDescent="0.35">
      <c r="A1144" s="72" t="s">
        <v>6827</v>
      </c>
      <c r="B1144" s="73" t="s">
        <v>6828</v>
      </c>
    </row>
    <row r="1145" spans="1:2" x14ac:dyDescent="0.35">
      <c r="A1145" s="72" t="s">
        <v>1922</v>
      </c>
      <c r="B1145" s="73" t="s">
        <v>6829</v>
      </c>
    </row>
    <row r="1146" spans="1:2" x14ac:dyDescent="0.35">
      <c r="A1146" s="72" t="s">
        <v>1935</v>
      </c>
      <c r="B1146" s="73" t="s">
        <v>6830</v>
      </c>
    </row>
    <row r="1147" spans="1:2" x14ac:dyDescent="0.35">
      <c r="A1147" s="72" t="s">
        <v>1950</v>
      </c>
      <c r="B1147" s="73" t="s">
        <v>6831</v>
      </c>
    </row>
    <row r="1148" spans="1:2" x14ac:dyDescent="0.35">
      <c r="A1148" s="72" t="s">
        <v>6832</v>
      </c>
      <c r="B1148" s="73" t="s">
        <v>6833</v>
      </c>
    </row>
    <row r="1149" spans="1:2" x14ac:dyDescent="0.35">
      <c r="A1149" s="72" t="s">
        <v>1951</v>
      </c>
      <c r="B1149" s="73" t="s">
        <v>6834</v>
      </c>
    </row>
    <row r="1150" spans="1:2" x14ac:dyDescent="0.35">
      <c r="A1150" s="72" t="s">
        <v>6835</v>
      </c>
      <c r="B1150" s="73" t="s">
        <v>6836</v>
      </c>
    </row>
    <row r="1151" spans="1:2" x14ac:dyDescent="0.35">
      <c r="A1151" s="72" t="s">
        <v>6837</v>
      </c>
      <c r="B1151" s="73" t="s">
        <v>6838</v>
      </c>
    </row>
    <row r="1152" spans="1:2" x14ac:dyDescent="0.35">
      <c r="A1152" s="72" t="s">
        <v>6839</v>
      </c>
      <c r="B1152" s="73" t="s">
        <v>6840</v>
      </c>
    </row>
    <row r="1153" spans="1:2" x14ac:dyDescent="0.35">
      <c r="A1153" s="72" t="s">
        <v>6841</v>
      </c>
      <c r="B1153" s="73" t="s">
        <v>6842</v>
      </c>
    </row>
    <row r="1154" spans="1:2" x14ac:dyDescent="0.35">
      <c r="A1154" s="72" t="s">
        <v>6843</v>
      </c>
      <c r="B1154" s="73" t="s">
        <v>6844</v>
      </c>
    </row>
    <row r="1155" spans="1:2" x14ac:dyDescent="0.35">
      <c r="A1155" s="72" t="s">
        <v>6845</v>
      </c>
      <c r="B1155" s="73" t="s">
        <v>6846</v>
      </c>
    </row>
    <row r="1156" spans="1:2" x14ac:dyDescent="0.35">
      <c r="A1156" s="72" t="s">
        <v>6847</v>
      </c>
      <c r="B1156" s="73" t="s">
        <v>6848</v>
      </c>
    </row>
    <row r="1157" spans="1:2" x14ac:dyDescent="0.35">
      <c r="A1157" s="72" t="s">
        <v>6849</v>
      </c>
      <c r="B1157" s="73" t="s">
        <v>6850</v>
      </c>
    </row>
    <row r="1158" spans="1:2" x14ac:dyDescent="0.35">
      <c r="A1158" s="72" t="s">
        <v>6851</v>
      </c>
      <c r="B1158" s="73" t="s">
        <v>6852</v>
      </c>
    </row>
    <row r="1159" spans="1:2" x14ac:dyDescent="0.35">
      <c r="A1159" s="72" t="s">
        <v>6853</v>
      </c>
      <c r="B1159" s="73" t="s">
        <v>6854</v>
      </c>
    </row>
    <row r="1160" spans="1:2" x14ac:dyDescent="0.35">
      <c r="A1160" s="72" t="s">
        <v>6855</v>
      </c>
      <c r="B1160" s="73" t="s">
        <v>6856</v>
      </c>
    </row>
    <row r="1161" spans="1:2" x14ac:dyDescent="0.35">
      <c r="A1161" s="72" t="s">
        <v>6857</v>
      </c>
      <c r="B1161" s="73" t="s">
        <v>6858</v>
      </c>
    </row>
    <row r="1162" spans="1:2" x14ac:dyDescent="0.35">
      <c r="A1162" s="72" t="s">
        <v>1436</v>
      </c>
      <c r="B1162" s="73" t="s">
        <v>6859</v>
      </c>
    </row>
    <row r="1163" spans="1:2" x14ac:dyDescent="0.35">
      <c r="A1163" s="72" t="s">
        <v>1015</v>
      </c>
      <c r="B1163" s="73" t="s">
        <v>6860</v>
      </c>
    </row>
    <row r="1164" spans="1:2" x14ac:dyDescent="0.35">
      <c r="A1164" s="72" t="s">
        <v>1537</v>
      </c>
      <c r="B1164" s="73" t="s">
        <v>6861</v>
      </c>
    </row>
    <row r="1165" spans="1:2" x14ac:dyDescent="0.35">
      <c r="A1165" s="72" t="s">
        <v>1543</v>
      </c>
      <c r="B1165" s="73" t="s">
        <v>6862</v>
      </c>
    </row>
    <row r="1166" spans="1:2" x14ac:dyDescent="0.35">
      <c r="A1166" s="72" t="s">
        <v>4717</v>
      </c>
      <c r="B1166" s="73" t="s">
        <v>6863</v>
      </c>
    </row>
    <row r="1167" spans="1:2" x14ac:dyDescent="0.35">
      <c r="A1167" s="72" t="s">
        <v>4719</v>
      </c>
      <c r="B1167" s="73" t="s">
        <v>6864</v>
      </c>
    </row>
    <row r="1168" spans="1:2" x14ac:dyDescent="0.35">
      <c r="A1168" s="72" t="s">
        <v>4721</v>
      </c>
      <c r="B1168" s="73" t="s">
        <v>6865</v>
      </c>
    </row>
    <row r="1169" spans="1:2" x14ac:dyDescent="0.35">
      <c r="A1169" s="72" t="s">
        <v>4723</v>
      </c>
      <c r="B1169" s="73" t="s">
        <v>6866</v>
      </c>
    </row>
    <row r="1170" spans="1:2" x14ac:dyDescent="0.35">
      <c r="A1170" s="72" t="s">
        <v>4725</v>
      </c>
      <c r="B1170" s="73" t="s">
        <v>6867</v>
      </c>
    </row>
    <row r="1171" spans="1:2" x14ac:dyDescent="0.35">
      <c r="A1171" s="72" t="s">
        <v>1581</v>
      </c>
      <c r="B1171" s="73" t="s">
        <v>6868</v>
      </c>
    </row>
    <row r="1172" spans="1:2" x14ac:dyDescent="0.35">
      <c r="A1172" s="72" t="s">
        <v>4728</v>
      </c>
      <c r="B1172" s="73" t="s">
        <v>6869</v>
      </c>
    </row>
    <row r="1173" spans="1:2" x14ac:dyDescent="0.35">
      <c r="A1173" s="72" t="s">
        <v>6870</v>
      </c>
      <c r="B1173" s="73" t="s">
        <v>6871</v>
      </c>
    </row>
    <row r="1174" spans="1:2" x14ac:dyDescent="0.35">
      <c r="A1174" s="72" t="s">
        <v>6872</v>
      </c>
      <c r="B1174" s="73" t="s">
        <v>6873</v>
      </c>
    </row>
    <row r="1175" spans="1:2" x14ac:dyDescent="0.35">
      <c r="A1175" s="72" t="s">
        <v>1960</v>
      </c>
      <c r="B1175" s="73" t="s">
        <v>6874</v>
      </c>
    </row>
    <row r="1176" spans="1:2" x14ac:dyDescent="0.35">
      <c r="A1176" s="72" t="s">
        <v>1354</v>
      </c>
      <c r="B1176" s="73" t="s">
        <v>6875</v>
      </c>
    </row>
    <row r="1177" spans="1:2" x14ac:dyDescent="0.35">
      <c r="A1177" s="72" t="s">
        <v>1905</v>
      </c>
      <c r="B1177" s="73" t="s">
        <v>6876</v>
      </c>
    </row>
    <row r="1178" spans="1:2" x14ac:dyDescent="0.35">
      <c r="A1178" s="72" t="s">
        <v>6877</v>
      </c>
      <c r="B1178" s="73" t="s">
        <v>6878</v>
      </c>
    </row>
    <row r="1179" spans="1:2" x14ac:dyDescent="0.35">
      <c r="A1179" s="72" t="s">
        <v>1453</v>
      </c>
      <c r="B1179" s="73" t="s">
        <v>6879</v>
      </c>
    </row>
    <row r="1180" spans="1:2" x14ac:dyDescent="0.35">
      <c r="A1180" s="72" t="s">
        <v>1585</v>
      </c>
      <c r="B1180" s="73" t="s">
        <v>6880</v>
      </c>
    </row>
    <row r="1181" spans="1:2" x14ac:dyDescent="0.35">
      <c r="A1181" s="72" t="s">
        <v>6881</v>
      </c>
      <c r="B1181" s="73" t="s">
        <v>6882</v>
      </c>
    </row>
    <row r="1182" spans="1:2" x14ac:dyDescent="0.35">
      <c r="A1182" s="72" t="s">
        <v>6883</v>
      </c>
      <c r="B1182" s="73" t="s">
        <v>6884</v>
      </c>
    </row>
    <row r="1183" spans="1:2" x14ac:dyDescent="0.35">
      <c r="A1183" s="72" t="s">
        <v>1653</v>
      </c>
      <c r="B1183" s="73" t="s">
        <v>6885</v>
      </c>
    </row>
    <row r="1184" spans="1:2" x14ac:dyDescent="0.35">
      <c r="A1184" s="72" t="s">
        <v>1650</v>
      </c>
      <c r="B1184" s="73" t="s">
        <v>6886</v>
      </c>
    </row>
    <row r="1185" spans="1:2" x14ac:dyDescent="0.35">
      <c r="A1185" s="72" t="s">
        <v>1525</v>
      </c>
      <c r="B1185" s="73" t="s">
        <v>6887</v>
      </c>
    </row>
    <row r="1186" spans="1:2" x14ac:dyDescent="0.35">
      <c r="A1186" s="72" t="s">
        <v>1745</v>
      </c>
      <c r="B1186" s="73" t="s">
        <v>6888</v>
      </c>
    </row>
    <row r="1187" spans="1:2" x14ac:dyDescent="0.35">
      <c r="A1187" s="72" t="s">
        <v>6889</v>
      </c>
      <c r="B1187" s="73" t="s">
        <v>6890</v>
      </c>
    </row>
    <row r="1188" spans="1:2" x14ac:dyDescent="0.35">
      <c r="A1188" s="72" t="s">
        <v>6891</v>
      </c>
      <c r="B1188" s="73" t="s">
        <v>6892</v>
      </c>
    </row>
    <row r="1189" spans="1:2" x14ac:dyDescent="0.35">
      <c r="A1189" s="72" t="s">
        <v>6893</v>
      </c>
      <c r="B1189" s="73" t="s">
        <v>6894</v>
      </c>
    </row>
    <row r="1190" spans="1:2" x14ac:dyDescent="0.35">
      <c r="A1190" s="72" t="s">
        <v>6895</v>
      </c>
      <c r="B1190" s="73" t="s">
        <v>6896</v>
      </c>
    </row>
    <row r="1191" spans="1:2" x14ac:dyDescent="0.35">
      <c r="A1191" s="72" t="s">
        <v>6897</v>
      </c>
      <c r="B1191" s="73" t="s">
        <v>6898</v>
      </c>
    </row>
    <row r="1192" spans="1:2" x14ac:dyDescent="0.35">
      <c r="A1192" s="72" t="s">
        <v>6899</v>
      </c>
      <c r="B1192" s="73" t="s">
        <v>6900</v>
      </c>
    </row>
    <row r="1193" spans="1:2" x14ac:dyDescent="0.35">
      <c r="A1193" s="72" t="s">
        <v>6901</v>
      </c>
      <c r="B1193" s="73" t="s">
        <v>6902</v>
      </c>
    </row>
    <row r="1194" spans="1:2" x14ac:dyDescent="0.35">
      <c r="A1194" s="72" t="s">
        <v>6903</v>
      </c>
      <c r="B1194" s="73" t="s">
        <v>6904</v>
      </c>
    </row>
    <row r="1195" spans="1:2" x14ac:dyDescent="0.35">
      <c r="A1195" s="72" t="s">
        <v>6905</v>
      </c>
      <c r="B1195" s="73" t="s">
        <v>6906</v>
      </c>
    </row>
    <row r="1196" spans="1:2" x14ac:dyDescent="0.35">
      <c r="A1196" s="72" t="s">
        <v>6907</v>
      </c>
      <c r="B1196" s="73" t="s">
        <v>6908</v>
      </c>
    </row>
    <row r="1197" spans="1:2" x14ac:dyDescent="0.35">
      <c r="A1197" s="72" t="s">
        <v>6909</v>
      </c>
      <c r="B1197" s="73" t="s">
        <v>6910</v>
      </c>
    </row>
    <row r="1198" spans="1:2" x14ac:dyDescent="0.35">
      <c r="A1198" s="72" t="s">
        <v>6911</v>
      </c>
      <c r="B1198" s="73" t="s">
        <v>6912</v>
      </c>
    </row>
    <row r="1199" spans="1:2" x14ac:dyDescent="0.35">
      <c r="A1199" s="72" t="s">
        <v>6913</v>
      </c>
      <c r="B1199" s="73" t="s">
        <v>6914</v>
      </c>
    </row>
    <row r="1200" spans="1:2" x14ac:dyDescent="0.35">
      <c r="A1200" s="72" t="s">
        <v>1093</v>
      </c>
      <c r="B1200" s="73" t="s">
        <v>6915</v>
      </c>
    </row>
    <row r="1201" spans="1:2" x14ac:dyDescent="0.35">
      <c r="A1201" s="72" t="s">
        <v>1111</v>
      </c>
      <c r="B1201" s="73" t="s">
        <v>6916</v>
      </c>
    </row>
    <row r="1202" spans="1:2" x14ac:dyDescent="0.35">
      <c r="A1202" s="72" t="s">
        <v>1215</v>
      </c>
      <c r="B1202" s="73" t="s">
        <v>6917</v>
      </c>
    </row>
    <row r="1203" spans="1:2" x14ac:dyDescent="0.35">
      <c r="A1203" s="72" t="s">
        <v>6918</v>
      </c>
      <c r="B1203" s="73" t="s">
        <v>6919</v>
      </c>
    </row>
    <row r="1204" spans="1:2" x14ac:dyDescent="0.35">
      <c r="A1204" s="72" t="s">
        <v>1748</v>
      </c>
      <c r="B1204" s="73" t="s">
        <v>6920</v>
      </c>
    </row>
    <row r="1205" spans="1:2" x14ac:dyDescent="0.35">
      <c r="A1205" s="72" t="s">
        <v>1761</v>
      </c>
      <c r="B1205" s="73" t="s">
        <v>6921</v>
      </c>
    </row>
    <row r="1206" spans="1:2" x14ac:dyDescent="0.35">
      <c r="A1206" s="72" t="s">
        <v>854</v>
      </c>
      <c r="B1206" s="73" t="s">
        <v>6922</v>
      </c>
    </row>
    <row r="1207" spans="1:2" x14ac:dyDescent="0.35">
      <c r="A1207" s="72" t="s">
        <v>856</v>
      </c>
      <c r="B1207" s="73" t="s">
        <v>6923</v>
      </c>
    </row>
    <row r="1208" spans="1:2" x14ac:dyDescent="0.35">
      <c r="A1208" s="72" t="s">
        <v>858</v>
      </c>
      <c r="B1208" s="73" t="s">
        <v>6924</v>
      </c>
    </row>
    <row r="1209" spans="1:2" x14ac:dyDescent="0.35">
      <c r="A1209" s="72" t="s">
        <v>1115</v>
      </c>
      <c r="B1209" s="73" t="s">
        <v>6925</v>
      </c>
    </row>
    <row r="1210" spans="1:2" x14ac:dyDescent="0.35">
      <c r="A1210" s="72" t="s">
        <v>1192</v>
      </c>
      <c r="B1210" s="73" t="s">
        <v>6926</v>
      </c>
    </row>
    <row r="1211" spans="1:2" x14ac:dyDescent="0.35">
      <c r="A1211" s="72" t="s">
        <v>1194</v>
      </c>
      <c r="B1211" s="73" t="s">
        <v>6927</v>
      </c>
    </row>
    <row r="1212" spans="1:2" x14ac:dyDescent="0.35">
      <c r="A1212" s="72" t="s">
        <v>6928</v>
      </c>
      <c r="B1212" s="73" t="s">
        <v>6929</v>
      </c>
    </row>
    <row r="1213" spans="1:2" x14ac:dyDescent="0.35">
      <c r="A1213" s="72" t="s">
        <v>3127</v>
      </c>
      <c r="B1213" s="73" t="s">
        <v>6930</v>
      </c>
    </row>
    <row r="1214" spans="1:2" x14ac:dyDescent="0.35">
      <c r="A1214" s="72" t="s">
        <v>1427</v>
      </c>
      <c r="B1214" s="73" t="s">
        <v>6931</v>
      </c>
    </row>
    <row r="1215" spans="1:2" x14ac:dyDescent="0.35">
      <c r="A1215" s="72" t="s">
        <v>1420</v>
      </c>
      <c r="B1215" s="73" t="s">
        <v>6932</v>
      </c>
    </row>
    <row r="1216" spans="1:2" x14ac:dyDescent="0.35">
      <c r="A1216" s="72" t="s">
        <v>1477</v>
      </c>
      <c r="B1216" s="73" t="s">
        <v>6933</v>
      </c>
    </row>
    <row r="1217" spans="1:2" x14ac:dyDescent="0.35">
      <c r="A1217" s="72" t="s">
        <v>1455</v>
      </c>
      <c r="B1217" s="73" t="s">
        <v>6934</v>
      </c>
    </row>
    <row r="1218" spans="1:2" x14ac:dyDescent="0.35">
      <c r="A1218" s="72" t="s">
        <v>6935</v>
      </c>
      <c r="B1218" s="73" t="s">
        <v>6936</v>
      </c>
    </row>
    <row r="1219" spans="1:2" x14ac:dyDescent="0.35">
      <c r="A1219" s="72" t="s">
        <v>1587</v>
      </c>
      <c r="B1219" s="73" t="s">
        <v>6937</v>
      </c>
    </row>
    <row r="1220" spans="1:2" x14ac:dyDescent="0.35">
      <c r="A1220" s="72" t="s">
        <v>1472</v>
      </c>
      <c r="B1220" s="73" t="s">
        <v>6938</v>
      </c>
    </row>
    <row r="1221" spans="1:2" x14ac:dyDescent="0.35">
      <c r="A1221" s="72" t="s">
        <v>1474</v>
      </c>
      <c r="B1221" s="73" t="s">
        <v>6939</v>
      </c>
    </row>
    <row r="1222" spans="1:2" x14ac:dyDescent="0.35">
      <c r="A1222" s="72" t="s">
        <v>1414</v>
      </c>
      <c r="B1222" s="73" t="s">
        <v>6940</v>
      </c>
    </row>
    <row r="1223" spans="1:2" x14ac:dyDescent="0.35">
      <c r="A1223" s="72" t="s">
        <v>1416</v>
      </c>
      <c r="B1223" s="73" t="s">
        <v>6941</v>
      </c>
    </row>
    <row r="1224" spans="1:2" x14ac:dyDescent="0.35">
      <c r="A1224" s="72" t="s">
        <v>6942</v>
      </c>
      <c r="B1224" s="73" t="s">
        <v>6943</v>
      </c>
    </row>
    <row r="1225" spans="1:2" x14ac:dyDescent="0.35">
      <c r="A1225" s="72" t="s">
        <v>6944</v>
      </c>
      <c r="B1225" s="73" t="s">
        <v>6945</v>
      </c>
    </row>
    <row r="1226" spans="1:2" x14ac:dyDescent="0.35">
      <c r="A1226" s="72" t="s">
        <v>1521</v>
      </c>
      <c r="B1226" s="73" t="s">
        <v>6946</v>
      </c>
    </row>
    <row r="1227" spans="1:2" x14ac:dyDescent="0.35">
      <c r="A1227" s="72" t="s">
        <v>1986</v>
      </c>
      <c r="B1227" s="73" t="s">
        <v>6947</v>
      </c>
    </row>
    <row r="1228" spans="1:2" x14ac:dyDescent="0.35">
      <c r="A1228" s="72" t="s">
        <v>1997</v>
      </c>
      <c r="B1228" s="73" t="s">
        <v>6948</v>
      </c>
    </row>
    <row r="1229" spans="1:2" x14ac:dyDescent="0.35">
      <c r="A1229" s="72" t="s">
        <v>2000</v>
      </c>
      <c r="B1229" s="73" t="s">
        <v>6949</v>
      </c>
    </row>
    <row r="1230" spans="1:2" x14ac:dyDescent="0.35">
      <c r="A1230" s="72" t="s">
        <v>2004</v>
      </c>
      <c r="B1230" s="73" t="s">
        <v>6950</v>
      </c>
    </row>
    <row r="1231" spans="1:2" x14ac:dyDescent="0.35">
      <c r="A1231" s="72" t="s">
        <v>2007</v>
      </c>
      <c r="B1231" s="73" t="s">
        <v>6951</v>
      </c>
    </row>
    <row r="1232" spans="1:2" x14ac:dyDescent="0.35">
      <c r="A1232" s="72" t="s">
        <v>2010</v>
      </c>
      <c r="B1232" s="73" t="s">
        <v>6952</v>
      </c>
    </row>
    <row r="1233" spans="1:2" x14ac:dyDescent="0.35">
      <c r="A1233" s="72" t="s">
        <v>6953</v>
      </c>
      <c r="B1233" s="73" t="s">
        <v>6954</v>
      </c>
    </row>
    <row r="1234" spans="1:2" x14ac:dyDescent="0.35">
      <c r="A1234" s="72" t="s">
        <v>2019</v>
      </c>
      <c r="B1234" s="73" t="s">
        <v>6955</v>
      </c>
    </row>
    <row r="1235" spans="1:2" x14ac:dyDescent="0.35">
      <c r="A1235" s="72" t="s">
        <v>2021</v>
      </c>
      <c r="B1235" s="73" t="s">
        <v>6956</v>
      </c>
    </row>
    <row r="1236" spans="1:2" x14ac:dyDescent="0.35">
      <c r="A1236" s="72" t="s">
        <v>2017</v>
      </c>
      <c r="B1236" s="73" t="s">
        <v>6957</v>
      </c>
    </row>
    <row r="1237" spans="1:2" x14ac:dyDescent="0.35">
      <c r="A1237" s="72" t="s">
        <v>2026</v>
      </c>
      <c r="B1237" s="73" t="s">
        <v>6958</v>
      </c>
    </row>
    <row r="1238" spans="1:2" x14ac:dyDescent="0.35">
      <c r="A1238" s="72" t="s">
        <v>2031</v>
      </c>
      <c r="B1238" s="73" t="s">
        <v>6959</v>
      </c>
    </row>
    <row r="1239" spans="1:2" x14ac:dyDescent="0.35">
      <c r="A1239" s="72" t="s">
        <v>1915</v>
      </c>
      <c r="B1239" s="73" t="s">
        <v>6960</v>
      </c>
    </row>
    <row r="1240" spans="1:2" x14ac:dyDescent="0.35">
      <c r="A1240" s="72" t="s">
        <v>1917</v>
      </c>
      <c r="B1240" s="73" t="s">
        <v>6961</v>
      </c>
    </row>
    <row r="1241" spans="1:2" x14ac:dyDescent="0.35">
      <c r="A1241" s="72" t="s">
        <v>1925</v>
      </c>
      <c r="B1241" s="73" t="s">
        <v>6962</v>
      </c>
    </row>
    <row r="1242" spans="1:2" x14ac:dyDescent="0.35">
      <c r="A1242" s="72" t="s">
        <v>1962</v>
      </c>
      <c r="B1242" s="73" t="s">
        <v>6963</v>
      </c>
    </row>
    <row r="1243" spans="1:2" x14ac:dyDescent="0.35">
      <c r="A1243" s="72" t="s">
        <v>1964</v>
      </c>
      <c r="B1243" s="73" t="s">
        <v>6964</v>
      </c>
    </row>
    <row r="1244" spans="1:2" x14ac:dyDescent="0.35">
      <c r="A1244" s="72" t="s">
        <v>1966</v>
      </c>
      <c r="B1244" s="73" t="s">
        <v>6965</v>
      </c>
    </row>
    <row r="1245" spans="1:2" x14ac:dyDescent="0.35">
      <c r="A1245" s="72" t="s">
        <v>1977</v>
      </c>
      <c r="B1245" s="73" t="s">
        <v>6966</v>
      </c>
    </row>
    <row r="1246" spans="1:2" x14ac:dyDescent="0.35">
      <c r="A1246" s="72" t="s">
        <v>1989</v>
      </c>
      <c r="B1246" s="73" t="s">
        <v>6967</v>
      </c>
    </row>
    <row r="1247" spans="1:2" x14ac:dyDescent="0.35">
      <c r="A1247" s="72" t="s">
        <v>1980</v>
      </c>
      <c r="B1247" s="73" t="s">
        <v>6968</v>
      </c>
    </row>
    <row r="1248" spans="1:2" x14ac:dyDescent="0.35">
      <c r="A1248" s="72" t="s">
        <v>2084</v>
      </c>
      <c r="B1248" s="73" t="s">
        <v>6969</v>
      </c>
    </row>
    <row r="1249" spans="1:2" x14ac:dyDescent="0.35">
      <c r="A1249" s="72" t="s">
        <v>2086</v>
      </c>
      <c r="B1249" s="73" t="s">
        <v>6970</v>
      </c>
    </row>
    <row r="1250" spans="1:2" x14ac:dyDescent="0.35">
      <c r="A1250" s="72" t="s">
        <v>2088</v>
      </c>
      <c r="B1250" s="73" t="s">
        <v>6971</v>
      </c>
    </row>
    <row r="1251" spans="1:2" x14ac:dyDescent="0.35">
      <c r="A1251" s="72" t="s">
        <v>2090</v>
      </c>
      <c r="B1251" s="73" t="s">
        <v>6972</v>
      </c>
    </row>
    <row r="1252" spans="1:2" x14ac:dyDescent="0.35">
      <c r="A1252" s="72" t="s">
        <v>2092</v>
      </c>
      <c r="B1252" s="73" t="s">
        <v>6973</v>
      </c>
    </row>
    <row r="1253" spans="1:2" x14ac:dyDescent="0.35">
      <c r="A1253" s="72" t="s">
        <v>2104</v>
      </c>
      <c r="B1253" s="73" t="s">
        <v>6974</v>
      </c>
    </row>
    <row r="1254" spans="1:2" x14ac:dyDescent="0.35">
      <c r="A1254" s="72" t="s">
        <v>2106</v>
      </c>
      <c r="B1254" s="73" t="s">
        <v>6975</v>
      </c>
    </row>
    <row r="1255" spans="1:2" x14ac:dyDescent="0.35">
      <c r="A1255" s="72" t="s">
        <v>2108</v>
      </c>
      <c r="B1255" s="73" t="s">
        <v>6976</v>
      </c>
    </row>
    <row r="1256" spans="1:2" x14ac:dyDescent="0.35">
      <c r="A1256" s="72" t="s">
        <v>2110</v>
      </c>
      <c r="B1256" s="73" t="s">
        <v>6977</v>
      </c>
    </row>
    <row r="1257" spans="1:2" x14ac:dyDescent="0.35">
      <c r="A1257" s="72" t="s">
        <v>2120</v>
      </c>
      <c r="B1257" s="73" t="s">
        <v>6978</v>
      </c>
    </row>
    <row r="1258" spans="1:2" x14ac:dyDescent="0.35">
      <c r="A1258" s="72" t="s">
        <v>2142</v>
      </c>
      <c r="B1258" s="73" t="s">
        <v>6979</v>
      </c>
    </row>
    <row r="1259" spans="1:2" x14ac:dyDescent="0.35">
      <c r="A1259" s="72" t="s">
        <v>2144</v>
      </c>
      <c r="B1259" s="73" t="s">
        <v>6980</v>
      </c>
    </row>
    <row r="1260" spans="1:2" x14ac:dyDescent="0.35">
      <c r="A1260" s="72" t="s">
        <v>2146</v>
      </c>
      <c r="B1260" s="73" t="s">
        <v>6981</v>
      </c>
    </row>
    <row r="1261" spans="1:2" x14ac:dyDescent="0.35">
      <c r="A1261" s="72" t="s">
        <v>2148</v>
      </c>
      <c r="B1261" s="73" t="s">
        <v>6982</v>
      </c>
    </row>
    <row r="1262" spans="1:2" x14ac:dyDescent="0.35">
      <c r="A1262" s="72" t="s">
        <v>2273</v>
      </c>
      <c r="B1262" s="73" t="s">
        <v>6983</v>
      </c>
    </row>
    <row r="1263" spans="1:2" x14ac:dyDescent="0.35">
      <c r="A1263" s="72" t="s">
        <v>2275</v>
      </c>
      <c r="B1263" s="73" t="s">
        <v>6984</v>
      </c>
    </row>
    <row r="1264" spans="1:2" x14ac:dyDescent="0.35">
      <c r="A1264" s="72" t="s">
        <v>2277</v>
      </c>
      <c r="B1264" s="73" t="s">
        <v>6985</v>
      </c>
    </row>
    <row r="1265" spans="1:2" x14ac:dyDescent="0.35">
      <c r="A1265" s="72" t="s">
        <v>2279</v>
      </c>
      <c r="B1265" s="73" t="s">
        <v>6986</v>
      </c>
    </row>
    <row r="1266" spans="1:2" x14ac:dyDescent="0.35">
      <c r="A1266" s="72" t="s">
        <v>2281</v>
      </c>
      <c r="B1266" s="73" t="s">
        <v>6987</v>
      </c>
    </row>
    <row r="1267" spans="1:2" x14ac:dyDescent="0.35">
      <c r="A1267" s="72" t="s">
        <v>2283</v>
      </c>
      <c r="B1267" s="73" t="s">
        <v>6988</v>
      </c>
    </row>
    <row r="1268" spans="1:2" x14ac:dyDescent="0.35">
      <c r="A1268" s="72" t="s">
        <v>2179</v>
      </c>
      <c r="B1268" s="73" t="s">
        <v>6989</v>
      </c>
    </row>
    <row r="1269" spans="1:2" x14ac:dyDescent="0.35">
      <c r="A1269" s="72" t="s">
        <v>2183</v>
      </c>
      <c r="B1269" s="73" t="s">
        <v>6990</v>
      </c>
    </row>
    <row r="1270" spans="1:2" x14ac:dyDescent="0.35">
      <c r="A1270" s="72" t="s">
        <v>2185</v>
      </c>
      <c r="B1270" s="73" t="s">
        <v>6991</v>
      </c>
    </row>
    <row r="1271" spans="1:2" x14ac:dyDescent="0.35">
      <c r="A1271" s="72" t="s">
        <v>2189</v>
      </c>
      <c r="B1271" s="73" t="s">
        <v>6992</v>
      </c>
    </row>
    <row r="1272" spans="1:2" x14ac:dyDescent="0.35">
      <c r="A1272" s="72" t="s">
        <v>2191</v>
      </c>
      <c r="B1272" s="73" t="s">
        <v>6993</v>
      </c>
    </row>
    <row r="1273" spans="1:2" x14ac:dyDescent="0.35">
      <c r="A1273" s="72" t="s">
        <v>2195</v>
      </c>
      <c r="B1273" s="73" t="s">
        <v>6994</v>
      </c>
    </row>
    <row r="1274" spans="1:2" x14ac:dyDescent="0.35">
      <c r="A1274" s="72" t="s">
        <v>2197</v>
      </c>
      <c r="B1274" s="73" t="s">
        <v>6995</v>
      </c>
    </row>
    <row r="1275" spans="1:2" x14ac:dyDescent="0.35">
      <c r="A1275" s="72" t="s">
        <v>2199</v>
      </c>
      <c r="B1275" s="73" t="s">
        <v>6996</v>
      </c>
    </row>
    <row r="1276" spans="1:2" x14ac:dyDescent="0.35">
      <c r="A1276" s="72" t="s">
        <v>2201</v>
      </c>
      <c r="B1276" s="73" t="s">
        <v>6997</v>
      </c>
    </row>
    <row r="1277" spans="1:2" x14ac:dyDescent="0.35">
      <c r="A1277" s="72" t="s">
        <v>2203</v>
      </c>
      <c r="B1277" s="73" t="s">
        <v>6998</v>
      </c>
    </row>
    <row r="1278" spans="1:2" x14ac:dyDescent="0.35">
      <c r="A1278" s="72" t="s">
        <v>2223</v>
      </c>
      <c r="B1278" s="73" t="s">
        <v>6999</v>
      </c>
    </row>
    <row r="1279" spans="1:2" x14ac:dyDescent="0.35">
      <c r="A1279" s="72" t="s">
        <v>2218</v>
      </c>
      <c r="B1279" s="73" t="s">
        <v>7000</v>
      </c>
    </row>
    <row r="1280" spans="1:2" x14ac:dyDescent="0.35">
      <c r="A1280" s="72" t="s">
        <v>2160</v>
      </c>
      <c r="B1280" s="73" t="s">
        <v>7001</v>
      </c>
    </row>
    <row r="1281" spans="1:2" x14ac:dyDescent="0.35">
      <c r="A1281" s="72" t="s">
        <v>2162</v>
      </c>
      <c r="B1281" s="73" t="s">
        <v>7002</v>
      </c>
    </row>
    <row r="1282" spans="1:2" x14ac:dyDescent="0.35">
      <c r="A1282" s="72" t="s">
        <v>2164</v>
      </c>
      <c r="B1282" s="73" t="s">
        <v>7003</v>
      </c>
    </row>
    <row r="1283" spans="1:2" x14ac:dyDescent="0.35">
      <c r="A1283" s="72" t="s">
        <v>2166</v>
      </c>
      <c r="B1283" s="73" t="s">
        <v>7004</v>
      </c>
    </row>
    <row r="1284" spans="1:2" x14ac:dyDescent="0.35">
      <c r="A1284" s="72" t="s">
        <v>1909</v>
      </c>
      <c r="B1284" s="73" t="s">
        <v>7005</v>
      </c>
    </row>
    <row r="1285" spans="1:2" x14ac:dyDescent="0.35">
      <c r="A1285" s="72" t="s">
        <v>2228</v>
      </c>
      <c r="B1285" s="73" t="s">
        <v>7006</v>
      </c>
    </row>
    <row r="1286" spans="1:2" x14ac:dyDescent="0.35">
      <c r="A1286" s="72" t="s">
        <v>1941</v>
      </c>
      <c r="B1286" s="73" t="s">
        <v>7007</v>
      </c>
    </row>
    <row r="1287" spans="1:2" x14ac:dyDescent="0.35">
      <c r="A1287" s="72" t="s">
        <v>2231</v>
      </c>
      <c r="B1287" s="73" t="s">
        <v>7008</v>
      </c>
    </row>
    <row r="1288" spans="1:2" x14ac:dyDescent="0.35">
      <c r="A1288" s="72" t="s">
        <v>7009</v>
      </c>
      <c r="B1288" s="73" t="s">
        <v>7010</v>
      </c>
    </row>
    <row r="1289" spans="1:2" x14ac:dyDescent="0.35">
      <c r="A1289" s="72" t="s">
        <v>7011</v>
      </c>
      <c r="B1289" s="73" t="s">
        <v>7012</v>
      </c>
    </row>
    <row r="1290" spans="1:2" x14ac:dyDescent="0.35">
      <c r="A1290" s="72" t="s">
        <v>7013</v>
      </c>
      <c r="B1290" s="73" t="s">
        <v>7014</v>
      </c>
    </row>
    <row r="1291" spans="1:2" x14ac:dyDescent="0.35">
      <c r="A1291" s="72" t="s">
        <v>7015</v>
      </c>
      <c r="B1291" s="73" t="s">
        <v>7016</v>
      </c>
    </row>
    <row r="1292" spans="1:2" x14ac:dyDescent="0.35">
      <c r="A1292" s="72" t="s">
        <v>7017</v>
      </c>
      <c r="B1292" s="73" t="s">
        <v>7018</v>
      </c>
    </row>
    <row r="1293" spans="1:2" x14ac:dyDescent="0.35">
      <c r="A1293" s="72" t="s">
        <v>1321</v>
      </c>
      <c r="B1293" s="73" t="s">
        <v>7019</v>
      </c>
    </row>
    <row r="1294" spans="1:2" x14ac:dyDescent="0.35">
      <c r="A1294" s="72" t="s">
        <v>7020</v>
      </c>
      <c r="B1294" s="73" t="s">
        <v>7021</v>
      </c>
    </row>
    <row r="1295" spans="1:2" x14ac:dyDescent="0.35">
      <c r="A1295" s="72" t="s">
        <v>7022</v>
      </c>
      <c r="B1295" s="73" t="s">
        <v>7023</v>
      </c>
    </row>
    <row r="1296" spans="1:2" x14ac:dyDescent="0.35">
      <c r="A1296" s="72" t="s">
        <v>7024</v>
      </c>
      <c r="B1296" s="73" t="s">
        <v>7025</v>
      </c>
    </row>
    <row r="1297" spans="1:2" x14ac:dyDescent="0.35">
      <c r="A1297" s="72" t="s">
        <v>7026</v>
      </c>
      <c r="B1297" s="73" t="s">
        <v>7027</v>
      </c>
    </row>
    <row r="1298" spans="1:2" x14ac:dyDescent="0.35">
      <c r="A1298" s="72" t="s">
        <v>7028</v>
      </c>
      <c r="B1298" s="73" t="s">
        <v>7029</v>
      </c>
    </row>
    <row r="1299" spans="1:2" x14ac:dyDescent="0.35">
      <c r="A1299" s="72" t="s">
        <v>7030</v>
      </c>
      <c r="B1299" s="73" t="s">
        <v>7031</v>
      </c>
    </row>
    <row r="1300" spans="1:2" x14ac:dyDescent="0.35">
      <c r="A1300" s="72" t="s">
        <v>7032</v>
      </c>
      <c r="B1300" s="73" t="s">
        <v>7033</v>
      </c>
    </row>
    <row r="1301" spans="1:2" x14ac:dyDescent="0.35">
      <c r="A1301" s="72" t="s">
        <v>7034</v>
      </c>
      <c r="B1301" s="73" t="s">
        <v>7035</v>
      </c>
    </row>
    <row r="1302" spans="1:2" x14ac:dyDescent="0.35">
      <c r="A1302" s="72" t="s">
        <v>7036</v>
      </c>
      <c r="B1302" s="73" t="s">
        <v>7037</v>
      </c>
    </row>
    <row r="1303" spans="1:2" x14ac:dyDescent="0.35">
      <c r="A1303" s="72" t="s">
        <v>7038</v>
      </c>
      <c r="B1303" s="73" t="s">
        <v>7039</v>
      </c>
    </row>
    <row r="1304" spans="1:2" x14ac:dyDescent="0.35">
      <c r="A1304" s="72" t="s">
        <v>7040</v>
      </c>
      <c r="B1304" s="73" t="s">
        <v>7041</v>
      </c>
    </row>
    <row r="1305" spans="1:2" x14ac:dyDescent="0.35">
      <c r="A1305" s="72" t="s">
        <v>7042</v>
      </c>
      <c r="B1305" s="73" t="s">
        <v>7043</v>
      </c>
    </row>
    <row r="1306" spans="1:2" x14ac:dyDescent="0.35">
      <c r="A1306" s="83" t="s">
        <v>2754</v>
      </c>
      <c r="B1306" s="73" t="s">
        <v>7044</v>
      </c>
    </row>
    <row r="1307" spans="1:2" x14ac:dyDescent="0.35">
      <c r="A1307" s="83" t="s">
        <v>1396</v>
      </c>
      <c r="B1307" s="73" t="s">
        <v>7045</v>
      </c>
    </row>
    <row r="1308" spans="1:2" x14ac:dyDescent="0.35">
      <c r="A1308" s="83" t="s">
        <v>7046</v>
      </c>
      <c r="B1308" s="73" t="s">
        <v>7047</v>
      </c>
    </row>
    <row r="1309" spans="1:2" x14ac:dyDescent="0.35">
      <c r="A1309" s="83" t="s">
        <v>7048</v>
      </c>
      <c r="B1309" s="73" t="s">
        <v>7049</v>
      </c>
    </row>
    <row r="1310" spans="1:2" x14ac:dyDescent="0.35">
      <c r="A1310" s="83" t="s">
        <v>7050</v>
      </c>
      <c r="B1310" s="73" t="s">
        <v>7051</v>
      </c>
    </row>
    <row r="1311" spans="1:2" x14ac:dyDescent="0.35">
      <c r="A1311" s="83" t="s">
        <v>7052</v>
      </c>
      <c r="B1311" s="73" t="s">
        <v>7053</v>
      </c>
    </row>
    <row r="1312" spans="1:2" x14ac:dyDescent="0.35">
      <c r="A1312" s="83" t="s">
        <v>7054</v>
      </c>
      <c r="B1312" s="73" t="s">
        <v>7055</v>
      </c>
    </row>
    <row r="1313" spans="1:2" x14ac:dyDescent="0.35">
      <c r="A1313" s="83" t="s">
        <v>7056</v>
      </c>
      <c r="B1313" s="73" t="s">
        <v>7057</v>
      </c>
    </row>
    <row r="1314" spans="1:2" x14ac:dyDescent="0.35">
      <c r="A1314" s="83" t="s">
        <v>7058</v>
      </c>
      <c r="B1314" s="73" t="s">
        <v>5494</v>
      </c>
    </row>
    <row r="1315" spans="1:2" x14ac:dyDescent="0.35">
      <c r="A1315" s="83" t="s">
        <v>2696</v>
      </c>
      <c r="B1315" s="73" t="s">
        <v>7059</v>
      </c>
    </row>
    <row r="1316" spans="1:2" x14ac:dyDescent="0.35">
      <c r="A1316" s="83" t="s">
        <v>2193</v>
      </c>
      <c r="B1316" s="73" t="s">
        <v>7060</v>
      </c>
    </row>
    <row r="1317" spans="1:2" x14ac:dyDescent="0.35">
      <c r="A1317" s="83" t="s">
        <v>1719</v>
      </c>
      <c r="B1317" s="73" t="s">
        <v>7061</v>
      </c>
    </row>
    <row r="1318" spans="1:2" x14ac:dyDescent="0.35">
      <c r="A1318" s="83" t="s">
        <v>1721</v>
      </c>
      <c r="B1318" s="73" t="s">
        <v>7062</v>
      </c>
    </row>
    <row r="1319" spans="1:2" x14ac:dyDescent="0.35">
      <c r="A1319" s="419" t="s">
        <v>172</v>
      </c>
      <c r="B1319" s="332" t="s">
        <v>7063</v>
      </c>
    </row>
    <row r="1320" spans="1:2" x14ac:dyDescent="0.35">
      <c r="A1320" s="83" t="s">
        <v>1953</v>
      </c>
      <c r="B1320" s="73" t="s">
        <v>7064</v>
      </c>
    </row>
    <row r="1321" spans="1:2" x14ac:dyDescent="0.35">
      <c r="A1321" s="83" t="s">
        <v>2775</v>
      </c>
      <c r="B1321" s="73" t="s">
        <v>7065</v>
      </c>
    </row>
    <row r="1322" spans="1:2" x14ac:dyDescent="0.35">
      <c r="A1322" s="83" t="s">
        <v>1483</v>
      </c>
      <c r="B1322" s="73" t="s">
        <v>7066</v>
      </c>
    </row>
    <row r="1323" spans="1:2" x14ac:dyDescent="0.35">
      <c r="A1323" s="83" t="s">
        <v>1798</v>
      </c>
      <c r="B1323" s="73" t="s">
        <v>7067</v>
      </c>
    </row>
    <row r="1324" spans="1:2" x14ac:dyDescent="0.35">
      <c r="A1324" s="83" t="s">
        <v>1800</v>
      </c>
      <c r="B1324" s="73" t="s">
        <v>7068</v>
      </c>
    </row>
    <row r="1325" spans="1:2" x14ac:dyDescent="0.35">
      <c r="A1325" s="83" t="s">
        <v>1802</v>
      </c>
      <c r="B1325" s="73" t="s">
        <v>7069</v>
      </c>
    </row>
    <row r="1326" spans="1:2" x14ac:dyDescent="0.35">
      <c r="A1326" s="83" t="s">
        <v>1813</v>
      </c>
      <c r="B1326" s="73" t="s">
        <v>7070</v>
      </c>
    </row>
    <row r="1327" spans="1:2" x14ac:dyDescent="0.35">
      <c r="A1327" s="83" t="s">
        <v>1815</v>
      </c>
      <c r="B1327" s="73" t="s">
        <v>7071</v>
      </c>
    </row>
    <row r="1328" spans="1:2" x14ac:dyDescent="0.35">
      <c r="A1328" s="83" t="s">
        <v>1817</v>
      </c>
      <c r="B1328" s="73" t="s">
        <v>7072</v>
      </c>
    </row>
    <row r="1329" spans="1:2" x14ac:dyDescent="0.35">
      <c r="A1329" s="83" t="s">
        <v>1829</v>
      </c>
      <c r="B1329" s="73" t="s">
        <v>7073</v>
      </c>
    </row>
    <row r="1330" spans="1:2" x14ac:dyDescent="0.35">
      <c r="A1330" s="83" t="s">
        <v>1833</v>
      </c>
      <c r="B1330" s="73" t="s">
        <v>7074</v>
      </c>
    </row>
    <row r="1331" spans="1:2" x14ac:dyDescent="0.35">
      <c r="A1331" s="83" t="s">
        <v>1835</v>
      </c>
      <c r="B1331" s="73" t="s">
        <v>7075</v>
      </c>
    </row>
    <row r="1332" spans="1:2" x14ac:dyDescent="0.35">
      <c r="A1332" s="83" t="s">
        <v>1809</v>
      </c>
      <c r="B1332" s="73" t="s">
        <v>7076</v>
      </c>
    </row>
    <row r="1333" spans="1:2" x14ac:dyDescent="0.35">
      <c r="A1333" s="83" t="s">
        <v>2903</v>
      </c>
      <c r="B1333" s="73" t="s">
        <v>7077</v>
      </c>
    </row>
    <row r="1334" spans="1:2" x14ac:dyDescent="0.35">
      <c r="A1334" s="83" t="s">
        <v>7078</v>
      </c>
      <c r="B1334" s="73" t="s">
        <v>7079</v>
      </c>
    </row>
    <row r="1335" spans="1:2" x14ac:dyDescent="0.35">
      <c r="A1335" s="83" t="s">
        <v>1457</v>
      </c>
      <c r="B1335" s="73" t="s">
        <v>7080</v>
      </c>
    </row>
    <row r="1336" spans="1:2" x14ac:dyDescent="0.35">
      <c r="A1336" s="83" t="s">
        <v>1388</v>
      </c>
      <c r="B1336" s="73" t="s">
        <v>7081</v>
      </c>
    </row>
    <row r="1337" spans="1:2" x14ac:dyDescent="0.35">
      <c r="A1337" s="83" t="s">
        <v>7082</v>
      </c>
      <c r="B1337" s="73" t="s">
        <v>7083</v>
      </c>
    </row>
    <row r="1338" spans="1:2" x14ac:dyDescent="0.35">
      <c r="A1338" s="83" t="s">
        <v>7084</v>
      </c>
      <c r="B1338" s="73" t="s">
        <v>7085</v>
      </c>
    </row>
    <row r="1339" spans="1:2" x14ac:dyDescent="0.35">
      <c r="A1339" s="83" t="s">
        <v>7086</v>
      </c>
      <c r="B1339" s="73" t="s">
        <v>7087</v>
      </c>
    </row>
    <row r="1340" spans="1:2" x14ac:dyDescent="0.35">
      <c r="A1340" s="83" t="s">
        <v>530</v>
      </c>
      <c r="B1340" s="197" t="s">
        <v>7088</v>
      </c>
    </row>
    <row r="1341" spans="1:2" x14ac:dyDescent="0.35">
      <c r="A1341" s="83" t="s">
        <v>7089</v>
      </c>
      <c r="B1341" s="197" t="s">
        <v>7090</v>
      </c>
    </row>
    <row r="1342" spans="1:2" x14ac:dyDescent="0.35">
      <c r="A1342" s="83" t="s">
        <v>2864</v>
      </c>
      <c r="B1342" s="197" t="s">
        <v>7091</v>
      </c>
    </row>
    <row r="1343" spans="1:2" x14ac:dyDescent="0.35">
      <c r="A1343" s="83" t="s">
        <v>7092</v>
      </c>
      <c r="B1343" s="197" t="s">
        <v>7093</v>
      </c>
    </row>
    <row r="1344" spans="1:2" x14ac:dyDescent="0.35">
      <c r="A1344" s="83" t="s">
        <v>7094</v>
      </c>
      <c r="B1344" s="197" t="s">
        <v>7095</v>
      </c>
    </row>
    <row r="1345" spans="1:2" x14ac:dyDescent="0.35">
      <c r="A1345" s="83" t="s">
        <v>1779</v>
      </c>
      <c r="B1345" s="73" t="s">
        <v>7096</v>
      </c>
    </row>
    <row r="1346" spans="1:2" x14ac:dyDescent="0.35">
      <c r="A1346" s="83" t="s">
        <v>1390</v>
      </c>
      <c r="B1346" s="73" t="s">
        <v>7097</v>
      </c>
    </row>
    <row r="1347" spans="1:2" x14ac:dyDescent="0.35">
      <c r="A1347" s="83" t="s">
        <v>7098</v>
      </c>
      <c r="B1347" s="73" t="s">
        <v>7099</v>
      </c>
    </row>
    <row r="1348" spans="1:2" x14ac:dyDescent="0.35">
      <c r="A1348" s="83" t="s">
        <v>1500</v>
      </c>
      <c r="B1348" s="73" t="s">
        <v>7100</v>
      </c>
    </row>
    <row r="1349" spans="1:2" x14ac:dyDescent="0.35">
      <c r="A1349" s="83" t="s">
        <v>1498</v>
      </c>
      <c r="B1349" s="73" t="s">
        <v>7101</v>
      </c>
    </row>
    <row r="1350" spans="1:2" x14ac:dyDescent="0.35">
      <c r="A1350" s="83" t="s">
        <v>1507</v>
      </c>
      <c r="B1350" s="73" t="s">
        <v>7102</v>
      </c>
    </row>
    <row r="1351" spans="1:2" x14ac:dyDescent="0.35">
      <c r="A1351" s="419" t="s">
        <v>1203</v>
      </c>
      <c r="B1351" s="332" t="s">
        <v>7103</v>
      </c>
    </row>
    <row r="1352" spans="1:2" x14ac:dyDescent="0.35">
      <c r="A1352" s="83" t="s">
        <v>2507</v>
      </c>
      <c r="B1352" s="73" t="s">
        <v>7104</v>
      </c>
    </row>
    <row r="1353" spans="1:2" x14ac:dyDescent="0.35">
      <c r="A1353" s="419" t="s">
        <v>2285</v>
      </c>
      <c r="B1353" s="332" t="s">
        <v>7105</v>
      </c>
    </row>
    <row r="1354" spans="1:2" x14ac:dyDescent="0.35">
      <c r="A1354" s="419" t="s">
        <v>2317</v>
      </c>
      <c r="B1354" s="332" t="s">
        <v>7106</v>
      </c>
    </row>
    <row r="1355" spans="1:2" x14ac:dyDescent="0.35">
      <c r="A1355" s="419" t="s">
        <v>2332</v>
      </c>
      <c r="B1355" s="332" t="s">
        <v>7107</v>
      </c>
    </row>
    <row r="1356" spans="1:2" x14ac:dyDescent="0.35">
      <c r="A1356" s="420" t="s">
        <v>2342</v>
      </c>
      <c r="B1356" s="421" t="s">
        <v>7108</v>
      </c>
    </row>
    <row r="1357" spans="1:2" x14ac:dyDescent="0.35">
      <c r="A1357" s="420" t="s">
        <v>2347</v>
      </c>
      <c r="B1357" s="421" t="s">
        <v>7109</v>
      </c>
    </row>
    <row r="1358" spans="1:2" x14ac:dyDescent="0.35">
      <c r="A1358" s="420" t="s">
        <v>2349</v>
      </c>
      <c r="B1358" s="421" t="s">
        <v>7110</v>
      </c>
    </row>
    <row r="1359" spans="1:2" x14ac:dyDescent="0.35">
      <c r="A1359" s="420" t="s">
        <v>2351</v>
      </c>
      <c r="B1359" s="421" t="s">
        <v>7111</v>
      </c>
    </row>
    <row r="1360" spans="1:2" x14ac:dyDescent="0.35">
      <c r="A1360" s="420" t="s">
        <v>2353</v>
      </c>
      <c r="B1360" s="421" t="s">
        <v>7112</v>
      </c>
    </row>
    <row r="1361" spans="1:2" x14ac:dyDescent="0.35">
      <c r="A1361" s="420" t="s">
        <v>2363</v>
      </c>
      <c r="B1361" s="421" t="s">
        <v>7113</v>
      </c>
    </row>
    <row r="1362" spans="1:2" x14ac:dyDescent="0.35">
      <c r="A1362" s="420" t="s">
        <v>2367</v>
      </c>
      <c r="B1362" s="421" t="s">
        <v>7114</v>
      </c>
    </row>
    <row r="1363" spans="1:2" x14ac:dyDescent="0.35">
      <c r="A1363" s="420" t="s">
        <v>2369</v>
      </c>
      <c r="B1363" s="421" t="s">
        <v>7115</v>
      </c>
    </row>
    <row r="1364" spans="1:2" x14ac:dyDescent="0.35">
      <c r="A1364" s="420" t="s">
        <v>2380</v>
      </c>
      <c r="B1364" s="421" t="s">
        <v>7116</v>
      </c>
    </row>
    <row r="1365" spans="1:2" x14ac:dyDescent="0.35">
      <c r="A1365" s="420" t="s">
        <v>2383</v>
      </c>
      <c r="B1365" s="421" t="s">
        <v>7117</v>
      </c>
    </row>
    <row r="1366" spans="1:2" x14ac:dyDescent="0.35">
      <c r="A1366" s="420" t="s">
        <v>2385</v>
      </c>
      <c r="B1366" s="421" t="s">
        <v>7118</v>
      </c>
    </row>
    <row r="1367" spans="1:2" x14ac:dyDescent="0.35">
      <c r="A1367" s="420" t="s">
        <v>2390</v>
      </c>
      <c r="B1367" s="421" t="s">
        <v>7119</v>
      </c>
    </row>
    <row r="1368" spans="1:2" x14ac:dyDescent="0.35">
      <c r="A1368" s="420" t="s">
        <v>2391</v>
      </c>
      <c r="B1368" s="421" t="s">
        <v>7120</v>
      </c>
    </row>
    <row r="1369" spans="1:2" x14ac:dyDescent="0.35">
      <c r="A1369" s="420" t="s">
        <v>3003</v>
      </c>
      <c r="B1369" s="421" t="s">
        <v>7121</v>
      </c>
    </row>
    <row r="1370" spans="1:2" x14ac:dyDescent="0.35">
      <c r="A1370" s="420" t="s">
        <v>2794</v>
      </c>
      <c r="B1370" s="421" t="s">
        <v>7122</v>
      </c>
    </row>
    <row r="1371" spans="1:2" x14ac:dyDescent="0.35">
      <c r="A1371" s="420" t="s">
        <v>2780</v>
      </c>
      <c r="B1371" s="421" t="s">
        <v>7123</v>
      </c>
    </row>
    <row r="1372" spans="1:2" x14ac:dyDescent="0.35">
      <c r="A1372" s="420" t="s">
        <v>2752</v>
      </c>
      <c r="B1372" s="421" t="s">
        <v>7124</v>
      </c>
    </row>
    <row r="1373" spans="1:2" x14ac:dyDescent="0.35">
      <c r="A1373" s="420" t="s">
        <v>2402</v>
      </c>
      <c r="B1373" s="421" t="s">
        <v>7125</v>
      </c>
    </row>
    <row r="1374" spans="1:2" x14ac:dyDescent="0.35">
      <c r="A1374" s="420" t="s">
        <v>2409</v>
      </c>
      <c r="B1374" s="422" t="s">
        <v>7126</v>
      </c>
    </row>
    <row r="1375" spans="1:2" x14ac:dyDescent="0.35">
      <c r="A1375" s="420" t="s">
        <v>2412</v>
      </c>
      <c r="B1375" s="422" t="s">
        <v>7127</v>
      </c>
    </row>
    <row r="1376" spans="1:2" x14ac:dyDescent="0.35">
      <c r="A1376" s="420" t="s">
        <v>2371</v>
      </c>
      <c r="B1376" s="422" t="s">
        <v>7128</v>
      </c>
    </row>
    <row r="1377" spans="1:2" x14ac:dyDescent="0.35">
      <c r="A1377" s="420" t="s">
        <v>2387</v>
      </c>
      <c r="B1377" s="421" t="s">
        <v>7129</v>
      </c>
    </row>
    <row r="1378" spans="1:2" x14ac:dyDescent="0.35">
      <c r="A1378" s="420" t="s">
        <v>2393</v>
      </c>
      <c r="B1378" s="422" t="s">
        <v>7130</v>
      </c>
    </row>
    <row r="1379" spans="1:2" x14ac:dyDescent="0.35">
      <c r="A1379" s="419" t="s">
        <v>7131</v>
      </c>
      <c r="B1379" s="332" t="s">
        <v>7103</v>
      </c>
    </row>
    <row r="1380" spans="1:2" x14ac:dyDescent="0.35">
      <c r="A1380" s="420" t="s">
        <v>2405</v>
      </c>
      <c r="B1380" s="421" t="s">
        <v>7132</v>
      </c>
    </row>
    <row r="1381" spans="1:2" x14ac:dyDescent="0.35">
      <c r="A1381" s="430" t="s">
        <v>1375</v>
      </c>
      <c r="B1381" s="431" t="s">
        <v>7133</v>
      </c>
    </row>
    <row r="1382" spans="1:2" x14ac:dyDescent="0.35">
      <c r="A1382" s="430" t="s">
        <v>1515</v>
      </c>
      <c r="B1382" s="432" t="s">
        <v>7134</v>
      </c>
    </row>
    <row r="1383" spans="1:2" x14ac:dyDescent="0.35">
      <c r="A1383" s="430" t="s">
        <v>1407</v>
      </c>
      <c r="B1383" s="431" t="s">
        <v>7083</v>
      </c>
    </row>
    <row r="1384" spans="1:2" x14ac:dyDescent="0.35">
      <c r="A1384" s="430" t="s">
        <v>1562</v>
      </c>
      <c r="B1384" s="431" t="s">
        <v>6840</v>
      </c>
    </row>
    <row r="1385" spans="1:2" x14ac:dyDescent="0.35">
      <c r="A1385" s="430" t="s">
        <v>1566</v>
      </c>
      <c r="B1385" s="431" t="s">
        <v>6842</v>
      </c>
    </row>
    <row r="1386" spans="1:2" x14ac:dyDescent="0.35">
      <c r="A1386" s="430" t="s">
        <v>1564</v>
      </c>
      <c r="B1386" s="431" t="s">
        <v>6844</v>
      </c>
    </row>
    <row r="1387" spans="1:2" x14ac:dyDescent="0.35">
      <c r="A1387" s="430" t="s">
        <v>1600</v>
      </c>
      <c r="B1387" s="431" t="s">
        <v>6866</v>
      </c>
    </row>
    <row r="1388" spans="1:2" x14ac:dyDescent="0.35">
      <c r="A1388" s="430" t="s">
        <v>1612</v>
      </c>
      <c r="B1388" s="431" t="s">
        <v>6838</v>
      </c>
    </row>
    <row r="1389" spans="1:2" x14ac:dyDescent="0.35">
      <c r="A1389" s="430" t="s">
        <v>1684</v>
      </c>
      <c r="B1389" s="431" t="s">
        <v>6908</v>
      </c>
    </row>
    <row r="1390" spans="1:2" x14ac:dyDescent="0.35">
      <c r="A1390" s="430" t="s">
        <v>1690</v>
      </c>
      <c r="B1390" s="431" t="s">
        <v>7087</v>
      </c>
    </row>
    <row r="1391" spans="1:2" x14ac:dyDescent="0.35">
      <c r="A1391" s="430" t="s">
        <v>1677</v>
      </c>
      <c r="B1391" s="431" t="s">
        <v>7135</v>
      </c>
    </row>
    <row r="1392" spans="1:2" x14ac:dyDescent="0.35">
      <c r="A1392" s="430" t="s">
        <v>1119</v>
      </c>
      <c r="B1392" s="431" t="s">
        <v>7136</v>
      </c>
    </row>
    <row r="1393" spans="1:2" x14ac:dyDescent="0.35">
      <c r="A1393" s="430" t="s">
        <v>1660</v>
      </c>
      <c r="B1393" s="431" t="s">
        <v>7137</v>
      </c>
    </row>
    <row r="1394" spans="1:2" x14ac:dyDescent="0.35">
      <c r="A1394" s="430" t="s">
        <v>1568</v>
      </c>
      <c r="B1394" s="431" t="s">
        <v>7138</v>
      </c>
    </row>
    <row r="1395" spans="1:2" x14ac:dyDescent="0.35">
      <c r="A1395" s="430" t="s">
        <v>1571</v>
      </c>
      <c r="B1395" s="431" t="s">
        <v>7139</v>
      </c>
    </row>
    <row r="1396" spans="1:2" x14ac:dyDescent="0.35">
      <c r="A1396" s="430" t="s">
        <v>1573</v>
      </c>
      <c r="B1396" s="431" t="s">
        <v>7140</v>
      </c>
    </row>
    <row r="1397" spans="1:2" x14ac:dyDescent="0.35">
      <c r="A1397" s="430" t="s">
        <v>2771</v>
      </c>
      <c r="B1397" s="431" t="s">
        <v>7141</v>
      </c>
    </row>
    <row r="1398" spans="1:2" x14ac:dyDescent="0.35">
      <c r="A1398" s="430" t="s">
        <v>1846</v>
      </c>
      <c r="B1398" s="431" t="s">
        <v>7142</v>
      </c>
    </row>
    <row r="1399" spans="1:2" x14ac:dyDescent="0.35">
      <c r="A1399" s="430" t="s">
        <v>1680</v>
      </c>
      <c r="B1399" s="431" t="s">
        <v>7143</v>
      </c>
    </row>
    <row r="1400" spans="1:2" x14ac:dyDescent="0.35">
      <c r="A1400" s="430" t="s">
        <v>1575</v>
      </c>
      <c r="B1400" s="431" t="s">
        <v>7144</v>
      </c>
    </row>
    <row r="1401" spans="1:2" x14ac:dyDescent="0.35">
      <c r="A1401" s="430" t="s">
        <v>1541</v>
      </c>
      <c r="B1401" s="431" t="s">
        <v>7145</v>
      </c>
    </row>
    <row r="1402" spans="1:2" x14ac:dyDescent="0.35">
      <c r="A1402" s="430" t="s">
        <v>1617</v>
      </c>
      <c r="B1402" s="431" t="s">
        <v>7146</v>
      </c>
    </row>
    <row r="1403" spans="1:2" x14ac:dyDescent="0.35">
      <c r="A1403" s="430" t="s">
        <v>1400</v>
      </c>
      <c r="B1403" s="431" t="s">
        <v>6815</v>
      </c>
    </row>
    <row r="1404" spans="1:2" x14ac:dyDescent="0.35">
      <c r="A1404" s="430" t="s">
        <v>1614</v>
      </c>
      <c r="B1404" s="431" t="s">
        <v>6852</v>
      </c>
    </row>
    <row r="1405" spans="1:2" x14ac:dyDescent="0.35">
      <c r="A1405" s="430" t="s">
        <v>1551</v>
      </c>
      <c r="B1405" s="431" t="s">
        <v>7047</v>
      </c>
    </row>
    <row r="1406" spans="1:2" x14ac:dyDescent="0.35">
      <c r="A1406" s="430" t="s">
        <v>1623</v>
      </c>
      <c r="B1406" s="431" t="s">
        <v>7147</v>
      </c>
    </row>
    <row r="1407" spans="1:2" x14ac:dyDescent="0.35">
      <c r="A1407" s="430" t="s">
        <v>1629</v>
      </c>
      <c r="B1407" s="431" t="s">
        <v>7148</v>
      </c>
    </row>
    <row r="1408" spans="1:2" x14ac:dyDescent="0.35">
      <c r="A1408" s="430" t="s">
        <v>1631</v>
      </c>
      <c r="B1408" s="431" t="s">
        <v>7149</v>
      </c>
    </row>
    <row r="1409" spans="1:2" x14ac:dyDescent="0.35">
      <c r="A1409" s="430" t="s">
        <v>1634</v>
      </c>
      <c r="B1409" s="431" t="s">
        <v>6856</v>
      </c>
    </row>
    <row r="1410" spans="1:2" x14ac:dyDescent="0.35">
      <c r="A1410" s="430" t="s">
        <v>1640</v>
      </c>
      <c r="B1410" s="431" t="s">
        <v>6795</v>
      </c>
    </row>
    <row r="1411" spans="1:2" x14ac:dyDescent="0.35">
      <c r="A1411" s="430" t="s">
        <v>1667</v>
      </c>
      <c r="B1411" s="431" t="s">
        <v>6912</v>
      </c>
    </row>
    <row r="1412" spans="1:2" x14ac:dyDescent="0.35">
      <c r="A1412" s="430" t="s">
        <v>1672</v>
      </c>
      <c r="B1412" s="431" t="s">
        <v>6914</v>
      </c>
    </row>
    <row r="1413" spans="1:2" x14ac:dyDescent="0.35">
      <c r="A1413" s="430" t="s">
        <v>1607</v>
      </c>
      <c r="B1413" s="431" t="s">
        <v>6943</v>
      </c>
    </row>
    <row r="1414" spans="1:2" x14ac:dyDescent="0.35">
      <c r="A1414" s="430" t="s">
        <v>321</v>
      </c>
      <c r="B1414" s="431" t="s">
        <v>7090</v>
      </c>
    </row>
    <row r="1415" spans="1:2" x14ac:dyDescent="0.35">
      <c r="A1415" s="430" t="s">
        <v>324</v>
      </c>
      <c r="B1415" s="431" t="s">
        <v>7150</v>
      </c>
    </row>
    <row r="1416" spans="1:2" x14ac:dyDescent="0.35">
      <c r="A1416" s="430" t="s">
        <v>1687</v>
      </c>
      <c r="B1416" s="431" t="s">
        <v>7151</v>
      </c>
    </row>
    <row r="1417" spans="1:2" x14ac:dyDescent="0.35">
      <c r="A1417" s="430" t="s">
        <v>1636</v>
      </c>
      <c r="B1417" s="431" t="s">
        <v>7152</v>
      </c>
    </row>
    <row r="1418" spans="1:2" x14ac:dyDescent="0.35">
      <c r="A1418" s="430" t="s">
        <v>1658</v>
      </c>
      <c r="B1418" s="431" t="s">
        <v>7153</v>
      </c>
    </row>
    <row r="1419" spans="1:2" x14ac:dyDescent="0.35">
      <c r="A1419" s="430" t="s">
        <v>1763</v>
      </c>
      <c r="B1419" s="431" t="s">
        <v>7154</v>
      </c>
    </row>
    <row r="1420" spans="1:2" x14ac:dyDescent="0.35">
      <c r="A1420" s="430" t="s">
        <v>1785</v>
      </c>
      <c r="B1420" s="431" t="s">
        <v>7155</v>
      </c>
    </row>
    <row r="1421" spans="1:2" x14ac:dyDescent="0.35">
      <c r="A1421" s="430" t="s">
        <v>1790</v>
      </c>
      <c r="B1421" s="431" t="s">
        <v>7156</v>
      </c>
    </row>
    <row r="1422" spans="1:2" x14ac:dyDescent="0.35">
      <c r="A1422" s="430" t="s">
        <v>1791</v>
      </c>
      <c r="B1422" s="431" t="s">
        <v>7157</v>
      </c>
    </row>
    <row r="1423" spans="1:2" x14ac:dyDescent="0.35">
      <c r="A1423" s="430" t="s">
        <v>533</v>
      </c>
      <c r="B1423" s="431" t="s">
        <v>7158</v>
      </c>
    </row>
    <row r="1424" spans="1:2" x14ac:dyDescent="0.35">
      <c r="A1424" s="430" t="s">
        <v>3237</v>
      </c>
      <c r="B1424" s="431" t="s">
        <v>7159</v>
      </c>
    </row>
    <row r="1425" spans="1:2" x14ac:dyDescent="0.35">
      <c r="A1425" s="430" t="s">
        <v>3241</v>
      </c>
      <c r="B1425" s="431" t="s">
        <v>7160</v>
      </c>
    </row>
    <row r="1426" spans="1:2" x14ac:dyDescent="0.35">
      <c r="A1426" s="430" t="s">
        <v>2953</v>
      </c>
      <c r="B1426" s="431" t="s">
        <v>7161</v>
      </c>
    </row>
    <row r="1427" spans="1:2" x14ac:dyDescent="0.35">
      <c r="A1427" s="430" t="s">
        <v>2421</v>
      </c>
      <c r="B1427" s="431" t="s">
        <v>7162</v>
      </c>
    </row>
    <row r="1428" spans="1:2" x14ac:dyDescent="0.35">
      <c r="A1428" s="430" t="s">
        <v>2423</v>
      </c>
      <c r="B1428" s="431" t="s">
        <v>7163</v>
      </c>
    </row>
    <row r="1429" spans="1:2" x14ac:dyDescent="0.35">
      <c r="A1429" s="430" t="s">
        <v>2429</v>
      </c>
      <c r="B1429" s="431" t="s">
        <v>7164</v>
      </c>
    </row>
    <row r="1430" spans="1:2" x14ac:dyDescent="0.35">
      <c r="A1430" s="433" t="s">
        <v>2373</v>
      </c>
      <c r="B1430" s="434" t="s">
        <v>7165</v>
      </c>
    </row>
    <row r="1431" spans="1:2" x14ac:dyDescent="0.35">
      <c r="A1431" s="433" t="s">
        <v>3013</v>
      </c>
      <c r="B1431" s="434" t="s">
        <v>7166</v>
      </c>
    </row>
    <row r="1432" spans="1:2" x14ac:dyDescent="0.35">
      <c r="A1432" s="433" t="s">
        <v>3025</v>
      </c>
      <c r="B1432" s="434" t="s">
        <v>7167</v>
      </c>
    </row>
    <row r="1433" spans="1:2" x14ac:dyDescent="0.35">
      <c r="A1433" s="440" t="s">
        <v>432</v>
      </c>
      <c r="B1433" s="441" t="s">
        <v>7168</v>
      </c>
    </row>
    <row r="1434" spans="1:2" x14ac:dyDescent="0.35">
      <c r="A1434" s="440" t="s">
        <v>518</v>
      </c>
      <c r="B1434" s="441" t="s">
        <v>7169</v>
      </c>
    </row>
    <row r="1435" spans="1:2" x14ac:dyDescent="0.35">
      <c r="A1435" s="440" t="s">
        <v>522</v>
      </c>
      <c r="B1435" s="441" t="s">
        <v>7170</v>
      </c>
    </row>
    <row r="1436" spans="1:2" x14ac:dyDescent="0.35">
      <c r="A1436" s="440" t="s">
        <v>537</v>
      </c>
      <c r="B1436" s="441" t="s">
        <v>7171</v>
      </c>
    </row>
    <row r="1437" spans="1:2" x14ac:dyDescent="0.35">
      <c r="A1437" s="440" t="s">
        <v>541</v>
      </c>
      <c r="B1437" s="441" t="s">
        <v>7172</v>
      </c>
    </row>
    <row r="1438" spans="1:2" x14ac:dyDescent="0.35">
      <c r="A1438" s="440" t="s">
        <v>491</v>
      </c>
      <c r="B1438" s="441" t="s">
        <v>7173</v>
      </c>
    </row>
    <row r="1439" spans="1:2" x14ac:dyDescent="0.35">
      <c r="A1439" s="444" t="s">
        <v>535</v>
      </c>
      <c r="B1439" s="445" t="s">
        <v>7174</v>
      </c>
    </row>
    <row r="1440" spans="1:2" x14ac:dyDescent="0.35">
      <c r="A1440" s="446" t="s">
        <v>539</v>
      </c>
      <c r="B1440" s="445" t="s">
        <v>7175</v>
      </c>
    </row>
    <row r="1441" spans="1:2" x14ac:dyDescent="0.35">
      <c r="A1441" s="458" t="s">
        <v>1765</v>
      </c>
      <c r="B1441" s="445" t="s">
        <v>7176</v>
      </c>
    </row>
    <row r="1442" spans="1:2" x14ac:dyDescent="0.35">
      <c r="A1442" s="450" t="s">
        <v>7177</v>
      </c>
      <c r="B1442" s="451" t="s">
        <v>7178</v>
      </c>
    </row>
    <row r="1443" spans="1:2" x14ac:dyDescent="0.35">
      <c r="A1443" s="450" t="s">
        <v>7179</v>
      </c>
      <c r="B1443" s="451" t="s">
        <v>7180</v>
      </c>
    </row>
    <row r="1444" spans="1:2" x14ac:dyDescent="0.35">
      <c r="A1444" s="450" t="s">
        <v>7181</v>
      </c>
      <c r="B1444" s="451" t="s">
        <v>7182</v>
      </c>
    </row>
    <row r="1445" spans="1:2" x14ac:dyDescent="0.35">
      <c r="A1445" s="450" t="s">
        <v>7183</v>
      </c>
      <c r="B1445" s="451" t="s">
        <v>7184</v>
      </c>
    </row>
    <row r="1446" spans="1:2" x14ac:dyDescent="0.35">
      <c r="A1446" s="450" t="s">
        <v>7185</v>
      </c>
      <c r="B1446" s="451" t="s">
        <v>7186</v>
      </c>
    </row>
    <row r="1447" spans="1:2" x14ac:dyDescent="0.35">
      <c r="A1447" s="450" t="s">
        <v>7187</v>
      </c>
      <c r="B1447" s="451" t="s">
        <v>7188</v>
      </c>
    </row>
    <row r="1448" spans="1:2" x14ac:dyDescent="0.35">
      <c r="A1448" s="450" t="s">
        <v>7189</v>
      </c>
      <c r="B1448" s="451" t="s">
        <v>7190</v>
      </c>
    </row>
    <row r="1449" spans="1:2" x14ac:dyDescent="0.35">
      <c r="A1449" s="450" t="s">
        <v>7191</v>
      </c>
      <c r="B1449" s="451" t="s">
        <v>7192</v>
      </c>
    </row>
    <row r="1450" spans="1:2" x14ac:dyDescent="0.35">
      <c r="A1450" s="450" t="s">
        <v>7193</v>
      </c>
      <c r="B1450" s="451" t="s">
        <v>7194</v>
      </c>
    </row>
    <row r="1451" spans="1:2" x14ac:dyDescent="0.35">
      <c r="A1451" s="450" t="s">
        <v>7195</v>
      </c>
      <c r="B1451" s="451" t="s">
        <v>7196</v>
      </c>
    </row>
    <row r="1452" spans="1:2" x14ac:dyDescent="0.35">
      <c r="A1452" s="450" t="s">
        <v>7197</v>
      </c>
      <c r="B1452" s="451" t="s">
        <v>7198</v>
      </c>
    </row>
    <row r="1453" spans="1:2" x14ac:dyDescent="0.35">
      <c r="A1453" s="450" t="s">
        <v>7199</v>
      </c>
      <c r="B1453" s="451" t="s">
        <v>7200</v>
      </c>
    </row>
    <row r="1454" spans="1:2" x14ac:dyDescent="0.35">
      <c r="A1454" s="450" t="s">
        <v>7201</v>
      </c>
      <c r="B1454" s="451" t="s">
        <v>7202</v>
      </c>
    </row>
    <row r="1455" spans="1:2" x14ac:dyDescent="0.35">
      <c r="A1455" s="450" t="s">
        <v>7203</v>
      </c>
      <c r="B1455" s="451" t="s">
        <v>7204</v>
      </c>
    </row>
    <row r="1456" spans="1:2" x14ac:dyDescent="0.35">
      <c r="A1456" s="450" t="s">
        <v>7205</v>
      </c>
      <c r="B1456" s="451" t="s">
        <v>7206</v>
      </c>
    </row>
    <row r="1457" spans="1:2" x14ac:dyDescent="0.35">
      <c r="A1457" s="450" t="s">
        <v>7207</v>
      </c>
      <c r="B1457" s="451" t="s">
        <v>7208</v>
      </c>
    </row>
    <row r="1458" spans="1:2" x14ac:dyDescent="0.35">
      <c r="A1458" s="450" t="s">
        <v>7209</v>
      </c>
      <c r="B1458" s="451" t="s">
        <v>7210</v>
      </c>
    </row>
    <row r="1459" spans="1:2" x14ac:dyDescent="0.35">
      <c r="A1459" s="450" t="s">
        <v>7211</v>
      </c>
      <c r="B1459" s="451" t="s">
        <v>7212</v>
      </c>
    </row>
    <row r="1460" spans="1:2" x14ac:dyDescent="0.35">
      <c r="A1460" s="450" t="s">
        <v>7213</v>
      </c>
      <c r="B1460" s="451" t="s">
        <v>7214</v>
      </c>
    </row>
    <row r="1461" spans="1:2" x14ac:dyDescent="0.35">
      <c r="A1461" s="450" t="s">
        <v>7215</v>
      </c>
      <c r="B1461" s="451" t="s">
        <v>7216</v>
      </c>
    </row>
    <row r="1462" spans="1:2" x14ac:dyDescent="0.35">
      <c r="A1462" s="450" t="s">
        <v>7217</v>
      </c>
      <c r="B1462" s="451" t="s">
        <v>7218</v>
      </c>
    </row>
    <row r="1463" spans="1:2" x14ac:dyDescent="0.35">
      <c r="A1463" s="450" t="s">
        <v>7219</v>
      </c>
      <c r="B1463" s="451" t="s">
        <v>7220</v>
      </c>
    </row>
    <row r="1464" spans="1:2" x14ac:dyDescent="0.35">
      <c r="A1464" s="450" t="s">
        <v>7221</v>
      </c>
      <c r="B1464" s="451" t="s">
        <v>7222</v>
      </c>
    </row>
    <row r="1465" spans="1:2" x14ac:dyDescent="0.35">
      <c r="A1465" s="450" t="s">
        <v>7223</v>
      </c>
      <c r="B1465" s="451" t="s">
        <v>7224</v>
      </c>
    </row>
    <row r="1466" spans="1:2" x14ac:dyDescent="0.35">
      <c r="A1466" s="450" t="s">
        <v>7225</v>
      </c>
      <c r="B1466" s="451" t="s">
        <v>7226</v>
      </c>
    </row>
    <row r="1467" spans="1:2" x14ac:dyDescent="0.35">
      <c r="A1467" s="450" t="s">
        <v>7227</v>
      </c>
      <c r="B1467" s="451" t="s">
        <v>7228</v>
      </c>
    </row>
    <row r="1468" spans="1:2" x14ac:dyDescent="0.35">
      <c r="A1468" s="450" t="s">
        <v>7229</v>
      </c>
      <c r="B1468" s="451" t="s">
        <v>7230</v>
      </c>
    </row>
    <row r="1469" spans="1:2" x14ac:dyDescent="0.35">
      <c r="A1469" s="450" t="s">
        <v>7231</v>
      </c>
      <c r="B1469" s="451" t="s">
        <v>7232</v>
      </c>
    </row>
    <row r="1470" spans="1:2" x14ac:dyDescent="0.35">
      <c r="A1470" s="450" t="s">
        <v>7233</v>
      </c>
      <c r="B1470" s="451" t="s">
        <v>7234</v>
      </c>
    </row>
    <row r="1471" spans="1:2" x14ac:dyDescent="0.35">
      <c r="A1471" s="450" t="s">
        <v>7235</v>
      </c>
      <c r="B1471" s="451" t="s">
        <v>7236</v>
      </c>
    </row>
    <row r="1472" spans="1:2" x14ac:dyDescent="0.35">
      <c r="A1472" s="450" t="s">
        <v>7237</v>
      </c>
      <c r="B1472" s="451" t="s">
        <v>7238</v>
      </c>
    </row>
    <row r="1473" spans="1:2" x14ac:dyDescent="0.35">
      <c r="A1473" s="450" t="s">
        <v>7239</v>
      </c>
      <c r="B1473" s="451" t="s">
        <v>7240</v>
      </c>
    </row>
    <row r="1474" spans="1:2" x14ac:dyDescent="0.35">
      <c r="A1474" s="450" t="s">
        <v>7241</v>
      </c>
      <c r="B1474" s="451" t="s">
        <v>7242</v>
      </c>
    </row>
    <row r="1475" spans="1:2" x14ac:dyDescent="0.35">
      <c r="A1475" s="450" t="s">
        <v>7243</v>
      </c>
      <c r="B1475" s="451" t="s">
        <v>7244</v>
      </c>
    </row>
    <row r="1476" spans="1:2" x14ac:dyDescent="0.35">
      <c r="A1476" s="450" t="s">
        <v>7245</v>
      </c>
      <c r="B1476" s="451" t="s">
        <v>7246</v>
      </c>
    </row>
    <row r="1477" spans="1:2" x14ac:dyDescent="0.35">
      <c r="A1477" s="450" t="s">
        <v>7247</v>
      </c>
      <c r="B1477" s="451" t="s">
        <v>7248</v>
      </c>
    </row>
    <row r="1478" spans="1:2" x14ac:dyDescent="0.35">
      <c r="A1478" s="450" t="s">
        <v>7249</v>
      </c>
      <c r="B1478" s="451" t="s">
        <v>7250</v>
      </c>
    </row>
    <row r="1479" spans="1:2" x14ac:dyDescent="0.35">
      <c r="A1479" s="450" t="s">
        <v>7251</v>
      </c>
      <c r="B1479" s="451" t="s">
        <v>7252</v>
      </c>
    </row>
    <row r="1480" spans="1:2" x14ac:dyDescent="0.35">
      <c r="A1480" s="450" t="s">
        <v>7253</v>
      </c>
      <c r="B1480" s="451" t="s">
        <v>7254</v>
      </c>
    </row>
    <row r="1481" spans="1:2" x14ac:dyDescent="0.35">
      <c r="A1481" s="450" t="s">
        <v>7255</v>
      </c>
      <c r="B1481" s="451" t="s">
        <v>7256</v>
      </c>
    </row>
    <row r="1482" spans="1:2" x14ac:dyDescent="0.35">
      <c r="A1482" s="450" t="s">
        <v>7257</v>
      </c>
      <c r="B1482" s="451" t="s">
        <v>7258</v>
      </c>
    </row>
    <row r="1483" spans="1:2" x14ac:dyDescent="0.35">
      <c r="A1483" s="450" t="s">
        <v>7259</v>
      </c>
      <c r="B1483" s="451" t="s">
        <v>7260</v>
      </c>
    </row>
    <row r="1484" spans="1:2" x14ac:dyDescent="0.35">
      <c r="A1484" s="450" t="s">
        <v>7261</v>
      </c>
      <c r="B1484" s="451" t="s">
        <v>7262</v>
      </c>
    </row>
    <row r="1485" spans="1:2" x14ac:dyDescent="0.35">
      <c r="A1485" s="450" t="s">
        <v>7263</v>
      </c>
      <c r="B1485" s="451" t="s">
        <v>7264</v>
      </c>
    </row>
    <row r="1486" spans="1:2" x14ac:dyDescent="0.35">
      <c r="A1486" s="450" t="s">
        <v>7265</v>
      </c>
      <c r="B1486" s="451" t="s">
        <v>7266</v>
      </c>
    </row>
    <row r="1487" spans="1:2" x14ac:dyDescent="0.35">
      <c r="A1487" s="450" t="s">
        <v>7267</v>
      </c>
      <c r="B1487" s="451" t="s">
        <v>7268</v>
      </c>
    </row>
    <row r="1488" spans="1:2" x14ac:dyDescent="0.35">
      <c r="A1488" s="450" t="s">
        <v>7269</v>
      </c>
      <c r="B1488" s="451" t="s">
        <v>7270</v>
      </c>
    </row>
    <row r="1489" spans="1:2" x14ac:dyDescent="0.35">
      <c r="A1489" s="450" t="s">
        <v>7271</v>
      </c>
      <c r="B1489" s="451" t="s">
        <v>7272</v>
      </c>
    </row>
    <row r="1490" spans="1:2" x14ac:dyDescent="0.35">
      <c r="A1490" s="450" t="s">
        <v>7273</v>
      </c>
      <c r="B1490" s="451" t="s">
        <v>7274</v>
      </c>
    </row>
    <row r="1491" spans="1:2" x14ac:dyDescent="0.35">
      <c r="A1491" s="450" t="s">
        <v>7275</v>
      </c>
      <c r="B1491" s="451" t="s">
        <v>7276</v>
      </c>
    </row>
    <row r="1492" spans="1:2" x14ac:dyDescent="0.35">
      <c r="A1492" s="450" t="s">
        <v>7277</v>
      </c>
      <c r="B1492" s="451" t="s">
        <v>7278</v>
      </c>
    </row>
    <row r="1493" spans="1:2" x14ac:dyDescent="0.35">
      <c r="A1493" s="450" t="s">
        <v>7279</v>
      </c>
      <c r="B1493" s="451" t="s">
        <v>7280</v>
      </c>
    </row>
    <row r="1494" spans="1:2" x14ac:dyDescent="0.35">
      <c r="A1494" s="450" t="s">
        <v>7281</v>
      </c>
      <c r="B1494" s="451" t="s">
        <v>7282</v>
      </c>
    </row>
    <row r="1495" spans="1:2" x14ac:dyDescent="0.35">
      <c r="A1495" s="450" t="s">
        <v>7283</v>
      </c>
      <c r="B1495" s="451" t="s">
        <v>7284</v>
      </c>
    </row>
    <row r="1496" spans="1:2" x14ac:dyDescent="0.35">
      <c r="A1496" s="450" t="s">
        <v>7285</v>
      </c>
      <c r="B1496" s="451" t="s">
        <v>7286</v>
      </c>
    </row>
    <row r="1497" spans="1:2" x14ac:dyDescent="0.35">
      <c r="A1497" s="450" t="s">
        <v>7287</v>
      </c>
      <c r="B1497" s="451" t="s">
        <v>7288</v>
      </c>
    </row>
    <row r="1498" spans="1:2" x14ac:dyDescent="0.35">
      <c r="A1498" s="450" t="s">
        <v>7289</v>
      </c>
      <c r="B1498" s="451" t="s">
        <v>7290</v>
      </c>
    </row>
    <row r="1499" spans="1:2" x14ac:dyDescent="0.35">
      <c r="A1499" s="450" t="s">
        <v>7291</v>
      </c>
      <c r="B1499" s="451" t="s">
        <v>7292</v>
      </c>
    </row>
    <row r="1500" spans="1:2" x14ac:dyDescent="0.35">
      <c r="A1500" s="450" t="s">
        <v>7293</v>
      </c>
      <c r="B1500" s="451" t="s">
        <v>7294</v>
      </c>
    </row>
    <row r="1501" spans="1:2" x14ac:dyDescent="0.35">
      <c r="A1501" s="450" t="s">
        <v>7295</v>
      </c>
      <c r="B1501" s="451" t="s">
        <v>7296</v>
      </c>
    </row>
    <row r="1502" spans="1:2" x14ac:dyDescent="0.35">
      <c r="A1502" s="450" t="s">
        <v>7297</v>
      </c>
      <c r="B1502" s="451" t="s">
        <v>7298</v>
      </c>
    </row>
    <row r="1503" spans="1:2" x14ac:dyDescent="0.35">
      <c r="A1503" s="450" t="s">
        <v>7299</v>
      </c>
      <c r="B1503" s="451" t="s">
        <v>7300</v>
      </c>
    </row>
    <row r="1504" spans="1:2" x14ac:dyDescent="0.35">
      <c r="A1504" s="450" t="s">
        <v>7301</v>
      </c>
      <c r="B1504" s="451" t="s">
        <v>7302</v>
      </c>
    </row>
    <row r="1505" spans="1:2" x14ac:dyDescent="0.35">
      <c r="A1505" s="450" t="s">
        <v>7303</v>
      </c>
      <c r="B1505" s="451" t="s">
        <v>7304</v>
      </c>
    </row>
    <row r="1506" spans="1:2" x14ac:dyDescent="0.35">
      <c r="A1506" s="450" t="s">
        <v>7305</v>
      </c>
      <c r="B1506" s="451" t="s">
        <v>7306</v>
      </c>
    </row>
    <row r="1507" spans="1:2" x14ac:dyDescent="0.35">
      <c r="A1507" s="450" t="s">
        <v>7307</v>
      </c>
      <c r="B1507" s="451" t="s">
        <v>7308</v>
      </c>
    </row>
    <row r="1508" spans="1:2" x14ac:dyDescent="0.35">
      <c r="A1508" s="450" t="s">
        <v>7309</v>
      </c>
      <c r="B1508" s="451" t="s">
        <v>7310</v>
      </c>
    </row>
    <row r="1509" spans="1:2" x14ac:dyDescent="0.35">
      <c r="A1509" s="450" t="s">
        <v>7311</v>
      </c>
      <c r="B1509" s="451" t="s">
        <v>7312</v>
      </c>
    </row>
    <row r="1510" spans="1:2" x14ac:dyDescent="0.35">
      <c r="A1510" s="450" t="s">
        <v>7313</v>
      </c>
      <c r="B1510" s="451" t="s">
        <v>7314</v>
      </c>
    </row>
    <row r="1511" spans="1:2" x14ac:dyDescent="0.35">
      <c r="A1511" s="450" t="s">
        <v>7315</v>
      </c>
      <c r="B1511" s="451" t="s">
        <v>7316</v>
      </c>
    </row>
    <row r="1512" spans="1:2" x14ac:dyDescent="0.35">
      <c r="A1512" s="450" t="s">
        <v>7317</v>
      </c>
      <c r="B1512" s="451" t="s">
        <v>7318</v>
      </c>
    </row>
    <row r="1513" spans="1:2" x14ac:dyDescent="0.35">
      <c r="A1513" s="450" t="s">
        <v>7319</v>
      </c>
      <c r="B1513" s="451" t="s">
        <v>7320</v>
      </c>
    </row>
    <row r="1514" spans="1:2" x14ac:dyDescent="0.35">
      <c r="A1514" s="450" t="s">
        <v>7321</v>
      </c>
      <c r="B1514" s="451" t="s">
        <v>7322</v>
      </c>
    </row>
    <row r="1515" spans="1:2" x14ac:dyDescent="0.35">
      <c r="A1515" s="450" t="s">
        <v>7323</v>
      </c>
      <c r="B1515" s="451" t="s">
        <v>7324</v>
      </c>
    </row>
    <row r="1516" spans="1:2" x14ac:dyDescent="0.35">
      <c r="A1516" s="450" t="s">
        <v>7325</v>
      </c>
      <c r="B1516" s="451" t="s">
        <v>7326</v>
      </c>
    </row>
    <row r="1517" spans="1:2" x14ac:dyDescent="0.35">
      <c r="A1517" s="450" t="s">
        <v>7327</v>
      </c>
      <c r="B1517" s="451" t="s">
        <v>7328</v>
      </c>
    </row>
    <row r="1518" spans="1:2" x14ac:dyDescent="0.35">
      <c r="A1518" s="450" t="s">
        <v>7329</v>
      </c>
      <c r="B1518" s="451" t="s">
        <v>7330</v>
      </c>
    </row>
    <row r="1519" spans="1:2" x14ac:dyDescent="0.35">
      <c r="A1519" s="450" t="s">
        <v>7331</v>
      </c>
      <c r="B1519" s="451" t="s">
        <v>7332</v>
      </c>
    </row>
    <row r="1520" spans="1:2" x14ac:dyDescent="0.35">
      <c r="A1520" s="450" t="s">
        <v>7333</v>
      </c>
      <c r="B1520" s="451" t="s">
        <v>7334</v>
      </c>
    </row>
    <row r="1521" spans="1:2" x14ac:dyDescent="0.35">
      <c r="A1521" s="450" t="s">
        <v>7335</v>
      </c>
      <c r="B1521" s="451" t="s">
        <v>7336</v>
      </c>
    </row>
    <row r="1522" spans="1:2" x14ac:dyDescent="0.35">
      <c r="A1522" s="450" t="s">
        <v>7337</v>
      </c>
      <c r="B1522" s="451" t="s">
        <v>7338</v>
      </c>
    </row>
    <row r="1523" spans="1:2" x14ac:dyDescent="0.35">
      <c r="A1523" s="450" t="s">
        <v>7339</v>
      </c>
      <c r="B1523" s="451" t="s">
        <v>7340</v>
      </c>
    </row>
    <row r="1524" spans="1:2" x14ac:dyDescent="0.35">
      <c r="A1524" s="450" t="s">
        <v>7341</v>
      </c>
      <c r="B1524" s="451" t="s">
        <v>7342</v>
      </c>
    </row>
    <row r="1525" spans="1:2" x14ac:dyDescent="0.35">
      <c r="A1525" s="450" t="s">
        <v>7343</v>
      </c>
      <c r="B1525" s="451" t="s">
        <v>7344</v>
      </c>
    </row>
    <row r="1526" spans="1:2" ht="24" x14ac:dyDescent="0.35">
      <c r="A1526" s="450" t="s">
        <v>7345</v>
      </c>
      <c r="B1526" s="451" t="s">
        <v>7346</v>
      </c>
    </row>
    <row r="1527" spans="1:2" x14ac:dyDescent="0.35">
      <c r="A1527" s="450" t="s">
        <v>7347</v>
      </c>
      <c r="B1527" s="451" t="s">
        <v>7348</v>
      </c>
    </row>
    <row r="1528" spans="1:2" x14ac:dyDescent="0.35">
      <c r="A1528" s="450" t="s">
        <v>7349</v>
      </c>
      <c r="B1528" s="451" t="s">
        <v>7350</v>
      </c>
    </row>
    <row r="1529" spans="1:2" x14ac:dyDescent="0.35">
      <c r="A1529" s="450" t="s">
        <v>7351</v>
      </c>
      <c r="B1529" s="451" t="s">
        <v>7352</v>
      </c>
    </row>
    <row r="1530" spans="1:2" x14ac:dyDescent="0.35">
      <c r="A1530" s="450" t="s">
        <v>7353</v>
      </c>
      <c r="B1530" s="451" t="s">
        <v>7354</v>
      </c>
    </row>
    <row r="1531" spans="1:2" x14ac:dyDescent="0.35">
      <c r="A1531" s="450" t="s">
        <v>7355</v>
      </c>
      <c r="B1531" s="451" t="s">
        <v>7356</v>
      </c>
    </row>
    <row r="1532" spans="1:2" x14ac:dyDescent="0.35">
      <c r="A1532" s="450" t="s">
        <v>7357</v>
      </c>
      <c r="B1532" s="451" t="s">
        <v>7358</v>
      </c>
    </row>
    <row r="1533" spans="1:2" x14ac:dyDescent="0.35">
      <c r="A1533" s="450" t="s">
        <v>7359</v>
      </c>
      <c r="B1533" s="451" t="s">
        <v>7360</v>
      </c>
    </row>
    <row r="1534" spans="1:2" x14ac:dyDescent="0.35">
      <c r="A1534" s="450" t="s">
        <v>7361</v>
      </c>
      <c r="B1534" s="451" t="s">
        <v>7362</v>
      </c>
    </row>
    <row r="1535" spans="1:2" ht="24" x14ac:dyDescent="0.35">
      <c r="A1535" s="450" t="s">
        <v>7363</v>
      </c>
      <c r="B1535" s="451" t="s">
        <v>7364</v>
      </c>
    </row>
    <row r="1536" spans="1:2" x14ac:dyDescent="0.35">
      <c r="A1536" s="450" t="s">
        <v>7365</v>
      </c>
      <c r="B1536" s="451" t="s">
        <v>7366</v>
      </c>
    </row>
    <row r="1537" spans="1:2" x14ac:dyDescent="0.35">
      <c r="A1537" s="450" t="s">
        <v>7367</v>
      </c>
      <c r="B1537" s="451" t="s">
        <v>7368</v>
      </c>
    </row>
    <row r="1538" spans="1:2" x14ac:dyDescent="0.35">
      <c r="A1538" s="450" t="s">
        <v>7369</v>
      </c>
      <c r="B1538" s="451" t="s">
        <v>7370</v>
      </c>
    </row>
    <row r="1539" spans="1:2" x14ac:dyDescent="0.35">
      <c r="A1539" s="450" t="s">
        <v>7371</v>
      </c>
      <c r="B1539" s="451" t="s">
        <v>7372</v>
      </c>
    </row>
    <row r="1540" spans="1:2" x14ac:dyDescent="0.35">
      <c r="A1540" s="450" t="s">
        <v>7373</v>
      </c>
      <c r="B1540" s="451" t="s">
        <v>7374</v>
      </c>
    </row>
    <row r="1541" spans="1:2" x14ac:dyDescent="0.35">
      <c r="A1541" s="450" t="s">
        <v>7375</v>
      </c>
      <c r="B1541" s="451" t="s">
        <v>7376</v>
      </c>
    </row>
    <row r="1542" spans="1:2" x14ac:dyDescent="0.35">
      <c r="A1542" s="450" t="s">
        <v>7377</v>
      </c>
      <c r="B1542" s="451" t="s">
        <v>7378</v>
      </c>
    </row>
    <row r="1543" spans="1:2" x14ac:dyDescent="0.35">
      <c r="A1543" s="450" t="s">
        <v>7379</v>
      </c>
      <c r="B1543" s="451" t="s">
        <v>7380</v>
      </c>
    </row>
    <row r="1544" spans="1:2" x14ac:dyDescent="0.35">
      <c r="A1544" s="450" t="s">
        <v>7381</v>
      </c>
      <c r="B1544" s="451" t="s">
        <v>7382</v>
      </c>
    </row>
    <row r="1545" spans="1:2" x14ac:dyDescent="0.35">
      <c r="A1545" s="450" t="s">
        <v>7383</v>
      </c>
      <c r="B1545" s="451" t="s">
        <v>7384</v>
      </c>
    </row>
    <row r="1546" spans="1:2" x14ac:dyDescent="0.35">
      <c r="A1546" s="450" t="s">
        <v>7385</v>
      </c>
      <c r="B1546" s="451" t="s">
        <v>7386</v>
      </c>
    </row>
    <row r="1547" spans="1:2" x14ac:dyDescent="0.35">
      <c r="A1547" s="450" t="s">
        <v>7387</v>
      </c>
      <c r="B1547" s="451" t="s">
        <v>7388</v>
      </c>
    </row>
    <row r="1548" spans="1:2" x14ac:dyDescent="0.35">
      <c r="A1548" s="450" t="s">
        <v>7389</v>
      </c>
      <c r="B1548" s="451" t="s">
        <v>7390</v>
      </c>
    </row>
    <row r="1549" spans="1:2" x14ac:dyDescent="0.35">
      <c r="A1549" s="450" t="s">
        <v>7391</v>
      </c>
      <c r="B1549" s="451" t="s">
        <v>7392</v>
      </c>
    </row>
    <row r="1550" spans="1:2" x14ac:dyDescent="0.35">
      <c r="A1550" s="450" t="s">
        <v>7393</v>
      </c>
      <c r="B1550" s="451" t="s">
        <v>7394</v>
      </c>
    </row>
    <row r="1551" spans="1:2" x14ac:dyDescent="0.35">
      <c r="A1551" s="450" t="s">
        <v>7395</v>
      </c>
      <c r="B1551" s="451" t="s">
        <v>7396</v>
      </c>
    </row>
    <row r="1552" spans="1:2" x14ac:dyDescent="0.35">
      <c r="A1552" s="450" t="s">
        <v>7397</v>
      </c>
      <c r="B1552" s="451" t="s">
        <v>7398</v>
      </c>
    </row>
    <row r="1553" spans="1:2" x14ac:dyDescent="0.35">
      <c r="A1553" s="450" t="s">
        <v>7399</v>
      </c>
      <c r="B1553" s="451" t="s">
        <v>7400</v>
      </c>
    </row>
    <row r="1554" spans="1:2" x14ac:dyDescent="0.35">
      <c r="A1554" s="450" t="s">
        <v>7401</v>
      </c>
      <c r="B1554" s="451" t="s">
        <v>7402</v>
      </c>
    </row>
    <row r="1555" spans="1:2" x14ac:dyDescent="0.35">
      <c r="A1555" s="450" t="s">
        <v>7403</v>
      </c>
      <c r="B1555" s="451" t="s">
        <v>7404</v>
      </c>
    </row>
    <row r="1556" spans="1:2" x14ac:dyDescent="0.35">
      <c r="A1556" s="450" t="s">
        <v>7405</v>
      </c>
      <c r="B1556" s="451" t="s">
        <v>7406</v>
      </c>
    </row>
    <row r="1557" spans="1:2" x14ac:dyDescent="0.35">
      <c r="A1557" s="450" t="s">
        <v>7407</v>
      </c>
      <c r="B1557" s="451" t="s">
        <v>6690</v>
      </c>
    </row>
    <row r="1558" spans="1:2" x14ac:dyDescent="0.35">
      <c r="A1558" s="450" t="s">
        <v>7408</v>
      </c>
      <c r="B1558" s="451" t="s">
        <v>7409</v>
      </c>
    </row>
    <row r="1559" spans="1:2" x14ac:dyDescent="0.35">
      <c r="A1559" s="450" t="s">
        <v>7410</v>
      </c>
      <c r="B1559" s="451" t="s">
        <v>7411</v>
      </c>
    </row>
    <row r="1560" spans="1:2" x14ac:dyDescent="0.35">
      <c r="A1560" s="450" t="s">
        <v>7412</v>
      </c>
      <c r="B1560" s="451" t="s">
        <v>7413</v>
      </c>
    </row>
    <row r="1561" spans="1:2" x14ac:dyDescent="0.35">
      <c r="A1561" s="450" t="s">
        <v>7414</v>
      </c>
      <c r="B1561" s="451" t="s">
        <v>7415</v>
      </c>
    </row>
    <row r="1562" spans="1:2" ht="24" x14ac:dyDescent="0.35">
      <c r="A1562" s="450" t="s">
        <v>7416</v>
      </c>
      <c r="B1562" s="451" t="s">
        <v>7417</v>
      </c>
    </row>
    <row r="1563" spans="1:2" x14ac:dyDescent="0.35">
      <c r="A1563" s="450" t="s">
        <v>7418</v>
      </c>
      <c r="B1563" s="451" t="s">
        <v>7419</v>
      </c>
    </row>
    <row r="1564" spans="1:2" x14ac:dyDescent="0.35">
      <c r="A1564" s="450" t="s">
        <v>7420</v>
      </c>
      <c r="B1564" s="451" t="s">
        <v>7421</v>
      </c>
    </row>
    <row r="1565" spans="1:2" x14ac:dyDescent="0.35">
      <c r="A1565" s="450" t="s">
        <v>7422</v>
      </c>
      <c r="B1565" s="451" t="s">
        <v>7423</v>
      </c>
    </row>
    <row r="1566" spans="1:2" x14ac:dyDescent="0.35">
      <c r="A1566" s="450" t="s">
        <v>7424</v>
      </c>
      <c r="B1566" s="451" t="s">
        <v>7425</v>
      </c>
    </row>
    <row r="1567" spans="1:2" x14ac:dyDescent="0.35">
      <c r="A1567" s="450" t="s">
        <v>7426</v>
      </c>
      <c r="B1567" s="451" t="s">
        <v>7427</v>
      </c>
    </row>
    <row r="1568" spans="1:2" x14ac:dyDescent="0.35">
      <c r="A1568" s="450" t="s">
        <v>7428</v>
      </c>
      <c r="B1568" s="451" t="s">
        <v>7429</v>
      </c>
    </row>
    <row r="1569" spans="1:2" x14ac:dyDescent="0.35">
      <c r="A1569" s="450" t="s">
        <v>7430</v>
      </c>
      <c r="B1569" s="451" t="s">
        <v>7431</v>
      </c>
    </row>
    <row r="1570" spans="1:2" x14ac:dyDescent="0.35">
      <c r="A1570" s="450" t="s">
        <v>7432</v>
      </c>
      <c r="B1570" s="451" t="s">
        <v>7433</v>
      </c>
    </row>
    <row r="1571" spans="1:2" x14ac:dyDescent="0.35">
      <c r="A1571" s="450" t="s">
        <v>7434</v>
      </c>
      <c r="B1571" s="451" t="s">
        <v>7435</v>
      </c>
    </row>
    <row r="1572" spans="1:2" x14ac:dyDescent="0.35">
      <c r="A1572" s="418" t="s">
        <v>2361</v>
      </c>
      <c r="B1572" s="333" t="s">
        <v>7436</v>
      </c>
    </row>
    <row r="1573" spans="1:2" x14ac:dyDescent="0.35">
      <c r="A1573" s="514" t="s">
        <v>1619</v>
      </c>
      <c r="B1573" s="511" t="s">
        <v>7437</v>
      </c>
    </row>
    <row r="1574" spans="1:2" x14ac:dyDescent="0.35">
      <c r="A1574" s="139" t="s">
        <v>699</v>
      </c>
      <c r="B1574" s="197" t="s">
        <v>7438</v>
      </c>
    </row>
    <row r="1575" spans="1:2" x14ac:dyDescent="0.35">
      <c r="A1575" s="139" t="s">
        <v>4309</v>
      </c>
      <c r="B1575" s="197" t="s">
        <v>5494</v>
      </c>
    </row>
    <row r="1576" spans="1:2" x14ac:dyDescent="0.35">
      <c r="A1576" s="139" t="s">
        <v>4311</v>
      </c>
      <c r="B1576" s="197" t="s">
        <v>7439</v>
      </c>
    </row>
    <row r="1577" spans="1:2" x14ac:dyDescent="0.35">
      <c r="A1577" s="139" t="s">
        <v>4313</v>
      </c>
      <c r="B1577" s="197" t="s">
        <v>7440</v>
      </c>
    </row>
    <row r="1578" spans="1:2" x14ac:dyDescent="0.35">
      <c r="A1578" s="139" t="s">
        <v>4315</v>
      </c>
      <c r="B1578" s="197" t="s">
        <v>7441</v>
      </c>
    </row>
    <row r="1579" spans="1:2" x14ac:dyDescent="0.35">
      <c r="A1579" s="139" t="s">
        <v>1266</v>
      </c>
      <c r="B1579" s="197" t="s">
        <v>7442</v>
      </c>
    </row>
    <row r="1580" spans="1:2" x14ac:dyDescent="0.35">
      <c r="A1580" s="139" t="s">
        <v>1261</v>
      </c>
      <c r="B1580" s="197" t="s">
        <v>7443</v>
      </c>
    </row>
    <row r="1581" spans="1:2" x14ac:dyDescent="0.35">
      <c r="A1581" s="139" t="s">
        <v>4319</v>
      </c>
      <c r="B1581" s="197" t="s">
        <v>7444</v>
      </c>
    </row>
    <row r="1582" spans="1:2" x14ac:dyDescent="0.35">
      <c r="A1582" s="139" t="s">
        <v>4321</v>
      </c>
      <c r="B1582" s="197" t="s">
        <v>7445</v>
      </c>
    </row>
    <row r="1583" spans="1:2" x14ac:dyDescent="0.35">
      <c r="A1583" s="139" t="s">
        <v>1277</v>
      </c>
      <c r="B1583" s="197" t="s">
        <v>7446</v>
      </c>
    </row>
    <row r="1584" spans="1:2" x14ac:dyDescent="0.35">
      <c r="A1584" s="139" t="s">
        <v>1271</v>
      </c>
      <c r="B1584" s="197" t="s">
        <v>7447</v>
      </c>
    </row>
    <row r="1585" spans="1:2" x14ac:dyDescent="0.35">
      <c r="A1585" s="139" t="s">
        <v>7448</v>
      </c>
      <c r="B1585" s="197" t="s">
        <v>7449</v>
      </c>
    </row>
    <row r="1586" spans="1:2" x14ac:dyDescent="0.35">
      <c r="A1586" s="139" t="s">
        <v>7450</v>
      </c>
      <c r="B1586" s="197" t="s">
        <v>7451</v>
      </c>
    </row>
    <row r="1587" spans="1:2" x14ac:dyDescent="0.35">
      <c r="A1587" s="139" t="s">
        <v>1220</v>
      </c>
      <c r="B1587" s="197" t="s">
        <v>7452</v>
      </c>
    </row>
    <row r="1588" spans="1:2" x14ac:dyDescent="0.35">
      <c r="A1588" s="139" t="s">
        <v>1222</v>
      </c>
      <c r="B1588" s="197" t="s">
        <v>7453</v>
      </c>
    </row>
    <row r="1589" spans="1:2" x14ac:dyDescent="0.35">
      <c r="A1589" s="139" t="s">
        <v>7454</v>
      </c>
      <c r="B1589" s="197" t="s">
        <v>7455</v>
      </c>
    </row>
    <row r="1590" spans="1:2" x14ac:dyDescent="0.35">
      <c r="A1590" s="139" t="s">
        <v>7456</v>
      </c>
      <c r="B1590" s="197" t="s">
        <v>7457</v>
      </c>
    </row>
    <row r="1591" spans="1:2" x14ac:dyDescent="0.35">
      <c r="A1591" s="139" t="s">
        <v>7458</v>
      </c>
      <c r="B1591" s="197" t="s">
        <v>7459</v>
      </c>
    </row>
    <row r="1592" spans="1:2" x14ac:dyDescent="0.35">
      <c r="A1592" s="139" t="s">
        <v>7460</v>
      </c>
      <c r="B1592" s="197" t="s">
        <v>7461</v>
      </c>
    </row>
    <row r="1593" spans="1:2" x14ac:dyDescent="0.35">
      <c r="A1593" s="139" t="s">
        <v>996</v>
      </c>
      <c r="B1593" s="197" t="s">
        <v>7462</v>
      </c>
    </row>
    <row r="1594" spans="1:2" x14ac:dyDescent="0.35">
      <c r="A1594" s="139" t="s">
        <v>7463</v>
      </c>
      <c r="B1594" s="197" t="s">
        <v>7464</v>
      </c>
    </row>
    <row r="1595" spans="1:2" x14ac:dyDescent="0.35">
      <c r="A1595" s="139" t="s">
        <v>7465</v>
      </c>
      <c r="B1595" s="197" t="s">
        <v>7466</v>
      </c>
    </row>
    <row r="1596" spans="1:2" x14ac:dyDescent="0.35">
      <c r="A1596" s="139" t="s">
        <v>2518</v>
      </c>
      <c r="B1596" s="197" t="s">
        <v>7138</v>
      </c>
    </row>
    <row r="1597" spans="1:2" x14ac:dyDescent="0.35">
      <c r="A1597" s="139" t="s">
        <v>2519</v>
      </c>
      <c r="B1597" s="197" t="s">
        <v>7139</v>
      </c>
    </row>
    <row r="1598" spans="1:2" x14ac:dyDescent="0.35">
      <c r="A1598" s="139" t="s">
        <v>2520</v>
      </c>
      <c r="B1598" s="197" t="s">
        <v>7140</v>
      </c>
    </row>
    <row r="1599" spans="1:2" x14ac:dyDescent="0.35">
      <c r="A1599" s="139" t="s">
        <v>7467</v>
      </c>
      <c r="B1599" s="197" t="s">
        <v>7468</v>
      </c>
    </row>
    <row r="1600" spans="1:2" x14ac:dyDescent="0.35">
      <c r="A1600" s="139" t="s">
        <v>7469</v>
      </c>
      <c r="B1600" s="197" t="s">
        <v>7470</v>
      </c>
    </row>
    <row r="1601" spans="1:2" x14ac:dyDescent="0.35">
      <c r="A1601" s="139" t="s">
        <v>945</v>
      </c>
      <c r="B1601" s="197" t="s">
        <v>7471</v>
      </c>
    </row>
    <row r="1602" spans="1:2" x14ac:dyDescent="0.35">
      <c r="A1602" s="139" t="s">
        <v>2773</v>
      </c>
      <c r="B1602" s="197" t="s">
        <v>7141</v>
      </c>
    </row>
    <row r="1603" spans="1:2" x14ac:dyDescent="0.35">
      <c r="A1603" s="139" t="s">
        <v>7472</v>
      </c>
      <c r="B1603" s="197" t="s">
        <v>7473</v>
      </c>
    </row>
    <row r="1604" spans="1:2" x14ac:dyDescent="0.35">
      <c r="A1604" s="139" t="s">
        <v>4740</v>
      </c>
      <c r="B1604" s="197" t="s">
        <v>7473</v>
      </c>
    </row>
    <row r="1605" spans="1:2" x14ac:dyDescent="0.35">
      <c r="A1605" s="139" t="s">
        <v>4742</v>
      </c>
      <c r="B1605" s="197" t="s">
        <v>7474</v>
      </c>
    </row>
    <row r="1606" spans="1:2" x14ac:dyDescent="0.35">
      <c r="A1606" s="139" t="s">
        <v>4744</v>
      </c>
      <c r="B1606" s="197" t="s">
        <v>7475</v>
      </c>
    </row>
    <row r="1607" spans="1:2" x14ac:dyDescent="0.35">
      <c r="A1607" s="139" t="s">
        <v>4746</v>
      </c>
      <c r="B1607" s="197" t="s">
        <v>7476</v>
      </c>
    </row>
    <row r="1608" spans="1:2" x14ac:dyDescent="0.35">
      <c r="A1608" s="139" t="s">
        <v>7477</v>
      </c>
      <c r="B1608" s="197" t="s">
        <v>7478</v>
      </c>
    </row>
    <row r="1609" spans="1:2" x14ac:dyDescent="0.35">
      <c r="A1609" s="139" t="s">
        <v>7479</v>
      </c>
      <c r="B1609" s="197" t="s">
        <v>7480</v>
      </c>
    </row>
    <row r="1610" spans="1:2" x14ac:dyDescent="0.35">
      <c r="A1610" s="139" t="s">
        <v>7481</v>
      </c>
      <c r="B1610" s="197" t="s">
        <v>7482</v>
      </c>
    </row>
    <row r="1611" spans="1:2" x14ac:dyDescent="0.35">
      <c r="A1611" s="139" t="s">
        <v>7483</v>
      </c>
      <c r="B1611" s="197" t="s">
        <v>7484</v>
      </c>
    </row>
    <row r="1612" spans="1:2" x14ac:dyDescent="0.35">
      <c r="A1612" s="139" t="s">
        <v>7485</v>
      </c>
      <c r="B1612" s="197" t="s">
        <v>7486</v>
      </c>
    </row>
    <row r="1613" spans="1:2" x14ac:dyDescent="0.35">
      <c r="A1613" s="139" t="s">
        <v>7487</v>
      </c>
      <c r="B1613" s="197" t="s">
        <v>7488</v>
      </c>
    </row>
    <row r="1614" spans="1:2" x14ac:dyDescent="0.35">
      <c r="A1614" s="139" t="s">
        <v>4748</v>
      </c>
      <c r="B1614" s="197" t="s">
        <v>7489</v>
      </c>
    </row>
    <row r="1615" spans="1:2" x14ac:dyDescent="0.35">
      <c r="A1615" s="139" t="s">
        <v>1166</v>
      </c>
      <c r="B1615" s="197" t="s">
        <v>7490</v>
      </c>
    </row>
    <row r="1616" spans="1:2" x14ac:dyDescent="0.35">
      <c r="A1616" s="139" t="s">
        <v>4751</v>
      </c>
      <c r="B1616" s="197" t="s">
        <v>7491</v>
      </c>
    </row>
    <row r="1617" spans="1:2" x14ac:dyDescent="0.35">
      <c r="A1617" s="139" t="s">
        <v>1847</v>
      </c>
      <c r="B1617" s="197" t="s">
        <v>7492</v>
      </c>
    </row>
    <row r="1618" spans="1:2" x14ac:dyDescent="0.35">
      <c r="A1618" s="139" t="s">
        <v>4754</v>
      </c>
      <c r="B1618" s="197" t="s">
        <v>7493</v>
      </c>
    </row>
    <row r="1619" spans="1:2" x14ac:dyDescent="0.35">
      <c r="A1619" s="139" t="s">
        <v>4756</v>
      </c>
      <c r="B1619" s="197" t="s">
        <v>7494</v>
      </c>
    </row>
    <row r="1620" spans="1:2" x14ac:dyDescent="0.35">
      <c r="A1620" s="139" t="s">
        <v>4758</v>
      </c>
      <c r="B1620" s="197" t="s">
        <v>7495</v>
      </c>
    </row>
    <row r="1621" spans="1:2" x14ac:dyDescent="0.35">
      <c r="A1621" s="139" t="s">
        <v>4760</v>
      </c>
      <c r="B1621" s="197" t="s">
        <v>7496</v>
      </c>
    </row>
    <row r="1622" spans="1:2" x14ac:dyDescent="0.35">
      <c r="A1622" s="139" t="s">
        <v>4762</v>
      </c>
      <c r="B1622" s="197" t="s">
        <v>7497</v>
      </c>
    </row>
    <row r="1623" spans="1:2" x14ac:dyDescent="0.35">
      <c r="A1623" s="139" t="s">
        <v>4764</v>
      </c>
      <c r="B1623" s="197" t="s">
        <v>7498</v>
      </c>
    </row>
    <row r="1624" spans="1:2" x14ac:dyDescent="0.35">
      <c r="A1624" s="139" t="s">
        <v>734</v>
      </c>
      <c r="B1624" s="197" t="s">
        <v>7499</v>
      </c>
    </row>
    <row r="1625" spans="1:2" x14ac:dyDescent="0.35">
      <c r="A1625" s="139" t="s">
        <v>735</v>
      </c>
      <c r="B1625" s="197" t="s">
        <v>7500</v>
      </c>
    </row>
    <row r="1626" spans="1:2" x14ac:dyDescent="0.35">
      <c r="A1626" s="139" t="s">
        <v>736</v>
      </c>
      <c r="B1626" s="197" t="s">
        <v>7501</v>
      </c>
    </row>
    <row r="1627" spans="1:2" x14ac:dyDescent="0.35">
      <c r="A1627" s="139" t="s">
        <v>737</v>
      </c>
      <c r="B1627" s="197" t="s">
        <v>7502</v>
      </c>
    </row>
    <row r="1628" spans="1:2" x14ac:dyDescent="0.35">
      <c r="A1628" s="139" t="s">
        <v>7503</v>
      </c>
      <c r="B1628" s="197" t="s">
        <v>7504</v>
      </c>
    </row>
    <row r="1629" spans="1:2" x14ac:dyDescent="0.35">
      <c r="A1629" s="139" t="s">
        <v>748</v>
      </c>
      <c r="B1629" s="197" t="s">
        <v>7505</v>
      </c>
    </row>
    <row r="1630" spans="1:2" x14ac:dyDescent="0.35">
      <c r="A1630" s="139" t="s">
        <v>7506</v>
      </c>
      <c r="B1630" s="197" t="s">
        <v>7507</v>
      </c>
    </row>
    <row r="1631" spans="1:2" x14ac:dyDescent="0.35">
      <c r="A1631" s="139" t="s">
        <v>7508</v>
      </c>
      <c r="B1631" s="197" t="s">
        <v>6148</v>
      </c>
    </row>
    <row r="1632" spans="1:2" x14ac:dyDescent="0.35">
      <c r="A1632" s="139" t="s">
        <v>7509</v>
      </c>
      <c r="B1632" s="197" t="s">
        <v>7510</v>
      </c>
    </row>
    <row r="1633" spans="1:2" x14ac:dyDescent="0.35">
      <c r="A1633" s="139" t="s">
        <v>7511</v>
      </c>
      <c r="B1633" s="197" t="s">
        <v>7512</v>
      </c>
    </row>
    <row r="1634" spans="1:2" x14ac:dyDescent="0.35">
      <c r="A1634" s="139" t="s">
        <v>4766</v>
      </c>
      <c r="B1634" s="197" t="s">
        <v>7513</v>
      </c>
    </row>
    <row r="1635" spans="1:2" x14ac:dyDescent="0.35">
      <c r="A1635" s="139" t="s">
        <v>4768</v>
      </c>
      <c r="B1635" s="197" t="s">
        <v>7514</v>
      </c>
    </row>
    <row r="1636" spans="1:2" x14ac:dyDescent="0.35">
      <c r="A1636" s="139" t="s">
        <v>4770</v>
      </c>
      <c r="B1636" s="197" t="s">
        <v>7515</v>
      </c>
    </row>
    <row r="1637" spans="1:2" x14ac:dyDescent="0.35">
      <c r="A1637" s="139" t="s">
        <v>4772</v>
      </c>
      <c r="B1637" s="197" t="s">
        <v>7516</v>
      </c>
    </row>
    <row r="1638" spans="1:2" x14ac:dyDescent="0.35">
      <c r="A1638" s="139" t="s">
        <v>4774</v>
      </c>
      <c r="B1638" s="197" t="s">
        <v>7517</v>
      </c>
    </row>
    <row r="1639" spans="1:2" x14ac:dyDescent="0.35">
      <c r="A1639" s="139" t="s">
        <v>7518</v>
      </c>
      <c r="B1639" s="197" t="s">
        <v>7519</v>
      </c>
    </row>
    <row r="1640" spans="1:2" x14ac:dyDescent="0.35">
      <c r="A1640" s="139" t="s">
        <v>7520</v>
      </c>
      <c r="B1640" s="197" t="s">
        <v>7521</v>
      </c>
    </row>
    <row r="1641" spans="1:2" x14ac:dyDescent="0.35">
      <c r="A1641" s="139" t="s">
        <v>7522</v>
      </c>
      <c r="B1641" s="197" t="s">
        <v>7523</v>
      </c>
    </row>
    <row r="1642" spans="1:2" x14ac:dyDescent="0.35">
      <c r="A1642" s="139" t="s">
        <v>7524</v>
      </c>
      <c r="B1642" s="197" t="s">
        <v>7525</v>
      </c>
    </row>
    <row r="1643" spans="1:2" x14ac:dyDescent="0.35">
      <c r="A1643" s="139" t="s">
        <v>7526</v>
      </c>
      <c r="B1643" s="197" t="s">
        <v>7527</v>
      </c>
    </row>
    <row r="1644" spans="1:2" x14ac:dyDescent="0.35">
      <c r="A1644" s="139" t="s">
        <v>7528</v>
      </c>
      <c r="B1644" s="197" t="s">
        <v>7529</v>
      </c>
    </row>
    <row r="1645" spans="1:2" x14ac:dyDescent="0.35">
      <c r="A1645" s="139" t="s">
        <v>7530</v>
      </c>
      <c r="B1645" s="197" t="s">
        <v>7531</v>
      </c>
    </row>
    <row r="1646" spans="1:2" x14ac:dyDescent="0.35">
      <c r="A1646" s="139" t="s">
        <v>7532</v>
      </c>
      <c r="B1646" s="197" t="s">
        <v>7533</v>
      </c>
    </row>
    <row r="1647" spans="1:2" x14ac:dyDescent="0.35">
      <c r="A1647" s="139" t="s">
        <v>7534</v>
      </c>
      <c r="B1647" s="197" t="s">
        <v>7535</v>
      </c>
    </row>
    <row r="1648" spans="1:2" x14ac:dyDescent="0.35">
      <c r="A1648" s="139" t="s">
        <v>7536</v>
      </c>
      <c r="B1648" s="197" t="s">
        <v>7537</v>
      </c>
    </row>
    <row r="1649" spans="1:2" x14ac:dyDescent="0.35">
      <c r="A1649" s="139" t="s">
        <v>7538</v>
      </c>
      <c r="B1649" s="197" t="s">
        <v>7539</v>
      </c>
    </row>
    <row r="1650" spans="1:2" x14ac:dyDescent="0.35">
      <c r="A1650" s="139" t="s">
        <v>7540</v>
      </c>
      <c r="B1650" s="197" t="s">
        <v>7541</v>
      </c>
    </row>
    <row r="1651" spans="1:2" x14ac:dyDescent="0.35">
      <c r="A1651" s="139" t="s">
        <v>7542</v>
      </c>
      <c r="B1651" s="197" t="s">
        <v>7527</v>
      </c>
    </row>
    <row r="1652" spans="1:2" x14ac:dyDescent="0.35">
      <c r="A1652" s="139" t="s">
        <v>7543</v>
      </c>
      <c r="B1652" s="197" t="s">
        <v>7529</v>
      </c>
    </row>
    <row r="1653" spans="1:2" x14ac:dyDescent="0.35">
      <c r="A1653" s="139" t="s">
        <v>7544</v>
      </c>
      <c r="B1653" s="197" t="s">
        <v>7545</v>
      </c>
    </row>
    <row r="1654" spans="1:2" x14ac:dyDescent="0.35">
      <c r="A1654" s="139" t="s">
        <v>7546</v>
      </c>
      <c r="B1654" s="197" t="s">
        <v>7547</v>
      </c>
    </row>
    <row r="1655" spans="1:2" x14ac:dyDescent="0.35">
      <c r="A1655" s="139" t="s">
        <v>7548</v>
      </c>
      <c r="B1655" s="197" t="s">
        <v>7549</v>
      </c>
    </row>
    <row r="1656" spans="1:2" x14ac:dyDescent="0.35">
      <c r="A1656" s="139" t="s">
        <v>7550</v>
      </c>
      <c r="B1656" s="197" t="s">
        <v>7551</v>
      </c>
    </row>
    <row r="1657" spans="1:2" x14ac:dyDescent="0.35">
      <c r="A1657" s="139" t="s">
        <v>7552</v>
      </c>
      <c r="B1657" s="197" t="s">
        <v>7553</v>
      </c>
    </row>
    <row r="1658" spans="1:2" x14ac:dyDescent="0.35">
      <c r="A1658" s="139" t="s">
        <v>2839</v>
      </c>
      <c r="B1658" s="197" t="s">
        <v>7554</v>
      </c>
    </row>
    <row r="1659" spans="1:2" x14ac:dyDescent="0.35">
      <c r="A1659" s="139" t="s">
        <v>7555</v>
      </c>
      <c r="B1659" s="197" t="s">
        <v>7556</v>
      </c>
    </row>
    <row r="1660" spans="1:2" x14ac:dyDescent="0.35">
      <c r="A1660" s="139" t="s">
        <v>463</v>
      </c>
      <c r="B1660" s="197" t="s">
        <v>7557</v>
      </c>
    </row>
    <row r="1661" spans="1:2" x14ac:dyDescent="0.35">
      <c r="A1661" s="139" t="s">
        <v>7558</v>
      </c>
      <c r="B1661" s="197" t="s">
        <v>7559</v>
      </c>
    </row>
    <row r="1662" spans="1:2" x14ac:dyDescent="0.35">
      <c r="A1662" s="139" t="s">
        <v>7560</v>
      </c>
      <c r="B1662" s="197" t="s">
        <v>7088</v>
      </c>
    </row>
    <row r="1663" spans="1:2" x14ac:dyDescent="0.35">
      <c r="A1663" s="139" t="s">
        <v>459</v>
      </c>
      <c r="B1663" s="197" t="s">
        <v>7561</v>
      </c>
    </row>
    <row r="1664" spans="1:2" x14ac:dyDescent="0.35">
      <c r="A1664" s="139" t="s">
        <v>461</v>
      </c>
      <c r="B1664" s="197" t="s">
        <v>7562</v>
      </c>
    </row>
    <row r="1665" spans="1:2" x14ac:dyDescent="0.35">
      <c r="A1665" s="139" t="s">
        <v>258</v>
      </c>
      <c r="B1665" s="197" t="s">
        <v>7563</v>
      </c>
    </row>
    <row r="1666" spans="1:2" x14ac:dyDescent="0.35">
      <c r="A1666" s="139" t="s">
        <v>1137</v>
      </c>
      <c r="B1666" s="197" t="s">
        <v>6644</v>
      </c>
    </row>
    <row r="1667" spans="1:2" x14ac:dyDescent="0.35">
      <c r="A1667" s="139" t="s">
        <v>1153</v>
      </c>
      <c r="B1667" s="197" t="s">
        <v>7564</v>
      </c>
    </row>
    <row r="1668" spans="1:2" x14ac:dyDescent="0.35">
      <c r="A1668" s="139" t="s">
        <v>1144</v>
      </c>
      <c r="B1668" s="197" t="s">
        <v>6659</v>
      </c>
    </row>
    <row r="1669" spans="1:2" x14ac:dyDescent="0.35">
      <c r="A1669" s="139" t="s">
        <v>1148</v>
      </c>
      <c r="B1669" s="197" t="s">
        <v>6645</v>
      </c>
    </row>
    <row r="1670" spans="1:2" x14ac:dyDescent="0.35">
      <c r="A1670" s="139" t="s">
        <v>1151</v>
      </c>
      <c r="B1670" s="197" t="s">
        <v>6646</v>
      </c>
    </row>
    <row r="1671" spans="1:2" x14ac:dyDescent="0.35">
      <c r="A1671" s="139" t="s">
        <v>1161</v>
      </c>
      <c r="B1671" s="197" t="s">
        <v>6647</v>
      </c>
    </row>
    <row r="1672" spans="1:2" x14ac:dyDescent="0.35">
      <c r="A1672" s="139" t="s">
        <v>1163</v>
      </c>
      <c r="B1672" s="197" t="s">
        <v>6648</v>
      </c>
    </row>
    <row r="1673" spans="1:2" x14ac:dyDescent="0.35">
      <c r="A1673" s="139" t="s">
        <v>3568</v>
      </c>
      <c r="B1673" s="197" t="s">
        <v>6654</v>
      </c>
    </row>
    <row r="1674" spans="1:2" x14ac:dyDescent="0.35">
      <c r="A1674" s="139" t="s">
        <v>7565</v>
      </c>
      <c r="B1674" s="197" t="s">
        <v>7566</v>
      </c>
    </row>
    <row r="1675" spans="1:2" x14ac:dyDescent="0.35">
      <c r="A1675" s="139" t="s">
        <v>7567</v>
      </c>
      <c r="B1675" s="197" t="s">
        <v>6662</v>
      </c>
    </row>
    <row r="1676" spans="1:2" x14ac:dyDescent="0.35">
      <c r="A1676" s="139" t="s">
        <v>7568</v>
      </c>
      <c r="B1676" s="197" t="s">
        <v>6655</v>
      </c>
    </row>
    <row r="1677" spans="1:2" x14ac:dyDescent="0.35">
      <c r="A1677" s="139" t="s">
        <v>7569</v>
      </c>
      <c r="B1677" s="197" t="s">
        <v>6656</v>
      </c>
    </row>
    <row r="1678" spans="1:2" x14ac:dyDescent="0.35">
      <c r="A1678" s="139" t="s">
        <v>7570</v>
      </c>
      <c r="B1678" s="197" t="s">
        <v>6657</v>
      </c>
    </row>
    <row r="1679" spans="1:2" x14ac:dyDescent="0.35">
      <c r="A1679" s="139" t="s">
        <v>7571</v>
      </c>
      <c r="B1679" s="197" t="s">
        <v>6658</v>
      </c>
    </row>
    <row r="1680" spans="1:2" x14ac:dyDescent="0.35">
      <c r="A1680" s="139" t="s">
        <v>7572</v>
      </c>
      <c r="B1680" s="197" t="s">
        <v>6649</v>
      </c>
    </row>
    <row r="1681" spans="1:2" x14ac:dyDescent="0.35">
      <c r="A1681" s="139" t="s">
        <v>7573</v>
      </c>
      <c r="B1681" s="197" t="s">
        <v>7574</v>
      </c>
    </row>
    <row r="1682" spans="1:2" x14ac:dyDescent="0.35">
      <c r="A1682" s="139" t="s">
        <v>7575</v>
      </c>
      <c r="B1682" s="197" t="s">
        <v>6661</v>
      </c>
    </row>
    <row r="1683" spans="1:2" x14ac:dyDescent="0.35">
      <c r="A1683" s="139" t="s">
        <v>7576</v>
      </c>
      <c r="B1683" s="197" t="s">
        <v>6650</v>
      </c>
    </row>
    <row r="1684" spans="1:2" x14ac:dyDescent="0.35">
      <c r="A1684" s="139" t="s">
        <v>7577</v>
      </c>
      <c r="B1684" s="197" t="s">
        <v>6651</v>
      </c>
    </row>
    <row r="1685" spans="1:2" x14ac:dyDescent="0.35">
      <c r="A1685" s="139" t="s">
        <v>7578</v>
      </c>
      <c r="B1685" s="197" t="s">
        <v>6652</v>
      </c>
    </row>
    <row r="1686" spans="1:2" x14ac:dyDescent="0.35">
      <c r="A1686" s="139" t="s">
        <v>7579</v>
      </c>
      <c r="B1686" s="197" t="s">
        <v>6653</v>
      </c>
    </row>
    <row r="1687" spans="1:2" x14ac:dyDescent="0.35">
      <c r="A1687" s="139" t="s">
        <v>7580</v>
      </c>
      <c r="B1687" s="197" t="s">
        <v>7581</v>
      </c>
    </row>
    <row r="1688" spans="1:2" x14ac:dyDescent="0.35">
      <c r="A1688" s="139" t="s">
        <v>7582</v>
      </c>
      <c r="B1688" s="197" t="s">
        <v>7583</v>
      </c>
    </row>
    <row r="1689" spans="1:2" x14ac:dyDescent="0.35">
      <c r="A1689" s="139" t="s">
        <v>7584</v>
      </c>
      <c r="B1689" s="197" t="s">
        <v>7585</v>
      </c>
    </row>
    <row r="1690" spans="1:2" x14ac:dyDescent="0.35">
      <c r="A1690" s="139" t="s">
        <v>7586</v>
      </c>
      <c r="B1690" s="197" t="s">
        <v>7587</v>
      </c>
    </row>
    <row r="1691" spans="1:2" x14ac:dyDescent="0.35">
      <c r="A1691" s="139" t="s">
        <v>7588</v>
      </c>
      <c r="B1691" s="197" t="s">
        <v>7589</v>
      </c>
    </row>
    <row r="1692" spans="1:2" x14ac:dyDescent="0.35">
      <c r="A1692" s="139" t="s">
        <v>7590</v>
      </c>
      <c r="B1692" s="197" t="s">
        <v>7591</v>
      </c>
    </row>
    <row r="1693" spans="1:2" x14ac:dyDescent="0.35">
      <c r="A1693" s="139" t="s">
        <v>1867</v>
      </c>
      <c r="B1693" s="197" t="s">
        <v>7592</v>
      </c>
    </row>
    <row r="1694" spans="1:2" x14ac:dyDescent="0.35">
      <c r="A1694" s="139" t="s">
        <v>1849</v>
      </c>
      <c r="B1694" s="197" t="s">
        <v>7593</v>
      </c>
    </row>
    <row r="1695" spans="1:2" x14ac:dyDescent="0.35">
      <c r="A1695" s="139" t="s">
        <v>1853</v>
      </c>
      <c r="B1695" s="197" t="s">
        <v>7594</v>
      </c>
    </row>
    <row r="1696" spans="1:2" x14ac:dyDescent="0.35">
      <c r="A1696" s="139" t="s">
        <v>1877</v>
      </c>
      <c r="B1696" s="197" t="s">
        <v>7595</v>
      </c>
    </row>
    <row r="1697" spans="1:2" x14ac:dyDescent="0.35">
      <c r="A1697" s="139" t="s">
        <v>7596</v>
      </c>
      <c r="B1697" s="197" t="s">
        <v>7597</v>
      </c>
    </row>
    <row r="1698" spans="1:2" x14ac:dyDescent="0.35">
      <c r="A1698" s="139" t="s">
        <v>7598</v>
      </c>
      <c r="B1698" s="197" t="s">
        <v>7599</v>
      </c>
    </row>
    <row r="1699" spans="1:2" x14ac:dyDescent="0.35">
      <c r="A1699" s="139" t="s">
        <v>7600</v>
      </c>
      <c r="B1699" s="197" t="s">
        <v>7601</v>
      </c>
    </row>
    <row r="1700" spans="1:2" x14ac:dyDescent="0.35">
      <c r="A1700" s="139" t="s">
        <v>7602</v>
      </c>
      <c r="B1700" s="197" t="s">
        <v>7603</v>
      </c>
    </row>
    <row r="1701" spans="1:2" x14ac:dyDescent="0.35">
      <c r="A1701" s="139" t="s">
        <v>7604</v>
      </c>
      <c r="B1701" s="197" t="s">
        <v>7605</v>
      </c>
    </row>
    <row r="1702" spans="1:2" x14ac:dyDescent="0.35">
      <c r="A1702" s="139" t="s">
        <v>1850</v>
      </c>
      <c r="B1702" s="197" t="s">
        <v>7606</v>
      </c>
    </row>
    <row r="1703" spans="1:2" x14ac:dyDescent="0.35">
      <c r="A1703" s="139" t="s">
        <v>1854</v>
      </c>
      <c r="B1703" s="197" t="s">
        <v>7607</v>
      </c>
    </row>
    <row r="1704" spans="1:2" x14ac:dyDescent="0.35">
      <c r="A1704" s="139" t="s">
        <v>7608</v>
      </c>
      <c r="B1704" s="197" t="s">
        <v>7609</v>
      </c>
    </row>
    <row r="1705" spans="1:2" x14ac:dyDescent="0.35">
      <c r="A1705" s="139" t="s">
        <v>7610</v>
      </c>
      <c r="B1705" s="197" t="s">
        <v>7611</v>
      </c>
    </row>
    <row r="1706" spans="1:2" x14ac:dyDescent="0.35">
      <c r="A1706" s="139" t="s">
        <v>7612</v>
      </c>
      <c r="B1706" s="197" t="s">
        <v>7613</v>
      </c>
    </row>
    <row r="1707" spans="1:2" x14ac:dyDescent="0.35">
      <c r="A1707" s="139" t="s">
        <v>7614</v>
      </c>
      <c r="B1707" s="197" t="s">
        <v>7615</v>
      </c>
    </row>
    <row r="1708" spans="1:2" x14ac:dyDescent="0.35">
      <c r="A1708" s="139" t="s">
        <v>7616</v>
      </c>
      <c r="B1708" s="197" t="s">
        <v>7617</v>
      </c>
    </row>
    <row r="1709" spans="1:2" x14ac:dyDescent="0.35">
      <c r="A1709" s="139" t="s">
        <v>7618</v>
      </c>
      <c r="B1709" s="197" t="s">
        <v>7619</v>
      </c>
    </row>
    <row r="1710" spans="1:2" x14ac:dyDescent="0.35">
      <c r="A1710" s="139" t="s">
        <v>7620</v>
      </c>
      <c r="B1710" s="197" t="s">
        <v>7621</v>
      </c>
    </row>
    <row r="1711" spans="1:2" x14ac:dyDescent="0.35">
      <c r="A1711" s="139" t="s">
        <v>7622</v>
      </c>
      <c r="B1711" s="197" t="s">
        <v>7623</v>
      </c>
    </row>
    <row r="1712" spans="1:2" x14ac:dyDescent="0.35">
      <c r="A1712" s="139" t="s">
        <v>7624</v>
      </c>
      <c r="B1712" s="197" t="s">
        <v>7625</v>
      </c>
    </row>
    <row r="1713" spans="1:2" x14ac:dyDescent="0.35">
      <c r="A1713" s="139" t="s">
        <v>7626</v>
      </c>
      <c r="B1713" s="197" t="s">
        <v>7627</v>
      </c>
    </row>
    <row r="1714" spans="1:2" x14ac:dyDescent="0.35">
      <c r="A1714" s="139" t="s">
        <v>7628</v>
      </c>
      <c r="B1714" s="197" t="s">
        <v>7629</v>
      </c>
    </row>
    <row r="1715" spans="1:2" x14ac:dyDescent="0.35">
      <c r="A1715" s="139" t="s">
        <v>7630</v>
      </c>
      <c r="B1715" s="197" t="s">
        <v>7631</v>
      </c>
    </row>
    <row r="1716" spans="1:2" x14ac:dyDescent="0.35">
      <c r="A1716" s="139" t="s">
        <v>7632</v>
      </c>
      <c r="B1716" s="197" t="s">
        <v>7633</v>
      </c>
    </row>
    <row r="1717" spans="1:2" x14ac:dyDescent="0.35">
      <c r="A1717" s="139" t="s">
        <v>7634</v>
      </c>
      <c r="B1717" s="197" t="s">
        <v>7635</v>
      </c>
    </row>
    <row r="1718" spans="1:2" x14ac:dyDescent="0.35">
      <c r="A1718" s="139" t="s">
        <v>7636</v>
      </c>
      <c r="B1718" s="197" t="s">
        <v>7637</v>
      </c>
    </row>
    <row r="1719" spans="1:2" x14ac:dyDescent="0.35">
      <c r="A1719" s="139" t="s">
        <v>7638</v>
      </c>
      <c r="B1719" s="197" t="s">
        <v>7639</v>
      </c>
    </row>
    <row r="1720" spans="1:2" x14ac:dyDescent="0.35">
      <c r="A1720" s="139" t="s">
        <v>7640</v>
      </c>
      <c r="B1720" s="197" t="s">
        <v>7641</v>
      </c>
    </row>
    <row r="1721" spans="1:2" x14ac:dyDescent="0.35">
      <c r="A1721" s="139" t="s">
        <v>755</v>
      </c>
      <c r="B1721" s="197" t="s">
        <v>7642</v>
      </c>
    </row>
    <row r="1722" spans="1:2" x14ac:dyDescent="0.35">
      <c r="A1722" s="139" t="s">
        <v>752</v>
      </c>
      <c r="B1722" s="197" t="s">
        <v>7643</v>
      </c>
    </row>
    <row r="1723" spans="1:2" x14ac:dyDescent="0.35">
      <c r="A1723" s="139" t="s">
        <v>7644</v>
      </c>
      <c r="B1723" s="197" t="s">
        <v>7645</v>
      </c>
    </row>
    <row r="1724" spans="1:2" x14ac:dyDescent="0.35">
      <c r="A1724" s="139" t="s">
        <v>1862</v>
      </c>
      <c r="B1724" s="197" t="s">
        <v>7646</v>
      </c>
    </row>
    <row r="1725" spans="1:2" x14ac:dyDescent="0.35">
      <c r="A1725" s="139" t="s">
        <v>1858</v>
      </c>
      <c r="B1725" s="197" t="s">
        <v>7647</v>
      </c>
    </row>
    <row r="1726" spans="1:2" x14ac:dyDescent="0.35">
      <c r="A1726" s="139" t="s">
        <v>764</v>
      </c>
      <c r="B1726" s="197" t="s">
        <v>7648</v>
      </c>
    </row>
    <row r="1727" spans="1:2" x14ac:dyDescent="0.35">
      <c r="A1727" s="139" t="s">
        <v>1869</v>
      </c>
      <c r="B1727" s="197" t="s">
        <v>7649</v>
      </c>
    </row>
    <row r="1728" spans="1:2" x14ac:dyDescent="0.35">
      <c r="A1728" s="139" t="s">
        <v>1871</v>
      </c>
      <c r="B1728" s="197" t="s">
        <v>7650</v>
      </c>
    </row>
    <row r="1729" spans="1:2" x14ac:dyDescent="0.35">
      <c r="A1729" s="139" t="s">
        <v>1872</v>
      </c>
      <c r="B1729" s="197" t="s">
        <v>7651</v>
      </c>
    </row>
    <row r="1730" spans="1:2" x14ac:dyDescent="0.35">
      <c r="A1730" s="139" t="s">
        <v>1870</v>
      </c>
      <c r="B1730" s="197" t="s">
        <v>7652</v>
      </c>
    </row>
    <row r="1731" spans="1:2" x14ac:dyDescent="0.35">
      <c r="A1731" s="139" t="s">
        <v>1873</v>
      </c>
      <c r="B1731" s="197" t="s">
        <v>7653</v>
      </c>
    </row>
    <row r="1732" spans="1:2" x14ac:dyDescent="0.35">
      <c r="A1732" s="139" t="s">
        <v>1874</v>
      </c>
      <c r="B1732" s="197" t="s">
        <v>7654</v>
      </c>
    </row>
    <row r="1733" spans="1:2" x14ac:dyDescent="0.35">
      <c r="A1733" s="139" t="s">
        <v>7655</v>
      </c>
      <c r="B1733" s="197" t="s">
        <v>7656</v>
      </c>
    </row>
    <row r="1734" spans="1:2" x14ac:dyDescent="0.35">
      <c r="A1734" s="139" t="s">
        <v>1859</v>
      </c>
      <c r="B1734" s="197" t="s">
        <v>7657</v>
      </c>
    </row>
    <row r="1735" spans="1:2" x14ac:dyDescent="0.35">
      <c r="A1735" s="139" t="s">
        <v>7658</v>
      </c>
      <c r="B1735" s="197" t="s">
        <v>7659</v>
      </c>
    </row>
    <row r="1736" spans="1:2" x14ac:dyDescent="0.35">
      <c r="A1736" s="139" t="s">
        <v>7660</v>
      </c>
      <c r="B1736" s="197" t="s">
        <v>7661</v>
      </c>
    </row>
    <row r="1737" spans="1:2" x14ac:dyDescent="0.35">
      <c r="A1737" s="139" t="s">
        <v>1860</v>
      </c>
      <c r="B1737" s="197" t="s">
        <v>7662</v>
      </c>
    </row>
    <row r="1738" spans="1:2" x14ac:dyDescent="0.35">
      <c r="A1738" s="139" t="s">
        <v>7663</v>
      </c>
      <c r="B1738" s="197" t="s">
        <v>7664</v>
      </c>
    </row>
    <row r="1739" spans="1:2" x14ac:dyDescent="0.35">
      <c r="A1739" s="139" t="s">
        <v>1864</v>
      </c>
      <c r="B1739" s="197" t="s">
        <v>7665</v>
      </c>
    </row>
    <row r="1740" spans="1:2" x14ac:dyDescent="0.35">
      <c r="A1740" s="139" t="s">
        <v>1865</v>
      </c>
      <c r="B1740" s="197" t="s">
        <v>7666</v>
      </c>
    </row>
    <row r="1741" spans="1:2" x14ac:dyDescent="0.35">
      <c r="A1741" s="139" t="s">
        <v>1863</v>
      </c>
      <c r="B1741" s="197" t="s">
        <v>7667</v>
      </c>
    </row>
    <row r="1742" spans="1:2" x14ac:dyDescent="0.35">
      <c r="A1742" s="139" t="s">
        <v>7668</v>
      </c>
      <c r="B1742" s="197" t="s">
        <v>7669</v>
      </c>
    </row>
    <row r="1743" spans="1:2" x14ac:dyDescent="0.35">
      <c r="A1743" s="139" t="s">
        <v>1851</v>
      </c>
      <c r="B1743" s="197" t="s">
        <v>7670</v>
      </c>
    </row>
    <row r="1744" spans="1:2" x14ac:dyDescent="0.35">
      <c r="A1744" s="139" t="s">
        <v>7671</v>
      </c>
      <c r="B1744" s="197" t="s">
        <v>7672</v>
      </c>
    </row>
    <row r="1745" spans="1:2" x14ac:dyDescent="0.35">
      <c r="A1745" s="139" t="s">
        <v>7673</v>
      </c>
      <c r="B1745" s="197" t="s">
        <v>7674</v>
      </c>
    </row>
    <row r="1746" spans="1:2" x14ac:dyDescent="0.35">
      <c r="A1746" s="139" t="s">
        <v>1852</v>
      </c>
      <c r="B1746" s="197" t="s">
        <v>7675</v>
      </c>
    </row>
    <row r="1747" spans="1:2" x14ac:dyDescent="0.35">
      <c r="A1747" s="139" t="s">
        <v>7676</v>
      </c>
      <c r="B1747" s="197" t="s">
        <v>7677</v>
      </c>
    </row>
    <row r="1748" spans="1:2" x14ac:dyDescent="0.35">
      <c r="A1748" s="139" t="s">
        <v>1855</v>
      </c>
      <c r="B1748" s="197" t="s">
        <v>7678</v>
      </c>
    </row>
    <row r="1749" spans="1:2" x14ac:dyDescent="0.35">
      <c r="A1749" s="139" t="s">
        <v>7679</v>
      </c>
      <c r="B1749" s="197" t="s">
        <v>7680</v>
      </c>
    </row>
    <row r="1750" spans="1:2" x14ac:dyDescent="0.35">
      <c r="A1750" s="139" t="s">
        <v>7681</v>
      </c>
      <c r="B1750" s="197" t="s">
        <v>7682</v>
      </c>
    </row>
    <row r="1751" spans="1:2" x14ac:dyDescent="0.35">
      <c r="A1751" s="139" t="s">
        <v>1856</v>
      </c>
      <c r="B1751" s="197" t="s">
        <v>7683</v>
      </c>
    </row>
    <row r="1752" spans="1:2" x14ac:dyDescent="0.35">
      <c r="A1752" s="139" t="s">
        <v>7684</v>
      </c>
      <c r="B1752" s="197" t="s">
        <v>7685</v>
      </c>
    </row>
    <row r="1753" spans="1:2" x14ac:dyDescent="0.35">
      <c r="A1753" s="139" t="s">
        <v>705</v>
      </c>
      <c r="B1753" s="197" t="s">
        <v>7686</v>
      </c>
    </row>
    <row r="1754" spans="1:2" x14ac:dyDescent="0.35">
      <c r="A1754" s="139" t="s">
        <v>711</v>
      </c>
      <c r="B1754" s="197" t="s">
        <v>7687</v>
      </c>
    </row>
    <row r="1755" spans="1:2" x14ac:dyDescent="0.35">
      <c r="A1755" s="139" t="s">
        <v>7688</v>
      </c>
      <c r="B1755" s="197" t="s">
        <v>7689</v>
      </c>
    </row>
    <row r="1756" spans="1:2" x14ac:dyDescent="0.35">
      <c r="A1756" s="139" t="s">
        <v>742</v>
      </c>
      <c r="B1756" s="197" t="s">
        <v>7690</v>
      </c>
    </row>
    <row r="1757" spans="1:2" x14ac:dyDescent="0.35">
      <c r="A1757" s="139" t="s">
        <v>749</v>
      </c>
      <c r="B1757" s="197" t="s">
        <v>7691</v>
      </c>
    </row>
    <row r="1758" spans="1:2" x14ac:dyDescent="0.35">
      <c r="A1758" s="139" t="s">
        <v>714</v>
      </c>
      <c r="B1758" s="197" t="s">
        <v>7692</v>
      </c>
    </row>
    <row r="1759" spans="1:2" x14ac:dyDescent="0.35">
      <c r="A1759" s="139" t="s">
        <v>717</v>
      </c>
      <c r="B1759" s="197" t="s">
        <v>7693</v>
      </c>
    </row>
    <row r="1760" spans="1:2" x14ac:dyDescent="0.35">
      <c r="A1760" s="139" t="s">
        <v>7694</v>
      </c>
      <c r="B1760" s="197" t="s">
        <v>7695</v>
      </c>
    </row>
    <row r="1761" spans="1:2" x14ac:dyDescent="0.35">
      <c r="A1761" s="139" t="s">
        <v>7696</v>
      </c>
      <c r="B1761" s="197" t="s">
        <v>7697</v>
      </c>
    </row>
    <row r="1762" spans="1:2" x14ac:dyDescent="0.35">
      <c r="A1762" s="139" t="s">
        <v>758</v>
      </c>
      <c r="B1762" s="197" t="s">
        <v>7698</v>
      </c>
    </row>
    <row r="1763" spans="1:2" x14ac:dyDescent="0.35">
      <c r="A1763" s="139" t="s">
        <v>7699</v>
      </c>
      <c r="B1763" s="197" t="s">
        <v>3894</v>
      </c>
    </row>
    <row r="1764" spans="1:2" x14ac:dyDescent="0.35">
      <c r="A1764" s="125" t="s">
        <v>7700</v>
      </c>
      <c r="B1764" s="197" t="s">
        <v>4025</v>
      </c>
    </row>
    <row r="1765" spans="1:2" x14ac:dyDescent="0.35">
      <c r="A1765" s="125" t="s">
        <v>1201</v>
      </c>
      <c r="B1765" s="73" t="s">
        <v>6825</v>
      </c>
    </row>
    <row r="1766" spans="1:2" x14ac:dyDescent="0.35">
      <c r="A1766" s="125" t="s">
        <v>1206</v>
      </c>
      <c r="B1766" s="73" t="s">
        <v>7103</v>
      </c>
    </row>
    <row r="1767" spans="1:2" x14ac:dyDescent="0.35">
      <c r="A1767" s="125" t="s">
        <v>770</v>
      </c>
      <c r="B1767" s="197" t="s">
        <v>6660</v>
      </c>
    </row>
    <row r="1768" spans="1:2" x14ac:dyDescent="0.35">
      <c r="A1768" s="125" t="s">
        <v>7701</v>
      </c>
      <c r="B1768" s="197" t="s">
        <v>7702</v>
      </c>
    </row>
    <row r="1769" spans="1:2" x14ac:dyDescent="0.35">
      <c r="A1769" s="125" t="s">
        <v>2238</v>
      </c>
      <c r="B1769" s="197" t="s">
        <v>7703</v>
      </c>
    </row>
    <row r="1770" spans="1:2" x14ac:dyDescent="0.35">
      <c r="A1770" s="125" t="s">
        <v>694</v>
      </c>
      <c r="B1770" s="197" t="s">
        <v>5862</v>
      </c>
    </row>
    <row r="1771" spans="1:2" x14ac:dyDescent="0.35">
      <c r="A1771" s="125" t="s">
        <v>841</v>
      </c>
      <c r="B1771" s="197" t="s">
        <v>7704</v>
      </c>
    </row>
    <row r="1772" spans="1:2" x14ac:dyDescent="0.35">
      <c r="A1772" s="125" t="s">
        <v>724</v>
      </c>
      <c r="B1772" s="197" t="s">
        <v>7705</v>
      </c>
    </row>
    <row r="1773" spans="1:2" x14ac:dyDescent="0.35">
      <c r="A1773" s="125" t="s">
        <v>725</v>
      </c>
      <c r="B1773" s="197" t="s">
        <v>6552</v>
      </c>
    </row>
    <row r="1774" spans="1:2" x14ac:dyDescent="0.35">
      <c r="A1774" s="125" t="s">
        <v>7706</v>
      </c>
      <c r="B1774" s="197" t="s">
        <v>7707</v>
      </c>
    </row>
    <row r="1775" spans="1:2" x14ac:dyDescent="0.35">
      <c r="A1775" s="125" t="s">
        <v>3473</v>
      </c>
      <c r="B1775" s="197" t="s">
        <v>6065</v>
      </c>
    </row>
    <row r="1776" spans="1:2" x14ac:dyDescent="0.35">
      <c r="A1776" s="125" t="s">
        <v>7708</v>
      </c>
      <c r="B1776" s="197" t="s">
        <v>7709</v>
      </c>
    </row>
    <row r="1777" spans="1:2" x14ac:dyDescent="0.35">
      <c r="A1777" s="125" t="s">
        <v>2560</v>
      </c>
      <c r="B1777" s="197" t="s">
        <v>7143</v>
      </c>
    </row>
    <row r="1778" spans="1:2" x14ac:dyDescent="0.35">
      <c r="A1778" s="139" t="s">
        <v>7710</v>
      </c>
      <c r="B1778" s="197" t="s">
        <v>7711</v>
      </c>
    </row>
    <row r="1779" spans="1:2" x14ac:dyDescent="0.35">
      <c r="A1779" s="126" t="s">
        <v>1183</v>
      </c>
      <c r="B1779" s="73" t="s">
        <v>7712</v>
      </c>
    </row>
    <row r="1780" spans="1:2" x14ac:dyDescent="0.35">
      <c r="A1780" s="125" t="s">
        <v>7713</v>
      </c>
      <c r="B1780" s="73" t="s">
        <v>7714</v>
      </c>
    </row>
    <row r="1781" spans="1:2" x14ac:dyDescent="0.35">
      <c r="A1781" s="125" t="s">
        <v>1736</v>
      </c>
      <c r="B1781" s="73" t="s">
        <v>7715</v>
      </c>
    </row>
    <row r="1782" spans="1:2" x14ac:dyDescent="0.35">
      <c r="A1782" s="126" t="s">
        <v>2831</v>
      </c>
      <c r="B1782" s="73" t="s">
        <v>7716</v>
      </c>
    </row>
    <row r="1783" spans="1:2" x14ac:dyDescent="0.35">
      <c r="A1783" s="126" t="s">
        <v>1345</v>
      </c>
      <c r="B1783" s="73" t="s">
        <v>7717</v>
      </c>
    </row>
    <row r="1784" spans="1:2" x14ac:dyDescent="0.35">
      <c r="A1784" s="126" t="s">
        <v>1176</v>
      </c>
      <c r="B1784" s="73" t="s">
        <v>7718</v>
      </c>
    </row>
    <row r="1785" spans="1:2" x14ac:dyDescent="0.35">
      <c r="A1785" s="125" t="s">
        <v>1509</v>
      </c>
      <c r="B1785" s="73" t="s">
        <v>7719</v>
      </c>
    </row>
    <row r="1786" spans="1:2" x14ac:dyDescent="0.35">
      <c r="A1786" s="126" t="s">
        <v>1179</v>
      </c>
      <c r="B1786" s="73" t="s">
        <v>7720</v>
      </c>
    </row>
    <row r="1787" spans="1:2" x14ac:dyDescent="0.35">
      <c r="A1787" s="126" t="s">
        <v>1181</v>
      </c>
      <c r="B1787" s="73" t="s">
        <v>7721</v>
      </c>
    </row>
    <row r="1788" spans="1:2" x14ac:dyDescent="0.35">
      <c r="A1788" s="126" t="s">
        <v>1185</v>
      </c>
      <c r="B1788" s="73" t="s">
        <v>7722</v>
      </c>
    </row>
    <row r="1789" spans="1:2" x14ac:dyDescent="0.35">
      <c r="A1789" s="126" t="s">
        <v>1187</v>
      </c>
      <c r="B1789" s="73" t="s">
        <v>7723</v>
      </c>
    </row>
    <row r="1790" spans="1:2" x14ac:dyDescent="0.35">
      <c r="A1790" s="126" t="s">
        <v>1208</v>
      </c>
      <c r="B1790" s="73" t="s">
        <v>7724</v>
      </c>
    </row>
    <row r="1791" spans="1:2" x14ac:dyDescent="0.35">
      <c r="A1791" s="126" t="s">
        <v>7725</v>
      </c>
      <c r="B1791" s="73" t="s">
        <v>7726</v>
      </c>
    </row>
    <row r="1792" spans="1:2" x14ac:dyDescent="0.35">
      <c r="A1792" s="126" t="s">
        <v>2521</v>
      </c>
      <c r="B1792" s="73" t="s">
        <v>7144</v>
      </c>
    </row>
    <row r="1793" spans="1:2" x14ac:dyDescent="0.35">
      <c r="A1793" s="125" t="s">
        <v>7727</v>
      </c>
      <c r="B1793" s="73" t="s">
        <v>7062</v>
      </c>
    </row>
    <row r="1794" spans="1:2" x14ac:dyDescent="0.35">
      <c r="A1794" s="126" t="s">
        <v>7728</v>
      </c>
      <c r="B1794" s="73" t="s">
        <v>7729</v>
      </c>
    </row>
    <row r="1795" spans="1:2" x14ac:dyDescent="0.35">
      <c r="A1795" s="126" t="s">
        <v>7730</v>
      </c>
      <c r="B1795" s="73" t="s">
        <v>7731</v>
      </c>
    </row>
    <row r="1796" spans="1:2" x14ac:dyDescent="0.35">
      <c r="A1796" s="126" t="s">
        <v>7732</v>
      </c>
      <c r="B1796" s="73" t="s">
        <v>7733</v>
      </c>
    </row>
    <row r="1797" spans="1:2" x14ac:dyDescent="0.35">
      <c r="A1797" s="126" t="s">
        <v>1866</v>
      </c>
      <c r="B1797" s="73" t="s">
        <v>7734</v>
      </c>
    </row>
    <row r="1798" spans="1:2" x14ac:dyDescent="0.35">
      <c r="A1798" s="126" t="s">
        <v>7735</v>
      </c>
      <c r="B1798" s="73" t="s">
        <v>7736</v>
      </c>
    </row>
    <row r="1799" spans="1:2" x14ac:dyDescent="0.35">
      <c r="A1799" s="126" t="s">
        <v>1080</v>
      </c>
      <c r="B1799" s="73" t="s">
        <v>7737</v>
      </c>
    </row>
    <row r="1800" spans="1:2" x14ac:dyDescent="0.35">
      <c r="A1800" s="126" t="s">
        <v>1084</v>
      </c>
      <c r="B1800" s="73" t="s">
        <v>7738</v>
      </c>
    </row>
    <row r="1801" spans="1:2" x14ac:dyDescent="0.35">
      <c r="A1801" s="126" t="s">
        <v>1088</v>
      </c>
      <c r="B1801" s="73" t="s">
        <v>7739</v>
      </c>
    </row>
    <row r="1802" spans="1:2" x14ac:dyDescent="0.35">
      <c r="A1802" s="126" t="s">
        <v>1099</v>
      </c>
      <c r="B1802" s="73" t="s">
        <v>7740</v>
      </c>
    </row>
    <row r="1803" spans="1:2" x14ac:dyDescent="0.35">
      <c r="A1803" s="126" t="s">
        <v>1129</v>
      </c>
      <c r="B1803" s="73" t="s">
        <v>7741</v>
      </c>
    </row>
    <row r="1804" spans="1:2" x14ac:dyDescent="0.35">
      <c r="A1804" s="126" t="s">
        <v>1061</v>
      </c>
      <c r="B1804" s="73" t="s">
        <v>7742</v>
      </c>
    </row>
    <row r="1805" spans="1:2" x14ac:dyDescent="0.35">
      <c r="A1805" s="126" t="s">
        <v>1133</v>
      </c>
      <c r="B1805" s="73" t="s">
        <v>7743</v>
      </c>
    </row>
    <row r="1806" spans="1:2" x14ac:dyDescent="0.35">
      <c r="A1806" s="126" t="s">
        <v>1297</v>
      </c>
      <c r="B1806" s="73" t="s">
        <v>7744</v>
      </c>
    </row>
    <row r="1807" spans="1:2" x14ac:dyDescent="0.35">
      <c r="A1807" s="126" t="s">
        <v>1300</v>
      </c>
      <c r="B1807" s="73" t="s">
        <v>7745</v>
      </c>
    </row>
    <row r="1808" spans="1:2" x14ac:dyDescent="0.35">
      <c r="A1808" s="126" t="s">
        <v>1728</v>
      </c>
      <c r="B1808" s="73" t="s">
        <v>7746</v>
      </c>
    </row>
    <row r="1809" spans="1:2" x14ac:dyDescent="0.35">
      <c r="A1809" s="126" t="s">
        <v>1732</v>
      </c>
      <c r="B1809" s="73" t="s">
        <v>7747</v>
      </c>
    </row>
    <row r="1810" spans="1:2" x14ac:dyDescent="0.35">
      <c r="A1810" s="125" t="s">
        <v>7748</v>
      </c>
      <c r="B1810" s="73" t="s">
        <v>7749</v>
      </c>
    </row>
    <row r="1811" spans="1:2" x14ac:dyDescent="0.35">
      <c r="A1811" s="126" t="s">
        <v>7750</v>
      </c>
      <c r="B1811" s="73" t="s">
        <v>7751</v>
      </c>
    </row>
    <row r="1812" spans="1:2" x14ac:dyDescent="0.35">
      <c r="A1812" s="126" t="s">
        <v>1704</v>
      </c>
      <c r="B1812" s="73" t="s">
        <v>7752</v>
      </c>
    </row>
    <row r="1813" spans="1:2" x14ac:dyDescent="0.35">
      <c r="A1813" s="126" t="s">
        <v>1706</v>
      </c>
      <c r="B1813" s="73" t="s">
        <v>7753</v>
      </c>
    </row>
    <row r="1814" spans="1:2" x14ac:dyDescent="0.35">
      <c r="A1814" s="126" t="s">
        <v>1711</v>
      </c>
      <c r="B1814" s="73" t="s">
        <v>7754</v>
      </c>
    </row>
    <row r="1815" spans="1:2" x14ac:dyDescent="0.35">
      <c r="A1815" s="126" t="s">
        <v>7755</v>
      </c>
      <c r="B1815" s="73" t="s">
        <v>7756</v>
      </c>
    </row>
    <row r="1816" spans="1:2" x14ac:dyDescent="0.35">
      <c r="A1816" s="126" t="s">
        <v>1530</v>
      </c>
      <c r="B1816" s="73" t="s">
        <v>7757</v>
      </c>
    </row>
    <row r="1817" spans="1:2" x14ac:dyDescent="0.35">
      <c r="A1817" s="126" t="s">
        <v>1309</v>
      </c>
      <c r="B1817" s="73" t="s">
        <v>7758</v>
      </c>
    </row>
    <row r="1818" spans="1:2" x14ac:dyDescent="0.35">
      <c r="A1818" s="126" t="s">
        <v>2012</v>
      </c>
      <c r="B1818" s="73" t="s">
        <v>7759</v>
      </c>
    </row>
    <row r="1819" spans="1:2" x14ac:dyDescent="0.35">
      <c r="A1819" s="126" t="s">
        <v>2042</v>
      </c>
      <c r="B1819" s="73" t="s">
        <v>7760</v>
      </c>
    </row>
    <row r="1820" spans="1:2" x14ac:dyDescent="0.35">
      <c r="A1820" s="126" t="s">
        <v>2047</v>
      </c>
      <c r="B1820" s="73" t="s">
        <v>7761</v>
      </c>
    </row>
    <row r="1821" spans="1:2" x14ac:dyDescent="0.35">
      <c r="A1821" s="126" t="s">
        <v>2053</v>
      </c>
      <c r="B1821" s="73" t="s">
        <v>7762</v>
      </c>
    </row>
    <row r="1822" spans="1:2" x14ac:dyDescent="0.35">
      <c r="A1822" s="126" t="s">
        <v>2061</v>
      </c>
      <c r="B1822" s="73" t="s">
        <v>7763</v>
      </c>
    </row>
    <row r="1823" spans="1:2" x14ac:dyDescent="0.35">
      <c r="A1823" s="126" t="s">
        <v>2064</v>
      </c>
      <c r="B1823" s="73" t="s">
        <v>7764</v>
      </c>
    </row>
    <row r="1824" spans="1:2" x14ac:dyDescent="0.35">
      <c r="A1824" s="126" t="s">
        <v>2065</v>
      </c>
      <c r="B1824" s="73" t="s">
        <v>7765</v>
      </c>
    </row>
    <row r="1825" spans="1:2" x14ac:dyDescent="0.35">
      <c r="A1825" s="126" t="s">
        <v>2067</v>
      </c>
      <c r="B1825" s="73" t="s">
        <v>7766</v>
      </c>
    </row>
    <row r="1826" spans="1:2" x14ac:dyDescent="0.35">
      <c r="A1826" s="126" t="s">
        <v>2076</v>
      </c>
      <c r="B1826" s="73" t="s">
        <v>7767</v>
      </c>
    </row>
    <row r="1827" spans="1:2" x14ac:dyDescent="0.35">
      <c r="A1827" s="126" t="s">
        <v>7768</v>
      </c>
      <c r="B1827" s="73" t="s">
        <v>7769</v>
      </c>
    </row>
    <row r="1828" spans="1:2" x14ac:dyDescent="0.35">
      <c r="A1828" s="126" t="s">
        <v>1885</v>
      </c>
      <c r="B1828" s="73" t="s">
        <v>7770</v>
      </c>
    </row>
    <row r="1829" spans="1:2" x14ac:dyDescent="0.35">
      <c r="A1829" s="126" t="s">
        <v>1982</v>
      </c>
      <c r="B1829" s="73" t="s">
        <v>7771</v>
      </c>
    </row>
    <row r="1830" spans="1:2" x14ac:dyDescent="0.35">
      <c r="A1830" s="126" t="s">
        <v>2117</v>
      </c>
      <c r="B1830" s="73" t="s">
        <v>7772</v>
      </c>
    </row>
    <row r="1831" spans="1:2" x14ac:dyDescent="0.35">
      <c r="A1831" s="126" t="s">
        <v>7773</v>
      </c>
      <c r="B1831" s="73" t="s">
        <v>7774</v>
      </c>
    </row>
    <row r="1832" spans="1:2" x14ac:dyDescent="0.35">
      <c r="A1832" s="126" t="s">
        <v>7775</v>
      </c>
      <c r="B1832" s="73" t="s">
        <v>7776</v>
      </c>
    </row>
    <row r="1833" spans="1:2" x14ac:dyDescent="0.35">
      <c r="A1833" s="126" t="s">
        <v>435</v>
      </c>
      <c r="B1833" s="197" t="s">
        <v>7777</v>
      </c>
    </row>
    <row r="1834" spans="1:2" x14ac:dyDescent="0.35">
      <c r="A1834" s="126" t="s">
        <v>1868</v>
      </c>
      <c r="B1834" s="197" t="s">
        <v>7778</v>
      </c>
    </row>
    <row r="1835" spans="1:2" x14ac:dyDescent="0.35">
      <c r="A1835" s="126" t="s">
        <v>2486</v>
      </c>
      <c r="B1835" s="197" t="s">
        <v>7133</v>
      </c>
    </row>
    <row r="1836" spans="1:2" x14ac:dyDescent="0.35">
      <c r="A1836" s="126" t="s">
        <v>2511</v>
      </c>
      <c r="B1836" s="197" t="s">
        <v>7134</v>
      </c>
    </row>
    <row r="1837" spans="1:2" x14ac:dyDescent="0.35">
      <c r="A1837" s="126" t="s">
        <v>2512</v>
      </c>
      <c r="B1837" s="197" t="s">
        <v>7145</v>
      </c>
    </row>
    <row r="1838" spans="1:2" x14ac:dyDescent="0.35">
      <c r="A1838" s="126" t="s">
        <v>2533</v>
      </c>
      <c r="B1838" s="197" t="s">
        <v>7146</v>
      </c>
    </row>
    <row r="1839" spans="1:2" x14ac:dyDescent="0.35">
      <c r="A1839" s="126" t="s">
        <v>1652</v>
      </c>
      <c r="B1839" s="73" t="s">
        <v>7779</v>
      </c>
    </row>
    <row r="1840" spans="1:2" x14ac:dyDescent="0.35">
      <c r="A1840" s="126" t="s">
        <v>7780</v>
      </c>
      <c r="B1840" s="73" t="s">
        <v>7781</v>
      </c>
    </row>
    <row r="1841" spans="1:2" x14ac:dyDescent="0.35">
      <c r="A1841" s="126" t="s">
        <v>2490</v>
      </c>
      <c r="B1841" s="73" t="s">
        <v>6815</v>
      </c>
    </row>
    <row r="1842" spans="1:2" x14ac:dyDescent="0.35">
      <c r="A1842" s="126" t="s">
        <v>2494</v>
      </c>
      <c r="B1842" s="73" t="s">
        <v>7083</v>
      </c>
    </row>
    <row r="1843" spans="1:2" x14ac:dyDescent="0.35">
      <c r="A1843" s="126" t="s">
        <v>2515</v>
      </c>
      <c r="B1843" s="73" t="s">
        <v>6840</v>
      </c>
    </row>
    <row r="1844" spans="1:2" x14ac:dyDescent="0.35">
      <c r="A1844" s="126" t="s">
        <v>2517</v>
      </c>
      <c r="B1844" s="73" t="s">
        <v>6842</v>
      </c>
    </row>
    <row r="1845" spans="1:2" x14ac:dyDescent="0.35">
      <c r="A1845" s="126" t="s">
        <v>2516</v>
      </c>
      <c r="B1845" s="73" t="s">
        <v>6844</v>
      </c>
    </row>
    <row r="1846" spans="1:2" x14ac:dyDescent="0.35">
      <c r="A1846" s="126" t="s">
        <v>2523</v>
      </c>
      <c r="B1846" s="73" t="s">
        <v>6866</v>
      </c>
    </row>
    <row r="1847" spans="1:2" x14ac:dyDescent="0.35">
      <c r="A1847" s="126" t="s">
        <v>2530</v>
      </c>
      <c r="B1847" s="73" t="s">
        <v>6838</v>
      </c>
    </row>
    <row r="1848" spans="1:2" x14ac:dyDescent="0.35">
      <c r="A1848" s="126" t="s">
        <v>2531</v>
      </c>
      <c r="B1848" s="73" t="s">
        <v>6852</v>
      </c>
    </row>
    <row r="1849" spans="1:2" x14ac:dyDescent="0.35">
      <c r="A1849" s="126" t="s">
        <v>2514</v>
      </c>
      <c r="B1849" s="73" t="s">
        <v>7047</v>
      </c>
    </row>
    <row r="1850" spans="1:2" x14ac:dyDescent="0.35">
      <c r="A1850" s="126" t="s">
        <v>998</v>
      </c>
      <c r="B1850" s="73" t="s">
        <v>7147</v>
      </c>
    </row>
    <row r="1851" spans="1:2" x14ac:dyDescent="0.35">
      <c r="A1851" s="126" t="s">
        <v>2540</v>
      </c>
      <c r="B1851" s="73" t="s">
        <v>7148</v>
      </c>
    </row>
    <row r="1852" spans="1:2" x14ac:dyDescent="0.35">
      <c r="A1852" s="126" t="s">
        <v>2542</v>
      </c>
      <c r="B1852" s="73" t="s">
        <v>7149</v>
      </c>
    </row>
    <row r="1853" spans="1:2" x14ac:dyDescent="0.35">
      <c r="A1853" s="126" t="s">
        <v>2544</v>
      </c>
      <c r="B1853" s="73" t="s">
        <v>6856</v>
      </c>
    </row>
    <row r="1854" spans="1:2" x14ac:dyDescent="0.35">
      <c r="A1854" s="126" t="s">
        <v>2547</v>
      </c>
      <c r="B1854" s="73" t="s">
        <v>6795</v>
      </c>
    </row>
    <row r="1855" spans="1:2" x14ac:dyDescent="0.35">
      <c r="A1855" s="126" t="s">
        <v>2555</v>
      </c>
      <c r="B1855" s="73" t="s">
        <v>6912</v>
      </c>
    </row>
    <row r="1856" spans="1:2" x14ac:dyDescent="0.35">
      <c r="A1856" s="126" t="s">
        <v>2557</v>
      </c>
      <c r="B1856" s="73" t="s">
        <v>6914</v>
      </c>
    </row>
    <row r="1857" spans="1:2" x14ac:dyDescent="0.35">
      <c r="A1857" s="126" t="s">
        <v>2561</v>
      </c>
      <c r="B1857" s="73" t="s">
        <v>6908</v>
      </c>
    </row>
    <row r="1858" spans="1:2" x14ac:dyDescent="0.35">
      <c r="A1858" s="126" t="s">
        <v>2564</v>
      </c>
      <c r="B1858" s="73" t="s">
        <v>7087</v>
      </c>
    </row>
    <row r="1859" spans="1:2" x14ac:dyDescent="0.35">
      <c r="A1859" s="126" t="s">
        <v>2527</v>
      </c>
      <c r="B1859" s="73" t="s">
        <v>6943</v>
      </c>
    </row>
    <row r="1860" spans="1:2" x14ac:dyDescent="0.35">
      <c r="A1860" s="125" t="s">
        <v>2559</v>
      </c>
      <c r="B1860" s="73" t="s">
        <v>7135</v>
      </c>
    </row>
    <row r="1861" spans="1:2" x14ac:dyDescent="0.35">
      <c r="A1861" s="125" t="s">
        <v>2127</v>
      </c>
      <c r="B1861" s="73" t="s">
        <v>7782</v>
      </c>
    </row>
    <row r="1862" spans="1:2" x14ac:dyDescent="0.35">
      <c r="A1862" s="125" t="s">
        <v>2566</v>
      </c>
      <c r="B1862" s="73" t="s">
        <v>7090</v>
      </c>
    </row>
    <row r="1863" spans="1:2" x14ac:dyDescent="0.35">
      <c r="A1863" s="125" t="s">
        <v>7783</v>
      </c>
      <c r="B1863" s="73" t="s">
        <v>7784</v>
      </c>
    </row>
    <row r="1864" spans="1:2" x14ac:dyDescent="0.35">
      <c r="A1864" s="125" t="s">
        <v>7785</v>
      </c>
      <c r="B1864" s="73" t="s">
        <v>7150</v>
      </c>
    </row>
    <row r="1865" spans="1:2" x14ac:dyDescent="0.35">
      <c r="A1865" s="125" t="s">
        <v>2563</v>
      </c>
      <c r="B1865" s="73" t="s">
        <v>7151</v>
      </c>
    </row>
    <row r="1866" spans="1:2" x14ac:dyDescent="0.35">
      <c r="A1866" s="125" t="s">
        <v>1491</v>
      </c>
      <c r="B1866" s="73" t="s">
        <v>7786</v>
      </c>
    </row>
    <row r="1867" spans="1:2" x14ac:dyDescent="0.35">
      <c r="A1867" s="125" t="s">
        <v>1504</v>
      </c>
      <c r="B1867" s="73" t="s">
        <v>6690</v>
      </c>
    </row>
    <row r="1868" spans="1:2" x14ac:dyDescent="0.35">
      <c r="A1868" s="125" t="s">
        <v>2545</v>
      </c>
      <c r="B1868" s="73" t="s">
        <v>7152</v>
      </c>
    </row>
    <row r="1869" spans="1:2" x14ac:dyDescent="0.35">
      <c r="A1869" s="125" t="s">
        <v>2552</v>
      </c>
      <c r="B1869" s="197" t="s">
        <v>7153</v>
      </c>
    </row>
    <row r="1870" spans="1:2" x14ac:dyDescent="0.35">
      <c r="A1870" s="125" t="s">
        <v>7787</v>
      </c>
      <c r="B1870" s="197" t="s">
        <v>7788</v>
      </c>
    </row>
    <row r="1871" spans="1:2" x14ac:dyDescent="0.35">
      <c r="A1871" s="125" t="s">
        <v>7789</v>
      </c>
      <c r="B1871" s="197" t="s">
        <v>7790</v>
      </c>
    </row>
    <row r="1872" spans="1:2" x14ac:dyDescent="0.35">
      <c r="A1872" s="125" t="s">
        <v>7791</v>
      </c>
      <c r="B1872" s="197" t="s">
        <v>7792</v>
      </c>
    </row>
    <row r="1873" spans="1:2" x14ac:dyDescent="0.35">
      <c r="A1873" s="125" t="s">
        <v>7793</v>
      </c>
      <c r="B1873" s="197" t="s">
        <v>7794</v>
      </c>
    </row>
    <row r="1874" spans="1:2" x14ac:dyDescent="0.35">
      <c r="A1874" s="125" t="s">
        <v>7795</v>
      </c>
      <c r="B1874" s="197" t="s">
        <v>7796</v>
      </c>
    </row>
    <row r="1875" spans="1:2" x14ac:dyDescent="0.35">
      <c r="A1875" s="125" t="s">
        <v>7797</v>
      </c>
      <c r="B1875" s="197" t="s">
        <v>7798</v>
      </c>
    </row>
    <row r="1876" spans="1:2" x14ac:dyDescent="0.35">
      <c r="A1876" s="125" t="s">
        <v>7799</v>
      </c>
      <c r="B1876" s="197" t="s">
        <v>7800</v>
      </c>
    </row>
    <row r="1877" spans="1:2" x14ac:dyDescent="0.35">
      <c r="A1877" s="125" t="s">
        <v>1314</v>
      </c>
      <c r="B1877" s="197" t="s">
        <v>7801</v>
      </c>
    </row>
    <row r="1878" spans="1:2" x14ac:dyDescent="0.35">
      <c r="A1878" s="125" t="s">
        <v>1316</v>
      </c>
      <c r="B1878" s="197" t="s">
        <v>7802</v>
      </c>
    </row>
    <row r="1879" spans="1:2" x14ac:dyDescent="0.35">
      <c r="A1879" s="125" t="s">
        <v>1337</v>
      </c>
      <c r="B1879" s="197" t="s">
        <v>7053</v>
      </c>
    </row>
    <row r="1880" spans="1:2" x14ac:dyDescent="0.35">
      <c r="A1880" s="125" t="s">
        <v>1332</v>
      </c>
      <c r="B1880" s="197" t="s">
        <v>7057</v>
      </c>
    </row>
    <row r="1881" spans="1:2" x14ac:dyDescent="0.35">
      <c r="A1881" s="125" t="s">
        <v>1340</v>
      </c>
      <c r="B1881" s="197" t="s">
        <v>7055</v>
      </c>
    </row>
    <row r="1882" spans="1:2" x14ac:dyDescent="0.35">
      <c r="A1882" s="125" t="s">
        <v>7803</v>
      </c>
      <c r="B1882" s="197" t="s">
        <v>7804</v>
      </c>
    </row>
    <row r="1883" spans="1:2" x14ac:dyDescent="0.35">
      <c r="A1883" s="125" t="s">
        <v>1319</v>
      </c>
      <c r="B1883" s="197" t="s">
        <v>7805</v>
      </c>
    </row>
    <row r="1884" spans="1:2" x14ac:dyDescent="0.35">
      <c r="A1884" s="125" t="s">
        <v>721</v>
      </c>
      <c r="B1884" s="197" t="s">
        <v>5423</v>
      </c>
    </row>
    <row r="1885" spans="1:2" x14ac:dyDescent="0.35">
      <c r="A1885" s="125" t="s">
        <v>3318</v>
      </c>
      <c r="B1885" s="197" t="s">
        <v>7806</v>
      </c>
    </row>
    <row r="1886" spans="1:2" x14ac:dyDescent="0.35">
      <c r="A1886" s="125" t="s">
        <v>7807</v>
      </c>
      <c r="B1886" s="197" t="s">
        <v>6267</v>
      </c>
    </row>
    <row r="1887" spans="1:2" x14ac:dyDescent="0.35">
      <c r="A1887" s="125" t="s">
        <v>3313</v>
      </c>
      <c r="B1887" s="197" t="s">
        <v>7808</v>
      </c>
    </row>
    <row r="1888" spans="1:2" x14ac:dyDescent="0.35">
      <c r="A1888" s="125" t="s">
        <v>3315</v>
      </c>
      <c r="B1888" s="197" t="s">
        <v>7809</v>
      </c>
    </row>
    <row r="1889" spans="1:2" x14ac:dyDescent="0.35">
      <c r="A1889" s="125" t="s">
        <v>3320</v>
      </c>
      <c r="B1889" s="197" t="s">
        <v>7810</v>
      </c>
    </row>
    <row r="1890" spans="1:2" x14ac:dyDescent="0.35">
      <c r="A1890" s="125" t="s">
        <v>3322</v>
      </c>
      <c r="B1890" s="197" t="s">
        <v>7811</v>
      </c>
    </row>
    <row r="1891" spans="1:2" x14ac:dyDescent="0.35">
      <c r="A1891" s="125" t="s">
        <v>3457</v>
      </c>
      <c r="B1891" s="197" t="s">
        <v>7812</v>
      </c>
    </row>
    <row r="1892" spans="1:2" x14ac:dyDescent="0.35">
      <c r="A1892" s="125" t="s">
        <v>3460</v>
      </c>
      <c r="B1892" s="197" t="s">
        <v>7813</v>
      </c>
    </row>
    <row r="1893" spans="1:2" x14ac:dyDescent="0.35">
      <c r="A1893" s="125" t="s">
        <v>3251</v>
      </c>
      <c r="B1893" s="197" t="s">
        <v>6271</v>
      </c>
    </row>
    <row r="1894" spans="1:2" x14ac:dyDescent="0.35">
      <c r="A1894" s="125" t="s">
        <v>3608</v>
      </c>
      <c r="B1894" s="197" t="s">
        <v>7814</v>
      </c>
    </row>
    <row r="1895" spans="1:2" x14ac:dyDescent="0.35">
      <c r="A1895" s="125" t="s">
        <v>3650</v>
      </c>
      <c r="B1895" s="197" t="s">
        <v>7815</v>
      </c>
    </row>
    <row r="1896" spans="1:2" x14ac:dyDescent="0.35">
      <c r="A1896" s="125" t="s">
        <v>3627</v>
      </c>
      <c r="B1896" s="197" t="s">
        <v>7816</v>
      </c>
    </row>
    <row r="1897" spans="1:2" x14ac:dyDescent="0.35">
      <c r="A1897" s="125" t="s">
        <v>3715</v>
      </c>
      <c r="B1897" s="197" t="s">
        <v>7817</v>
      </c>
    </row>
    <row r="1898" spans="1:2" x14ac:dyDescent="0.35">
      <c r="A1898" s="125" t="s">
        <v>3717</v>
      </c>
      <c r="B1898" s="197" t="s">
        <v>7818</v>
      </c>
    </row>
    <row r="1899" spans="1:2" x14ac:dyDescent="0.35">
      <c r="A1899" s="125" t="s">
        <v>7819</v>
      </c>
      <c r="B1899" s="197" t="s">
        <v>7820</v>
      </c>
    </row>
    <row r="1900" spans="1:2" x14ac:dyDescent="0.35">
      <c r="A1900" s="125" t="s">
        <v>3589</v>
      </c>
      <c r="B1900" s="197" t="s">
        <v>7821</v>
      </c>
    </row>
    <row r="1901" spans="1:2" x14ac:dyDescent="0.35">
      <c r="A1901" s="125" t="s">
        <v>3774</v>
      </c>
      <c r="B1901" s="197" t="s">
        <v>7822</v>
      </c>
    </row>
    <row r="1902" spans="1:2" x14ac:dyDescent="0.35">
      <c r="A1902" s="125" t="s">
        <v>3783</v>
      </c>
      <c r="B1902" s="197" t="s">
        <v>7823</v>
      </c>
    </row>
    <row r="1903" spans="1:2" x14ac:dyDescent="0.35">
      <c r="A1903" s="125" t="s">
        <v>3811</v>
      </c>
      <c r="B1903" s="197" t="s">
        <v>7824</v>
      </c>
    </row>
    <row r="1904" spans="1:2" x14ac:dyDescent="0.35">
      <c r="A1904" s="125" t="s">
        <v>3816</v>
      </c>
      <c r="B1904" s="197" t="s">
        <v>7825</v>
      </c>
    </row>
    <row r="1905" spans="1:2" x14ac:dyDescent="0.35">
      <c r="A1905" s="125" t="s">
        <v>3738</v>
      </c>
      <c r="B1905" s="197" t="s">
        <v>7826</v>
      </c>
    </row>
    <row r="1906" spans="1:2" x14ac:dyDescent="0.35">
      <c r="A1906" s="125" t="s">
        <v>3596</v>
      </c>
      <c r="B1906" s="197" t="s">
        <v>7827</v>
      </c>
    </row>
    <row r="1907" spans="1:2" x14ac:dyDescent="0.35">
      <c r="A1907" s="125" t="s">
        <v>7828</v>
      </c>
      <c r="B1907" s="197" t="s">
        <v>7829</v>
      </c>
    </row>
    <row r="1908" spans="1:2" x14ac:dyDescent="0.35">
      <c r="A1908" s="125" t="s">
        <v>3703</v>
      </c>
      <c r="B1908" s="197" t="s">
        <v>7830</v>
      </c>
    </row>
    <row r="1909" spans="1:2" x14ac:dyDescent="0.35">
      <c r="A1909" s="125" t="s">
        <v>3676</v>
      </c>
      <c r="B1909" s="197" t="s">
        <v>7831</v>
      </c>
    </row>
    <row r="1910" spans="1:2" x14ac:dyDescent="0.35">
      <c r="A1910" s="125" t="s">
        <v>3613</v>
      </c>
      <c r="B1910" s="197" t="s">
        <v>7832</v>
      </c>
    </row>
    <row r="1911" spans="1:2" x14ac:dyDescent="0.35">
      <c r="A1911" s="125" t="s">
        <v>3641</v>
      </c>
      <c r="B1911" s="197" t="s">
        <v>7833</v>
      </c>
    </row>
    <row r="1912" spans="1:2" x14ac:dyDescent="0.35">
      <c r="A1912" s="125" t="s">
        <v>2335</v>
      </c>
      <c r="B1912" s="73" t="s">
        <v>7107</v>
      </c>
    </row>
    <row r="1913" spans="1:2" x14ac:dyDescent="0.35">
      <c r="A1913" s="142" t="s">
        <v>2798</v>
      </c>
      <c r="B1913" s="136" t="s">
        <v>7834</v>
      </c>
    </row>
    <row r="1914" spans="1:2" x14ac:dyDescent="0.35">
      <c r="A1914" s="142" t="s">
        <v>2778</v>
      </c>
      <c r="B1914" s="136" t="s">
        <v>7065</v>
      </c>
    </row>
    <row r="1915" spans="1:2" x14ac:dyDescent="0.35">
      <c r="A1915" s="336" t="s">
        <v>7835</v>
      </c>
      <c r="B1915" s="335" t="s">
        <v>7836</v>
      </c>
    </row>
    <row r="1916" spans="1:2" x14ac:dyDescent="0.35">
      <c r="A1916" s="336" t="s">
        <v>7837</v>
      </c>
      <c r="B1916" s="451" t="s">
        <v>7838</v>
      </c>
    </row>
    <row r="1917" spans="1:2" x14ac:dyDescent="0.35">
      <c r="A1917" s="336" t="s">
        <v>7839</v>
      </c>
      <c r="B1917" s="335" t="s">
        <v>7840</v>
      </c>
    </row>
    <row r="1918" spans="1:2" x14ac:dyDescent="0.35">
      <c r="A1918" s="336" t="s">
        <v>7841</v>
      </c>
      <c r="B1918" s="335" t="s">
        <v>7842</v>
      </c>
    </row>
    <row r="1919" spans="1:2" x14ac:dyDescent="0.35">
      <c r="A1919" s="336" t="s">
        <v>7843</v>
      </c>
      <c r="B1919" s="335" t="s">
        <v>7844</v>
      </c>
    </row>
    <row r="1920" spans="1:2" x14ac:dyDescent="0.35">
      <c r="A1920" s="336" t="s">
        <v>7845</v>
      </c>
      <c r="B1920" s="335" t="s">
        <v>7846</v>
      </c>
    </row>
    <row r="1921" spans="1:2" x14ac:dyDescent="0.35">
      <c r="A1921" s="336" t="s">
        <v>7847</v>
      </c>
      <c r="B1921" s="335" t="s">
        <v>7848</v>
      </c>
    </row>
    <row r="1922" spans="1:2" x14ac:dyDescent="0.35">
      <c r="A1922" s="336" t="s">
        <v>7849</v>
      </c>
      <c r="B1922" s="335" t="s">
        <v>7850</v>
      </c>
    </row>
    <row r="1923" spans="1:2" x14ac:dyDescent="0.35">
      <c r="A1923" s="336" t="s">
        <v>7851</v>
      </c>
      <c r="B1923" s="335" t="s">
        <v>7852</v>
      </c>
    </row>
    <row r="1924" spans="1:2" x14ac:dyDescent="0.35">
      <c r="A1924" s="336" t="s">
        <v>7853</v>
      </c>
      <c r="B1924" s="335" t="s">
        <v>7854</v>
      </c>
    </row>
    <row r="1925" spans="1:2" x14ac:dyDescent="0.35">
      <c r="A1925" s="336" t="s">
        <v>7855</v>
      </c>
      <c r="B1925" s="335" t="s">
        <v>7856</v>
      </c>
    </row>
    <row r="1926" spans="1:2" x14ac:dyDescent="0.35">
      <c r="A1926" s="336" t="s">
        <v>7857</v>
      </c>
      <c r="B1926" s="335" t="s">
        <v>7858</v>
      </c>
    </row>
    <row r="1927" spans="1:2" x14ac:dyDescent="0.35">
      <c r="A1927" s="336" t="s">
        <v>7859</v>
      </c>
      <c r="B1927" s="335" t="s">
        <v>7860</v>
      </c>
    </row>
    <row r="1928" spans="1:2" x14ac:dyDescent="0.35">
      <c r="A1928" s="336" t="s">
        <v>7861</v>
      </c>
      <c r="B1928" s="335" t="s">
        <v>7862</v>
      </c>
    </row>
    <row r="1929" spans="1:2" x14ac:dyDescent="0.35">
      <c r="A1929" s="336" t="s">
        <v>7863</v>
      </c>
      <c r="B1929" s="335" t="s">
        <v>7864</v>
      </c>
    </row>
    <row r="1930" spans="1:2" x14ac:dyDescent="0.35">
      <c r="A1930" s="336" t="s">
        <v>7865</v>
      </c>
      <c r="B1930" s="335" t="s">
        <v>7866</v>
      </c>
    </row>
    <row r="1931" spans="1:2" x14ac:dyDescent="0.35">
      <c r="A1931" s="336" t="s">
        <v>7867</v>
      </c>
      <c r="B1931" s="335" t="s">
        <v>7868</v>
      </c>
    </row>
    <row r="1932" spans="1:2" x14ac:dyDescent="0.35">
      <c r="A1932" s="336" t="s">
        <v>7869</v>
      </c>
      <c r="B1932" s="335" t="s">
        <v>7870</v>
      </c>
    </row>
    <row r="1933" spans="1:2" x14ac:dyDescent="0.35">
      <c r="A1933" s="336" t="s">
        <v>7871</v>
      </c>
      <c r="B1933" s="335" t="s">
        <v>7872</v>
      </c>
    </row>
    <row r="1934" spans="1:2" x14ac:dyDescent="0.35">
      <c r="A1934" s="336" t="s">
        <v>7873</v>
      </c>
      <c r="B1934" s="335" t="s">
        <v>7874</v>
      </c>
    </row>
    <row r="1935" spans="1:2" x14ac:dyDescent="0.35">
      <c r="A1935" s="336" t="s">
        <v>7875</v>
      </c>
      <c r="B1935" s="335" t="s">
        <v>7876</v>
      </c>
    </row>
    <row r="1936" spans="1:2" x14ac:dyDescent="0.35">
      <c r="A1936" s="336" t="s">
        <v>7877</v>
      </c>
      <c r="B1936" s="335" t="s">
        <v>7878</v>
      </c>
    </row>
    <row r="1937" spans="1:2" x14ac:dyDescent="0.35">
      <c r="A1937" s="336" t="s">
        <v>7879</v>
      </c>
      <c r="B1937" s="335" t="s">
        <v>7880</v>
      </c>
    </row>
    <row r="1938" spans="1:2" x14ac:dyDescent="0.35">
      <c r="A1938" s="336" t="s">
        <v>7881</v>
      </c>
      <c r="B1938" s="335" t="s">
        <v>7882</v>
      </c>
    </row>
    <row r="1939" spans="1:2" x14ac:dyDescent="0.35">
      <c r="A1939" s="336" t="s">
        <v>7883</v>
      </c>
      <c r="B1939" s="335" t="s">
        <v>7884</v>
      </c>
    </row>
    <row r="1940" spans="1:2" x14ac:dyDescent="0.35">
      <c r="A1940" s="336" t="s">
        <v>7885</v>
      </c>
      <c r="B1940" s="335" t="s">
        <v>7886</v>
      </c>
    </row>
    <row r="1941" spans="1:2" x14ac:dyDescent="0.35">
      <c r="A1941" s="336" t="s">
        <v>7887</v>
      </c>
      <c r="B1941" s="335" t="s">
        <v>7888</v>
      </c>
    </row>
    <row r="1942" spans="1:2" x14ac:dyDescent="0.35">
      <c r="A1942" s="336" t="s">
        <v>7889</v>
      </c>
      <c r="B1942" s="335" t="s">
        <v>7890</v>
      </c>
    </row>
    <row r="1943" spans="1:2" x14ac:dyDescent="0.35">
      <c r="A1943" s="336" t="s">
        <v>7891</v>
      </c>
      <c r="B1943" s="335" t="s">
        <v>7892</v>
      </c>
    </row>
    <row r="1944" spans="1:2" x14ac:dyDescent="0.35">
      <c r="A1944" s="336" t="s">
        <v>7893</v>
      </c>
      <c r="B1944" s="335" t="s">
        <v>7894</v>
      </c>
    </row>
    <row r="1945" spans="1:2" x14ac:dyDescent="0.35">
      <c r="A1945" s="336" t="s">
        <v>7895</v>
      </c>
      <c r="B1945" s="335" t="s">
        <v>7896</v>
      </c>
    </row>
    <row r="1946" spans="1:2" x14ac:dyDescent="0.35">
      <c r="A1946" s="336" t="s">
        <v>7897</v>
      </c>
      <c r="B1946" s="335" t="s">
        <v>7898</v>
      </c>
    </row>
    <row r="1947" spans="1:2" x14ac:dyDescent="0.35">
      <c r="A1947" s="336" t="s">
        <v>7899</v>
      </c>
      <c r="B1947" s="451" t="s">
        <v>7900</v>
      </c>
    </row>
    <row r="1948" spans="1:2" x14ac:dyDescent="0.35">
      <c r="A1948" s="336" t="s">
        <v>7901</v>
      </c>
      <c r="B1948" s="451" t="s">
        <v>7902</v>
      </c>
    </row>
    <row r="1949" spans="1:2" x14ac:dyDescent="0.35">
      <c r="A1949" s="336" t="s">
        <v>7903</v>
      </c>
      <c r="B1949" s="335" t="s">
        <v>7904</v>
      </c>
    </row>
    <row r="1950" spans="1:2" x14ac:dyDescent="0.35">
      <c r="A1950" s="336" t="s">
        <v>7905</v>
      </c>
      <c r="B1950" s="335" t="s">
        <v>7906</v>
      </c>
    </row>
    <row r="1951" spans="1:2" x14ac:dyDescent="0.35">
      <c r="A1951" s="336" t="s">
        <v>7907</v>
      </c>
      <c r="B1951" s="335" t="s">
        <v>7908</v>
      </c>
    </row>
    <row r="1952" spans="1:2" x14ac:dyDescent="0.35">
      <c r="A1952" s="336" t="s">
        <v>7909</v>
      </c>
      <c r="B1952" s="335" t="s">
        <v>7910</v>
      </c>
    </row>
    <row r="1953" spans="1:2" x14ac:dyDescent="0.35">
      <c r="A1953" s="336" t="s">
        <v>7911</v>
      </c>
      <c r="B1953" s="335" t="s">
        <v>7912</v>
      </c>
    </row>
    <row r="1954" spans="1:2" x14ac:dyDescent="0.35">
      <c r="A1954" s="336" t="s">
        <v>7913</v>
      </c>
      <c r="B1954" s="335" t="s">
        <v>7914</v>
      </c>
    </row>
    <row r="1955" spans="1:2" x14ac:dyDescent="0.35">
      <c r="A1955" s="336" t="s">
        <v>7915</v>
      </c>
      <c r="B1955" s="335" t="s">
        <v>7916</v>
      </c>
    </row>
    <row r="1956" spans="1:2" x14ac:dyDescent="0.35">
      <c r="A1956" s="336" t="s">
        <v>7917</v>
      </c>
      <c r="B1956" s="335" t="s">
        <v>7918</v>
      </c>
    </row>
    <row r="1957" spans="1:2" x14ac:dyDescent="0.35">
      <c r="A1957" s="336" t="s">
        <v>7919</v>
      </c>
      <c r="B1957" s="335" t="s">
        <v>7920</v>
      </c>
    </row>
    <row r="1958" spans="1:2" x14ac:dyDescent="0.35">
      <c r="A1958" s="336" t="s">
        <v>7921</v>
      </c>
      <c r="B1958" s="335" t="s">
        <v>7922</v>
      </c>
    </row>
    <row r="1959" spans="1:2" x14ac:dyDescent="0.35">
      <c r="A1959" s="336" t="s">
        <v>7923</v>
      </c>
      <c r="B1959" s="335" t="s">
        <v>7924</v>
      </c>
    </row>
    <row r="1960" spans="1:2" x14ac:dyDescent="0.35">
      <c r="A1960" s="336" t="s">
        <v>7925</v>
      </c>
      <c r="B1960" s="335" t="s">
        <v>7926</v>
      </c>
    </row>
    <row r="1961" spans="1:2" x14ac:dyDescent="0.35">
      <c r="A1961" s="336" t="s">
        <v>7927</v>
      </c>
      <c r="B1961" s="335" t="s">
        <v>7928</v>
      </c>
    </row>
    <row r="1962" spans="1:2" x14ac:dyDescent="0.35">
      <c r="A1962" s="336" t="s">
        <v>7929</v>
      </c>
      <c r="B1962" s="335" t="s">
        <v>7930</v>
      </c>
    </row>
    <row r="1963" spans="1:2" x14ac:dyDescent="0.35">
      <c r="A1963" s="336" t="s">
        <v>7931</v>
      </c>
      <c r="B1963" s="335" t="s">
        <v>7932</v>
      </c>
    </row>
    <row r="1964" spans="1:2" x14ac:dyDescent="0.35">
      <c r="A1964" s="336" t="s">
        <v>7933</v>
      </c>
      <c r="B1964" s="335" t="s">
        <v>7934</v>
      </c>
    </row>
    <row r="1965" spans="1:2" x14ac:dyDescent="0.35">
      <c r="A1965" s="336" t="s">
        <v>7935</v>
      </c>
      <c r="B1965" s="335" t="s">
        <v>7936</v>
      </c>
    </row>
    <row r="1966" spans="1:2" x14ac:dyDescent="0.35">
      <c r="A1966" s="336" t="s">
        <v>7937</v>
      </c>
      <c r="B1966" s="451" t="s">
        <v>7938</v>
      </c>
    </row>
    <row r="1967" spans="1:2" x14ac:dyDescent="0.35">
      <c r="A1967" s="336" t="s">
        <v>7939</v>
      </c>
      <c r="B1967" s="451" t="s">
        <v>7940</v>
      </c>
    </row>
    <row r="1968" spans="1:2" x14ac:dyDescent="0.35">
      <c r="A1968" s="336" t="s">
        <v>7941</v>
      </c>
      <c r="B1968" s="451" t="s">
        <v>7942</v>
      </c>
    </row>
    <row r="1969" spans="1:2" x14ac:dyDescent="0.35">
      <c r="A1969" s="336" t="s">
        <v>7943</v>
      </c>
      <c r="B1969" s="451" t="s">
        <v>7944</v>
      </c>
    </row>
    <row r="1970" spans="1:2" x14ac:dyDescent="0.35">
      <c r="A1970" s="336" t="s">
        <v>7945</v>
      </c>
      <c r="B1970" s="451" t="s">
        <v>7946</v>
      </c>
    </row>
    <row r="1971" spans="1:2" x14ac:dyDescent="0.35">
      <c r="A1971" s="336" t="s">
        <v>7947</v>
      </c>
      <c r="B1971" s="451" t="s">
        <v>7948</v>
      </c>
    </row>
    <row r="1972" spans="1:2" x14ac:dyDescent="0.35">
      <c r="A1972" s="336" t="s">
        <v>7949</v>
      </c>
      <c r="B1972" s="451" t="s">
        <v>7950</v>
      </c>
    </row>
    <row r="1973" spans="1:2" x14ac:dyDescent="0.35">
      <c r="A1973" s="336" t="s">
        <v>7951</v>
      </c>
      <c r="B1973" s="335" t="s">
        <v>7952</v>
      </c>
    </row>
    <row r="1974" spans="1:2" x14ac:dyDescent="0.35">
      <c r="A1974" s="336" t="s">
        <v>7953</v>
      </c>
      <c r="B1974" s="335" t="s">
        <v>7954</v>
      </c>
    </row>
    <row r="1975" spans="1:2" x14ac:dyDescent="0.35">
      <c r="A1975" s="336" t="s">
        <v>7955</v>
      </c>
      <c r="B1975" s="335" t="s">
        <v>7956</v>
      </c>
    </row>
    <row r="1976" spans="1:2" x14ac:dyDescent="0.35">
      <c r="A1976" s="336" t="s">
        <v>7957</v>
      </c>
      <c r="B1976" s="451" t="s">
        <v>7958</v>
      </c>
    </row>
    <row r="1977" spans="1:2" x14ac:dyDescent="0.35">
      <c r="A1977" s="336" t="s">
        <v>7959</v>
      </c>
      <c r="B1977" s="451" t="s">
        <v>7960</v>
      </c>
    </row>
    <row r="1978" spans="1:2" x14ac:dyDescent="0.35">
      <c r="A1978" s="336" t="s">
        <v>7961</v>
      </c>
      <c r="B1978" s="451" t="s">
        <v>7962</v>
      </c>
    </row>
    <row r="1979" spans="1:2" x14ac:dyDescent="0.35">
      <c r="A1979" s="336" t="s">
        <v>7963</v>
      </c>
      <c r="B1979" s="451" t="s">
        <v>7964</v>
      </c>
    </row>
    <row r="1980" spans="1:2" x14ac:dyDescent="0.35">
      <c r="A1980" s="336" t="s">
        <v>7965</v>
      </c>
      <c r="B1980" s="451" t="s">
        <v>7966</v>
      </c>
    </row>
    <row r="1981" spans="1:2" x14ac:dyDescent="0.35">
      <c r="A1981" s="336" t="s">
        <v>7967</v>
      </c>
      <c r="B1981" s="451" t="s">
        <v>7968</v>
      </c>
    </row>
    <row r="1982" spans="1:2" x14ac:dyDescent="0.35">
      <c r="A1982" s="336" t="s">
        <v>7969</v>
      </c>
      <c r="B1982" s="451" t="s">
        <v>7970</v>
      </c>
    </row>
    <row r="1983" spans="1:2" x14ac:dyDescent="0.35">
      <c r="A1983" s="336" t="s">
        <v>7971</v>
      </c>
      <c r="B1983" s="451" t="s">
        <v>7972</v>
      </c>
    </row>
    <row r="1984" spans="1:2" x14ac:dyDescent="0.35">
      <c r="A1984" s="514" t="s">
        <v>2534</v>
      </c>
      <c r="B1984" s="511" t="s">
        <v>7437</v>
      </c>
    </row>
    <row r="1985" spans="1:2" x14ac:dyDescent="0.35">
      <c r="A1985" s="514" t="s">
        <v>7973</v>
      </c>
      <c r="B1985" s="511" t="s">
        <v>7974</v>
      </c>
    </row>
    <row r="1986" spans="1:2" x14ac:dyDescent="0.35">
      <c r="A1986" s="125" t="s">
        <v>7975</v>
      </c>
      <c r="B1986" s="197" t="s">
        <v>9073</v>
      </c>
    </row>
    <row r="1987" spans="1:2" x14ac:dyDescent="0.35">
      <c r="A1987" s="823" t="s">
        <v>9074</v>
      </c>
      <c r="B1987" s="824" t="s">
        <v>7075</v>
      </c>
    </row>
    <row r="1988" spans="1:2" x14ac:dyDescent="0.35">
      <c r="A1988" s="761" t="s">
        <v>7975</v>
      </c>
      <c r="B1988" s="136"/>
    </row>
    <row r="1989" spans="1:2" x14ac:dyDescent="0.35"/>
    <row r="1990" spans="1:2" x14ac:dyDescent="0.35"/>
    <row r="1991" spans="1:2" x14ac:dyDescent="0.35"/>
    <row r="1992" spans="1:2" x14ac:dyDescent="0.35"/>
    <row r="1993" spans="1:2" x14ac:dyDescent="0.35"/>
    <row r="1994" spans="1:2" x14ac:dyDescent="0.35"/>
    <row r="1995" spans="1:2" x14ac:dyDescent="0.35"/>
    <row r="1996" spans="1:2" x14ac:dyDescent="0.35"/>
    <row r="1997" spans="1:2" x14ac:dyDescent="0.35"/>
    <row r="1998" spans="1:2" x14ac:dyDescent="0.35"/>
    <row r="1999" spans="1:2" x14ac:dyDescent="0.35"/>
    <row r="2000" spans="1:2" x14ac:dyDescent="0.35"/>
    <row r="2001" x14ac:dyDescent="0.35"/>
    <row r="2002" x14ac:dyDescent="0.35"/>
    <row r="2003" x14ac:dyDescent="0.35"/>
    <row r="2004" x14ac:dyDescent="0.35"/>
    <row r="2005" x14ac:dyDescent="0.35"/>
    <row r="2006" x14ac:dyDescent="0.35"/>
    <row r="2007" x14ac:dyDescent="0.35"/>
    <row r="2008" x14ac:dyDescent="0.35"/>
    <row r="2009" x14ac:dyDescent="0.35"/>
    <row r="2010" x14ac:dyDescent="0.35"/>
    <row r="2011" x14ac:dyDescent="0.35"/>
    <row r="2012" x14ac:dyDescent="0.35"/>
    <row r="2013" x14ac:dyDescent="0.35"/>
    <row r="2014" x14ac:dyDescent="0.35"/>
    <row r="2015" x14ac:dyDescent="0.35"/>
    <row r="2016" x14ac:dyDescent="0.35"/>
    <row r="2017" x14ac:dyDescent="0.35"/>
    <row r="2018" x14ac:dyDescent="0.35"/>
    <row r="2019" x14ac:dyDescent="0.35"/>
    <row r="2020" x14ac:dyDescent="0.35"/>
    <row r="2021" x14ac:dyDescent="0.35"/>
    <row r="2022" x14ac:dyDescent="0.35"/>
    <row r="2023" x14ac:dyDescent="0.35"/>
    <row r="2024" x14ac:dyDescent="0.35"/>
    <row r="2025" x14ac:dyDescent="0.35"/>
    <row r="2026" x14ac:dyDescent="0.35"/>
    <row r="2027" x14ac:dyDescent="0.35"/>
    <row r="2028" x14ac:dyDescent="0.35"/>
    <row r="2029" x14ac:dyDescent="0.35"/>
    <row r="2030" x14ac:dyDescent="0.35"/>
    <row r="2031" x14ac:dyDescent="0.35"/>
    <row r="2032" x14ac:dyDescent="0.35"/>
    <row r="2033" x14ac:dyDescent="0.35"/>
    <row r="2034" x14ac:dyDescent="0.35"/>
    <row r="2035" x14ac:dyDescent="0.35"/>
    <row r="2036" x14ac:dyDescent="0.35"/>
    <row r="2037" x14ac:dyDescent="0.35"/>
    <row r="2038" x14ac:dyDescent="0.35"/>
    <row r="2039" x14ac:dyDescent="0.35"/>
    <row r="2040" x14ac:dyDescent="0.35"/>
    <row r="2041" x14ac:dyDescent="0.35"/>
    <row r="2042" x14ac:dyDescent="0.35"/>
    <row r="2043" x14ac:dyDescent="0.35"/>
    <row r="2044" x14ac:dyDescent="0.35"/>
    <row r="2045" x14ac:dyDescent="0.35"/>
    <row r="2046" x14ac:dyDescent="0.35"/>
    <row r="2047" x14ac:dyDescent="0.35"/>
    <row r="2048" x14ac:dyDescent="0.35"/>
    <row r="2049" x14ac:dyDescent="0.35"/>
    <row r="2050" x14ac:dyDescent="0.35"/>
    <row r="2051" x14ac:dyDescent="0.35"/>
    <row r="2052" x14ac:dyDescent="0.35"/>
    <row r="2053" x14ac:dyDescent="0.35"/>
    <row r="2054" x14ac:dyDescent="0.35"/>
    <row r="2055" x14ac:dyDescent="0.35"/>
    <row r="2056" x14ac:dyDescent="0.35"/>
    <row r="2057" x14ac:dyDescent="0.35"/>
    <row r="2058" x14ac:dyDescent="0.35"/>
    <row r="2059" x14ac:dyDescent="0.35"/>
    <row r="2060" x14ac:dyDescent="0.35"/>
    <row r="2061" x14ac:dyDescent="0.35"/>
    <row r="2062" x14ac:dyDescent="0.35"/>
    <row r="2063" x14ac:dyDescent="0.35"/>
    <row r="2064" x14ac:dyDescent="0.35"/>
    <row r="2065" x14ac:dyDescent="0.35"/>
    <row r="2066" x14ac:dyDescent="0.35"/>
    <row r="2067" x14ac:dyDescent="0.35"/>
    <row r="2068" x14ac:dyDescent="0.35"/>
    <row r="2069" x14ac:dyDescent="0.35"/>
    <row r="2070" x14ac:dyDescent="0.35"/>
    <row r="2071" x14ac:dyDescent="0.35"/>
    <row r="2072" x14ac:dyDescent="0.35"/>
    <row r="2073" x14ac:dyDescent="0.35"/>
    <row r="2074" x14ac:dyDescent="0.35"/>
    <row r="2075" x14ac:dyDescent="0.35"/>
    <row r="2076" x14ac:dyDescent="0.35"/>
    <row r="2077" x14ac:dyDescent="0.35"/>
    <row r="2078" x14ac:dyDescent="0.35"/>
    <row r="2079" x14ac:dyDescent="0.35"/>
    <row r="2080" x14ac:dyDescent="0.35"/>
    <row r="2081" x14ac:dyDescent="0.35"/>
    <row r="2082" x14ac:dyDescent="0.35"/>
    <row r="2083" x14ac:dyDescent="0.35"/>
    <row r="2084" x14ac:dyDescent="0.35"/>
    <row r="2085" x14ac:dyDescent="0.35"/>
    <row r="2086" x14ac:dyDescent="0.35"/>
    <row r="2087" x14ac:dyDescent="0.35"/>
    <row r="2088" x14ac:dyDescent="0.35"/>
    <row r="2089" x14ac:dyDescent="0.35"/>
    <row r="2090" x14ac:dyDescent="0.35"/>
    <row r="2091" x14ac:dyDescent="0.35"/>
    <row r="2092" x14ac:dyDescent="0.35"/>
    <row r="2093" x14ac:dyDescent="0.35"/>
    <row r="2094" x14ac:dyDescent="0.35"/>
    <row r="2095" x14ac:dyDescent="0.35"/>
    <row r="2096" x14ac:dyDescent="0.35"/>
    <row r="2097" x14ac:dyDescent="0.35"/>
    <row r="2098" x14ac:dyDescent="0.35"/>
    <row r="2099" x14ac:dyDescent="0.35"/>
    <row r="2100" x14ac:dyDescent="0.35"/>
    <row r="2101" x14ac:dyDescent="0.35"/>
    <row r="2102" x14ac:dyDescent="0.35"/>
    <row r="2103" x14ac:dyDescent="0.35"/>
    <row r="2104" x14ac:dyDescent="0.35"/>
    <row r="2105" x14ac:dyDescent="0.35"/>
    <row r="2106" x14ac:dyDescent="0.35"/>
    <row r="2107" x14ac:dyDescent="0.35"/>
    <row r="2108" x14ac:dyDescent="0.35"/>
    <row r="2109" x14ac:dyDescent="0.35"/>
    <row r="2110" x14ac:dyDescent="0.35"/>
    <row r="2111" x14ac:dyDescent="0.35"/>
    <row r="2112" x14ac:dyDescent="0.35"/>
    <row r="2113" x14ac:dyDescent="0.35"/>
    <row r="2114" x14ac:dyDescent="0.35"/>
    <row r="2115" x14ac:dyDescent="0.35"/>
    <row r="2116" x14ac:dyDescent="0.35"/>
    <row r="2117" x14ac:dyDescent="0.35"/>
    <row r="2118" x14ac:dyDescent="0.35"/>
    <row r="2119" x14ac:dyDescent="0.35"/>
    <row r="2120" x14ac:dyDescent="0.35"/>
    <row r="2121" x14ac:dyDescent="0.35"/>
    <row r="2122" x14ac:dyDescent="0.35"/>
    <row r="2123" x14ac:dyDescent="0.35"/>
    <row r="2124" x14ac:dyDescent="0.35"/>
    <row r="2125" x14ac:dyDescent="0.35"/>
    <row r="2126" x14ac:dyDescent="0.35"/>
    <row r="2127" x14ac:dyDescent="0.35"/>
    <row r="2128" x14ac:dyDescent="0.35"/>
    <row r="2129" x14ac:dyDescent="0.35"/>
    <row r="2130" x14ac:dyDescent="0.35"/>
    <row r="2131" x14ac:dyDescent="0.35"/>
    <row r="2132" x14ac:dyDescent="0.35"/>
    <row r="2133" x14ac:dyDescent="0.35"/>
    <row r="2134" x14ac:dyDescent="0.35"/>
    <row r="2135" x14ac:dyDescent="0.35"/>
    <row r="2136" x14ac:dyDescent="0.35"/>
    <row r="2137" x14ac:dyDescent="0.35"/>
    <row r="2138" x14ac:dyDescent="0.35"/>
    <row r="2139" x14ac:dyDescent="0.35"/>
    <row r="2140" x14ac:dyDescent="0.35"/>
    <row r="2141" x14ac:dyDescent="0.35"/>
    <row r="2142" x14ac:dyDescent="0.35"/>
    <row r="2143" x14ac:dyDescent="0.35"/>
    <row r="2144" x14ac:dyDescent="0.35"/>
    <row r="2145" x14ac:dyDescent="0.35"/>
    <row r="2146" x14ac:dyDescent="0.35"/>
    <row r="2147" x14ac:dyDescent="0.35"/>
    <row r="2148" x14ac:dyDescent="0.35"/>
    <row r="2149" x14ac:dyDescent="0.35"/>
    <row r="2150" x14ac:dyDescent="0.35"/>
    <row r="2151" x14ac:dyDescent="0.35"/>
    <row r="2152" x14ac:dyDescent="0.35"/>
    <row r="2153" x14ac:dyDescent="0.35"/>
    <row r="2154" x14ac:dyDescent="0.35"/>
    <row r="2155" x14ac:dyDescent="0.35"/>
    <row r="2156" x14ac:dyDescent="0.35"/>
    <row r="2157" x14ac:dyDescent="0.35"/>
    <row r="2158" x14ac:dyDescent="0.35"/>
    <row r="2159" x14ac:dyDescent="0.35"/>
    <row r="2160" x14ac:dyDescent="0.35"/>
    <row r="2161" x14ac:dyDescent="0.35"/>
    <row r="2162" x14ac:dyDescent="0.35"/>
    <row r="2163" x14ac:dyDescent="0.35"/>
    <row r="2164" x14ac:dyDescent="0.35"/>
    <row r="2165" x14ac:dyDescent="0.35"/>
    <row r="2166" x14ac:dyDescent="0.35"/>
    <row r="2167" x14ac:dyDescent="0.35"/>
    <row r="2168" x14ac:dyDescent="0.35"/>
    <row r="2169" x14ac:dyDescent="0.35"/>
    <row r="2170" x14ac:dyDescent="0.35"/>
    <row r="2171" x14ac:dyDescent="0.35"/>
    <row r="2172" x14ac:dyDescent="0.35"/>
    <row r="2173" x14ac:dyDescent="0.35"/>
    <row r="2174" x14ac:dyDescent="0.35"/>
    <row r="2175" x14ac:dyDescent="0.35"/>
    <row r="2176" x14ac:dyDescent="0.35"/>
    <row r="2177" x14ac:dyDescent="0.35"/>
    <row r="2178" x14ac:dyDescent="0.35"/>
    <row r="2179" x14ac:dyDescent="0.35"/>
    <row r="2180" x14ac:dyDescent="0.35"/>
    <row r="2181" x14ac:dyDescent="0.35"/>
    <row r="2182" x14ac:dyDescent="0.35"/>
    <row r="2183" x14ac:dyDescent="0.35"/>
    <row r="2184" x14ac:dyDescent="0.35"/>
    <row r="2185" x14ac:dyDescent="0.35"/>
    <row r="2186" x14ac:dyDescent="0.35"/>
    <row r="2187" x14ac:dyDescent="0.35"/>
    <row r="2188" x14ac:dyDescent="0.35"/>
    <row r="2189" x14ac:dyDescent="0.35"/>
    <row r="2190" x14ac:dyDescent="0.35"/>
    <row r="2191" x14ac:dyDescent="0.35"/>
    <row r="2192" x14ac:dyDescent="0.35"/>
    <row r="2193" x14ac:dyDescent="0.35"/>
    <row r="2194" x14ac:dyDescent="0.35"/>
    <row r="2195" x14ac:dyDescent="0.35"/>
    <row r="2196" x14ac:dyDescent="0.35"/>
    <row r="2197" x14ac:dyDescent="0.35"/>
    <row r="2198" x14ac:dyDescent="0.35"/>
    <row r="2199" x14ac:dyDescent="0.35"/>
    <row r="2200" x14ac:dyDescent="0.35"/>
    <row r="2201" x14ac:dyDescent="0.35"/>
    <row r="2202" x14ac:dyDescent="0.35"/>
    <row r="2203" x14ac:dyDescent="0.35"/>
    <row r="2204" x14ac:dyDescent="0.35"/>
    <row r="2205" x14ac:dyDescent="0.35"/>
    <row r="2206" x14ac:dyDescent="0.35"/>
    <row r="2207" x14ac:dyDescent="0.35"/>
    <row r="2208" x14ac:dyDescent="0.35"/>
    <row r="2209" x14ac:dyDescent="0.35"/>
    <row r="2210" x14ac:dyDescent="0.35"/>
    <row r="2211" x14ac:dyDescent="0.35"/>
    <row r="2212" x14ac:dyDescent="0.35"/>
    <row r="2213" x14ac:dyDescent="0.35"/>
    <row r="2214" x14ac:dyDescent="0.35"/>
    <row r="2215" x14ac:dyDescent="0.35"/>
    <row r="2216" x14ac:dyDescent="0.35"/>
    <row r="2217" x14ac:dyDescent="0.35"/>
    <row r="2218" x14ac:dyDescent="0.35"/>
    <row r="2219" x14ac:dyDescent="0.35"/>
    <row r="2220" x14ac:dyDescent="0.35"/>
    <row r="2221" x14ac:dyDescent="0.35"/>
    <row r="2222" x14ac:dyDescent="0.35"/>
    <row r="2223" x14ac:dyDescent="0.35"/>
    <row r="2224" x14ac:dyDescent="0.35"/>
    <row r="2225" x14ac:dyDescent="0.35"/>
    <row r="2226" x14ac:dyDescent="0.35"/>
    <row r="2227" x14ac:dyDescent="0.35"/>
    <row r="2228" x14ac:dyDescent="0.35"/>
    <row r="2229" x14ac:dyDescent="0.35"/>
    <row r="2230" x14ac:dyDescent="0.35"/>
    <row r="2231" x14ac:dyDescent="0.35"/>
    <row r="2232" x14ac:dyDescent="0.35"/>
    <row r="2233" x14ac:dyDescent="0.35"/>
    <row r="2234" x14ac:dyDescent="0.35"/>
    <row r="2235" x14ac:dyDescent="0.35"/>
    <row r="2236" x14ac:dyDescent="0.35"/>
    <row r="2237" x14ac:dyDescent="0.35"/>
    <row r="2238" x14ac:dyDescent="0.35"/>
    <row r="2239" x14ac:dyDescent="0.35"/>
    <row r="2240" x14ac:dyDescent="0.35"/>
    <row r="2241" x14ac:dyDescent="0.35"/>
    <row r="2242" x14ac:dyDescent="0.35"/>
    <row r="2243" x14ac:dyDescent="0.35"/>
    <row r="2244" x14ac:dyDescent="0.35"/>
    <row r="2245" x14ac:dyDescent="0.35"/>
    <row r="2246" x14ac:dyDescent="0.35"/>
    <row r="2247" x14ac:dyDescent="0.35"/>
    <row r="2248" x14ac:dyDescent="0.35"/>
    <row r="2249" x14ac:dyDescent="0.35"/>
    <row r="2250" x14ac:dyDescent="0.35"/>
    <row r="2251" x14ac:dyDescent="0.35"/>
    <row r="2252" x14ac:dyDescent="0.35"/>
    <row r="2253" x14ac:dyDescent="0.35"/>
    <row r="2254" x14ac:dyDescent="0.35"/>
    <row r="2255" x14ac:dyDescent="0.35"/>
    <row r="2256" x14ac:dyDescent="0.35"/>
    <row r="2257" x14ac:dyDescent="0.35"/>
    <row r="2258" x14ac:dyDescent="0.35"/>
    <row r="2259" x14ac:dyDescent="0.35"/>
    <row r="2260" x14ac:dyDescent="0.35"/>
    <row r="2261" x14ac:dyDescent="0.35"/>
    <row r="2262" x14ac:dyDescent="0.35"/>
    <row r="2263" x14ac:dyDescent="0.35"/>
    <row r="2264" x14ac:dyDescent="0.35"/>
    <row r="2265" x14ac:dyDescent="0.35"/>
    <row r="2266" x14ac:dyDescent="0.35"/>
    <row r="2267" x14ac:dyDescent="0.35"/>
    <row r="2268" x14ac:dyDescent="0.35"/>
    <row r="2269" x14ac:dyDescent="0.35"/>
    <row r="2270" x14ac:dyDescent="0.35"/>
    <row r="2271" x14ac:dyDescent="0.35"/>
    <row r="2272" x14ac:dyDescent="0.35"/>
    <row r="2273" x14ac:dyDescent="0.35"/>
    <row r="2274" x14ac:dyDescent="0.35"/>
    <row r="2275" x14ac:dyDescent="0.35"/>
    <row r="2276" x14ac:dyDescent="0.35"/>
    <row r="2277" x14ac:dyDescent="0.35"/>
    <row r="2278" x14ac:dyDescent="0.35"/>
    <row r="2279" x14ac:dyDescent="0.35"/>
    <row r="2280" x14ac:dyDescent="0.35"/>
    <row r="2281" x14ac:dyDescent="0.35"/>
    <row r="2282" x14ac:dyDescent="0.35"/>
    <row r="2283" x14ac:dyDescent="0.35"/>
    <row r="2284" x14ac:dyDescent="0.35"/>
    <row r="2285" x14ac:dyDescent="0.35"/>
    <row r="2286" x14ac:dyDescent="0.35"/>
    <row r="2287" x14ac:dyDescent="0.35"/>
    <row r="2288" x14ac:dyDescent="0.35"/>
    <row r="2289" x14ac:dyDescent="0.35"/>
    <row r="2290" x14ac:dyDescent="0.35"/>
    <row r="2291" x14ac:dyDescent="0.35"/>
    <row r="2292" x14ac:dyDescent="0.35"/>
    <row r="2293" x14ac:dyDescent="0.35"/>
    <row r="2294" x14ac:dyDescent="0.35"/>
    <row r="2295" x14ac:dyDescent="0.35"/>
    <row r="2296" x14ac:dyDescent="0.35"/>
    <row r="2297" x14ac:dyDescent="0.35"/>
    <row r="2298" x14ac:dyDescent="0.35"/>
    <row r="2299" x14ac:dyDescent="0.35"/>
    <row r="2300" x14ac:dyDescent="0.35"/>
    <row r="2301" x14ac:dyDescent="0.35"/>
    <row r="2302" x14ac:dyDescent="0.35"/>
    <row r="2303" x14ac:dyDescent="0.35"/>
    <row r="2304" x14ac:dyDescent="0.35"/>
    <row r="2305" x14ac:dyDescent="0.35"/>
    <row r="2306" x14ac:dyDescent="0.35"/>
    <row r="2307" x14ac:dyDescent="0.35"/>
    <row r="2308" x14ac:dyDescent="0.35"/>
    <row r="2309" x14ac:dyDescent="0.35"/>
    <row r="2310" x14ac:dyDescent="0.35"/>
    <row r="2311" x14ac:dyDescent="0.35"/>
    <row r="2312" x14ac:dyDescent="0.35"/>
    <row r="2313" x14ac:dyDescent="0.35"/>
    <row r="2314" x14ac:dyDescent="0.35"/>
    <row r="2315" x14ac:dyDescent="0.35"/>
    <row r="2316" x14ac:dyDescent="0.35"/>
    <row r="2317" x14ac:dyDescent="0.35"/>
    <row r="2318" x14ac:dyDescent="0.35"/>
    <row r="2319" x14ac:dyDescent="0.35"/>
    <row r="2320" x14ac:dyDescent="0.35"/>
    <row r="2321" x14ac:dyDescent="0.35"/>
    <row r="2322" x14ac:dyDescent="0.35"/>
    <row r="2323" x14ac:dyDescent="0.35"/>
    <row r="2324" x14ac:dyDescent="0.35"/>
    <row r="2325" x14ac:dyDescent="0.35"/>
    <row r="2326" x14ac:dyDescent="0.35"/>
    <row r="2327" x14ac:dyDescent="0.35"/>
    <row r="2328" x14ac:dyDescent="0.35"/>
    <row r="2329" x14ac:dyDescent="0.35"/>
    <row r="2330" x14ac:dyDescent="0.35"/>
    <row r="2331" x14ac:dyDescent="0.35"/>
    <row r="2332" x14ac:dyDescent="0.35"/>
    <row r="2333" x14ac:dyDescent="0.35"/>
    <row r="2334" x14ac:dyDescent="0.35"/>
    <row r="2335" x14ac:dyDescent="0.35"/>
    <row r="2336" x14ac:dyDescent="0.35"/>
    <row r="2337" x14ac:dyDescent="0.35"/>
    <row r="2338" x14ac:dyDescent="0.35"/>
    <row r="2339" x14ac:dyDescent="0.35"/>
    <row r="2340" x14ac:dyDescent="0.35"/>
    <row r="2341" x14ac:dyDescent="0.35"/>
    <row r="2342" x14ac:dyDescent="0.35"/>
    <row r="2343" x14ac:dyDescent="0.35"/>
    <row r="2344" x14ac:dyDescent="0.35"/>
    <row r="2345" x14ac:dyDescent="0.35"/>
    <row r="2346" x14ac:dyDescent="0.35"/>
    <row r="2347" x14ac:dyDescent="0.35"/>
    <row r="2348" x14ac:dyDescent="0.35"/>
    <row r="2349" x14ac:dyDescent="0.35"/>
    <row r="2350" x14ac:dyDescent="0.35"/>
    <row r="2351" x14ac:dyDescent="0.35"/>
    <row r="2352" x14ac:dyDescent="0.35"/>
    <row r="2353" x14ac:dyDescent="0.35"/>
    <row r="2354" x14ac:dyDescent="0.35"/>
    <row r="2355" x14ac:dyDescent="0.35"/>
    <row r="2356" x14ac:dyDescent="0.35"/>
    <row r="2357" x14ac:dyDescent="0.35"/>
    <row r="2358" x14ac:dyDescent="0.35"/>
    <row r="2359" x14ac:dyDescent="0.35"/>
    <row r="2360" x14ac:dyDescent="0.35"/>
    <row r="2361" x14ac:dyDescent="0.35"/>
    <row r="2362" x14ac:dyDescent="0.35"/>
    <row r="2363" x14ac:dyDescent="0.35"/>
    <row r="2364" x14ac:dyDescent="0.35"/>
    <row r="2365" x14ac:dyDescent="0.35"/>
    <row r="2366" x14ac:dyDescent="0.35"/>
    <row r="2367" x14ac:dyDescent="0.35"/>
  </sheetData>
  <autoFilter ref="A1:B2014" xr:uid="{6F7F07C6-4B13-4CBA-AE87-9C47EC6F883F}">
    <sortState xmlns:xlrd2="http://schemas.microsoft.com/office/spreadsheetml/2017/richdata2" ref="A2:B2014">
      <sortCondition sortBy="cellColor" ref="B1:B2014" dxfId="0"/>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048576"/>
  <sheetViews>
    <sheetView zoomScale="90" zoomScaleNormal="90" workbookViewId="0"/>
  </sheetViews>
  <sheetFormatPr baseColWidth="10" defaultColWidth="0" defaultRowHeight="14.5" zeroHeight="1" x14ac:dyDescent="0.35"/>
  <cols>
    <col min="1" max="1" width="21.453125" customWidth="1"/>
    <col min="2" max="2" width="49.7265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255"/>
      <c r="B1" s="255"/>
      <c r="C1" s="256"/>
      <c r="D1" s="256"/>
      <c r="E1" s="255"/>
      <c r="F1" s="255"/>
    </row>
    <row r="2" spans="1:6" x14ac:dyDescent="0.35">
      <c r="A2" s="1092" t="s">
        <v>7976</v>
      </c>
      <c r="B2" s="1092"/>
      <c r="C2" s="1092"/>
      <c r="D2" s="1092"/>
      <c r="E2" s="1092"/>
      <c r="F2" s="255"/>
    </row>
    <row r="3" spans="1:6" x14ac:dyDescent="0.35">
      <c r="A3" s="8" t="s">
        <v>7977</v>
      </c>
      <c r="B3" s="1093" t="s">
        <v>7978</v>
      </c>
      <c r="C3" s="1094"/>
      <c r="D3" s="1094"/>
      <c r="E3" s="1095"/>
      <c r="F3" s="255"/>
    </row>
    <row r="4" spans="1:6" x14ac:dyDescent="0.35">
      <c r="A4" s="9" t="s">
        <v>7979</v>
      </c>
      <c r="B4" s="9" t="s">
        <v>4068</v>
      </c>
      <c r="C4" s="9" t="s">
        <v>7980</v>
      </c>
      <c r="D4" s="9" t="s">
        <v>7981</v>
      </c>
      <c r="E4" s="9" t="s">
        <v>7982</v>
      </c>
      <c r="F4" s="255"/>
    </row>
    <row r="5" spans="1:6" x14ac:dyDescent="0.35">
      <c r="A5" s="10" t="s">
        <v>2441</v>
      </c>
      <c r="B5" s="10" t="s">
        <v>7983</v>
      </c>
      <c r="C5" s="11" t="s">
        <v>7984</v>
      </c>
      <c r="D5" s="11" t="s">
        <v>187</v>
      </c>
      <c r="E5" s="10"/>
      <c r="F5" s="255"/>
    </row>
    <row r="6" spans="1:6" x14ac:dyDescent="0.35">
      <c r="A6" s="10" t="s">
        <v>7985</v>
      </c>
      <c r="B6" s="10" t="s">
        <v>7986</v>
      </c>
      <c r="C6" s="11" t="s">
        <v>7987</v>
      </c>
      <c r="D6" s="11" t="s">
        <v>283</v>
      </c>
      <c r="E6" s="10"/>
      <c r="F6" s="255"/>
    </row>
    <row r="7" spans="1:6" x14ac:dyDescent="0.35">
      <c r="A7" s="10" t="s">
        <v>7988</v>
      </c>
      <c r="B7" s="10" t="s">
        <v>7989</v>
      </c>
      <c r="C7" s="11" t="s">
        <v>7987</v>
      </c>
      <c r="D7" s="11" t="s">
        <v>283</v>
      </c>
      <c r="E7" s="10"/>
      <c r="F7" s="255"/>
    </row>
    <row r="8" spans="1:6" x14ac:dyDescent="0.35">
      <c r="A8" s="255"/>
      <c r="B8" s="255"/>
      <c r="C8" s="256"/>
      <c r="D8" s="256"/>
      <c r="E8" s="255"/>
      <c r="F8" s="255"/>
    </row>
    <row r="9" spans="1:6" x14ac:dyDescent="0.35">
      <c r="A9" s="255"/>
      <c r="B9" s="255"/>
      <c r="C9" s="256"/>
      <c r="D9" s="256"/>
      <c r="E9" s="255"/>
      <c r="F9" s="255"/>
    </row>
    <row r="10" spans="1:6" x14ac:dyDescent="0.35">
      <c r="A10" s="1096" t="s">
        <v>7990</v>
      </c>
      <c r="B10" s="1096"/>
      <c r="C10" s="1096"/>
      <c r="D10" s="1096"/>
      <c r="E10" s="1096"/>
      <c r="F10" s="255"/>
    </row>
    <row r="11" spans="1:6" x14ac:dyDescent="0.35">
      <c r="A11" s="12" t="s">
        <v>7977</v>
      </c>
      <c r="B11" s="1097" t="s">
        <v>7978</v>
      </c>
      <c r="C11" s="1098"/>
      <c r="D11" s="1098"/>
      <c r="E11" s="1099"/>
      <c r="F11" s="255"/>
    </row>
    <row r="12" spans="1:6" x14ac:dyDescent="0.35">
      <c r="A12" s="13" t="s">
        <v>7979</v>
      </c>
      <c r="B12" s="13" t="s">
        <v>4068</v>
      </c>
      <c r="C12" s="13" t="s">
        <v>7980</v>
      </c>
      <c r="D12" s="13" t="s">
        <v>7981</v>
      </c>
      <c r="E12" s="13" t="s">
        <v>7982</v>
      </c>
      <c r="F12" s="255"/>
    </row>
    <row r="13" spans="1:6" x14ac:dyDescent="0.35">
      <c r="A13" s="14" t="s">
        <v>2441</v>
      </c>
      <c r="B13" s="14" t="s">
        <v>7983</v>
      </c>
      <c r="C13" s="15" t="s">
        <v>7984</v>
      </c>
      <c r="D13" s="15" t="s">
        <v>187</v>
      </c>
      <c r="E13" s="14"/>
      <c r="F13" s="255"/>
    </row>
    <row r="14" spans="1:6" ht="172.5" customHeight="1" x14ac:dyDescent="0.35">
      <c r="A14" s="14" t="s">
        <v>7991</v>
      </c>
      <c r="B14" s="14" t="s">
        <v>7992</v>
      </c>
      <c r="C14" s="15" t="s">
        <v>7993</v>
      </c>
      <c r="D14" s="15" t="s">
        <v>283</v>
      </c>
      <c r="E14" s="301" t="s">
        <v>7994</v>
      </c>
      <c r="F14" s="255"/>
    </row>
    <row r="15" spans="1:6" x14ac:dyDescent="0.35">
      <c r="A15" s="255"/>
      <c r="B15" s="255"/>
      <c r="C15" s="256"/>
      <c r="D15" s="256"/>
      <c r="E15" s="255"/>
      <c r="F15" s="255"/>
    </row>
    <row r="16" spans="1:6" x14ac:dyDescent="0.35">
      <c r="A16" s="255"/>
      <c r="B16" s="255"/>
      <c r="C16" s="256"/>
      <c r="D16" s="256"/>
      <c r="E16" s="255"/>
      <c r="F16" s="255"/>
    </row>
    <row r="17" spans="1:6" x14ac:dyDescent="0.35">
      <c r="A17" s="1100" t="s">
        <v>7995</v>
      </c>
      <c r="B17" s="1100"/>
      <c r="C17" s="1100"/>
      <c r="D17" s="1100"/>
      <c r="E17" s="1100"/>
      <c r="F17" s="255"/>
    </row>
    <row r="18" spans="1:6" x14ac:dyDescent="0.35">
      <c r="A18" s="16" t="s">
        <v>7977</v>
      </c>
      <c r="B18" s="1101" t="s">
        <v>7996</v>
      </c>
      <c r="C18" s="1102"/>
      <c r="D18" s="1102"/>
      <c r="E18" s="1103"/>
      <c r="F18" s="255"/>
    </row>
    <row r="19" spans="1:6" x14ac:dyDescent="0.35">
      <c r="A19" s="17" t="s">
        <v>7979</v>
      </c>
      <c r="B19" s="17" t="s">
        <v>4068</v>
      </c>
      <c r="C19" s="18" t="s">
        <v>7980</v>
      </c>
      <c r="D19" s="17" t="s">
        <v>7981</v>
      </c>
      <c r="E19" s="17" t="s">
        <v>294</v>
      </c>
      <c r="F19" s="255"/>
    </row>
    <row r="20" spans="1:6" x14ac:dyDescent="0.35">
      <c r="A20" s="19" t="s">
        <v>2441</v>
      </c>
      <c r="B20" s="19" t="s">
        <v>7997</v>
      </c>
      <c r="C20" s="20" t="s">
        <v>7984</v>
      </c>
      <c r="D20" s="20" t="s">
        <v>187</v>
      </c>
      <c r="E20" s="19"/>
      <c r="F20" s="255"/>
    </row>
    <row r="21" spans="1:6" x14ac:dyDescent="0.35">
      <c r="A21" s="19" t="s">
        <v>7998</v>
      </c>
      <c r="B21" s="19" t="s">
        <v>7999</v>
      </c>
      <c r="C21" s="20" t="s">
        <v>7984</v>
      </c>
      <c r="D21" s="20" t="s">
        <v>187</v>
      </c>
      <c r="E21" s="19"/>
      <c r="F21" s="255"/>
    </row>
    <row r="22" spans="1:6" ht="29" x14ac:dyDescent="0.35">
      <c r="A22" s="19" t="s">
        <v>8000</v>
      </c>
      <c r="B22" s="19" t="s">
        <v>8001</v>
      </c>
      <c r="C22" s="20" t="s">
        <v>7984</v>
      </c>
      <c r="D22" s="20" t="s">
        <v>195</v>
      </c>
      <c r="E22" s="21" t="s">
        <v>8002</v>
      </c>
      <c r="F22" s="255"/>
    </row>
    <row r="23" spans="1:6" x14ac:dyDescent="0.35">
      <c r="A23" s="19" t="s">
        <v>8003</v>
      </c>
      <c r="B23" s="19" t="s">
        <v>8004</v>
      </c>
      <c r="C23" s="20" t="s">
        <v>7984</v>
      </c>
      <c r="D23" s="20" t="s">
        <v>176</v>
      </c>
      <c r="E23" s="40" t="s">
        <v>177</v>
      </c>
      <c r="F23" s="255"/>
    </row>
    <row r="24" spans="1:6" x14ac:dyDescent="0.35">
      <c r="A24" s="19" t="s">
        <v>8005</v>
      </c>
      <c r="B24" s="19" t="s">
        <v>8006</v>
      </c>
      <c r="C24" s="20" t="s">
        <v>7987</v>
      </c>
      <c r="D24" s="20" t="s">
        <v>176</v>
      </c>
      <c r="E24" s="40" t="s">
        <v>177</v>
      </c>
      <c r="F24" s="255"/>
    </row>
    <row r="25" spans="1:6" x14ac:dyDescent="0.35">
      <c r="A25" s="255"/>
      <c r="B25" s="255"/>
      <c r="C25" s="256"/>
      <c r="D25" s="256"/>
      <c r="E25" s="255"/>
      <c r="F25" s="255"/>
    </row>
    <row r="26" spans="1:6" x14ac:dyDescent="0.35">
      <c r="A26" s="255"/>
      <c r="B26" s="255"/>
      <c r="C26" s="256"/>
      <c r="D26" s="256"/>
      <c r="E26" s="255"/>
      <c r="F26" s="255"/>
    </row>
    <row r="27" spans="1:6" x14ac:dyDescent="0.35">
      <c r="A27" s="1104" t="s">
        <v>8007</v>
      </c>
      <c r="B27" s="1104"/>
      <c r="C27" s="1104"/>
      <c r="D27" s="1104"/>
      <c r="E27" s="1104"/>
      <c r="F27" s="255"/>
    </row>
    <row r="28" spans="1:6" x14ac:dyDescent="0.35">
      <c r="A28" s="41" t="s">
        <v>7977</v>
      </c>
      <c r="B28" s="1105" t="s">
        <v>7996</v>
      </c>
      <c r="C28" s="1106"/>
      <c r="D28" s="1106"/>
      <c r="E28" s="1107"/>
      <c r="F28" s="255"/>
    </row>
    <row r="29" spans="1:6" x14ac:dyDescent="0.35">
      <c r="A29" s="42" t="s">
        <v>7979</v>
      </c>
      <c r="B29" s="42" t="s">
        <v>4068</v>
      </c>
      <c r="C29" s="43" t="s">
        <v>7980</v>
      </c>
      <c r="D29" s="42" t="s">
        <v>7981</v>
      </c>
      <c r="E29" s="42" t="s">
        <v>294</v>
      </c>
      <c r="F29" s="255"/>
    </row>
    <row r="30" spans="1:6" x14ac:dyDescent="0.35">
      <c r="A30" s="44" t="s">
        <v>2441</v>
      </c>
      <c r="B30" s="44" t="s">
        <v>7997</v>
      </c>
      <c r="C30" s="45" t="s">
        <v>7984</v>
      </c>
      <c r="D30" s="45" t="s">
        <v>187</v>
      </c>
      <c r="E30" s="44"/>
      <c r="F30" s="255"/>
    </row>
    <row r="31" spans="1:6" x14ac:dyDescent="0.35">
      <c r="A31" s="44" t="s">
        <v>8008</v>
      </c>
      <c r="B31" s="44" t="s">
        <v>8009</v>
      </c>
      <c r="C31" s="45" t="s">
        <v>7984</v>
      </c>
      <c r="D31" s="45" t="s">
        <v>2234</v>
      </c>
      <c r="E31" s="44"/>
      <c r="F31" s="255"/>
    </row>
    <row r="32" spans="1:6" x14ac:dyDescent="0.35">
      <c r="A32" s="44" t="s">
        <v>8010</v>
      </c>
      <c r="B32" s="44" t="s">
        <v>8011</v>
      </c>
      <c r="C32" s="45" t="s">
        <v>7984</v>
      </c>
      <c r="D32" s="45" t="s">
        <v>221</v>
      </c>
      <c r="E32" s="44"/>
      <c r="F32" s="255"/>
    </row>
    <row r="33" spans="1:6" x14ac:dyDescent="0.35">
      <c r="A33" s="44" t="s">
        <v>8012</v>
      </c>
      <c r="B33" s="44" t="s">
        <v>8013</v>
      </c>
      <c r="C33" s="45" t="s">
        <v>7984</v>
      </c>
      <c r="D33" s="45" t="s">
        <v>8014</v>
      </c>
      <c r="E33" s="44" t="s">
        <v>8015</v>
      </c>
      <c r="F33" s="255"/>
    </row>
    <row r="34" spans="1:6" x14ac:dyDescent="0.35">
      <c r="A34" s="44" t="s">
        <v>8016</v>
      </c>
      <c r="B34" s="44" t="s">
        <v>8017</v>
      </c>
      <c r="C34" s="45" t="s">
        <v>7987</v>
      </c>
      <c r="D34" s="45" t="s">
        <v>8014</v>
      </c>
      <c r="E34" s="44" t="s">
        <v>8015</v>
      </c>
      <c r="F34" s="255"/>
    </row>
    <row r="35" spans="1:6" x14ac:dyDescent="0.35">
      <c r="A35" s="255"/>
      <c r="B35" s="255"/>
      <c r="C35" s="256"/>
      <c r="D35" s="256"/>
      <c r="E35" s="255"/>
      <c r="F35" s="255"/>
    </row>
    <row r="36" spans="1:6" x14ac:dyDescent="0.35">
      <c r="A36" s="255"/>
      <c r="B36" s="255"/>
      <c r="C36" s="256"/>
      <c r="D36" s="256"/>
      <c r="E36" s="255"/>
      <c r="F36" s="255"/>
    </row>
    <row r="37" spans="1:6" x14ac:dyDescent="0.35">
      <c r="A37" s="1108" t="s">
        <v>426</v>
      </c>
      <c r="B37" s="1108"/>
      <c r="C37" s="1108"/>
      <c r="D37" s="1108"/>
      <c r="E37" s="1108"/>
      <c r="F37" s="255"/>
    </row>
    <row r="38" spans="1:6" x14ac:dyDescent="0.35">
      <c r="A38" s="22" t="s">
        <v>7977</v>
      </c>
      <c r="B38" s="1109" t="s">
        <v>7996</v>
      </c>
      <c r="C38" s="1110"/>
      <c r="D38" s="1110"/>
      <c r="E38" s="1111"/>
      <c r="F38" s="255"/>
    </row>
    <row r="39" spans="1:6" x14ac:dyDescent="0.35">
      <c r="A39" s="23" t="s">
        <v>7979</v>
      </c>
      <c r="B39" s="23" t="s">
        <v>4068</v>
      </c>
      <c r="C39" s="23" t="s">
        <v>7980</v>
      </c>
      <c r="D39" s="23" t="s">
        <v>7981</v>
      </c>
      <c r="E39" s="23" t="s">
        <v>294</v>
      </c>
      <c r="F39" s="255"/>
    </row>
    <row r="40" spans="1:6" x14ac:dyDescent="0.35">
      <c r="A40" s="24" t="s">
        <v>2441</v>
      </c>
      <c r="B40" s="24" t="s">
        <v>8018</v>
      </c>
      <c r="C40" s="25" t="s">
        <v>7984</v>
      </c>
      <c r="D40" s="25" t="s">
        <v>187</v>
      </c>
      <c r="E40" s="24"/>
      <c r="F40" s="255"/>
    </row>
    <row r="41" spans="1:6" x14ac:dyDescent="0.35">
      <c r="A41" s="24" t="s">
        <v>2438</v>
      </c>
      <c r="B41" s="24" t="s">
        <v>8019</v>
      </c>
      <c r="C41" s="25" t="s">
        <v>7984</v>
      </c>
      <c r="D41" s="25" t="s">
        <v>283</v>
      </c>
      <c r="E41" s="24"/>
      <c r="F41" s="255"/>
    </row>
    <row r="42" spans="1:6" x14ac:dyDescent="0.35">
      <c r="A42" s="24" t="s">
        <v>8020</v>
      </c>
      <c r="B42" s="24" t="s">
        <v>8021</v>
      </c>
      <c r="C42" s="25" t="s">
        <v>7984</v>
      </c>
      <c r="D42" s="25" t="s">
        <v>659</v>
      </c>
      <c r="E42" s="24"/>
      <c r="F42" s="255"/>
    </row>
    <row r="43" spans="1:6" x14ac:dyDescent="0.35">
      <c r="A43" s="24" t="s">
        <v>8022</v>
      </c>
      <c r="B43" s="24" t="s">
        <v>8023</v>
      </c>
      <c r="C43" s="25" t="s">
        <v>7984</v>
      </c>
      <c r="D43" s="25" t="s">
        <v>669</v>
      </c>
      <c r="E43" s="24"/>
      <c r="F43" s="255"/>
    </row>
    <row r="44" spans="1:6" ht="43.5" x14ac:dyDescent="0.35">
      <c r="A44" s="24" t="s">
        <v>8024</v>
      </c>
      <c r="B44" s="24" t="s">
        <v>8025</v>
      </c>
      <c r="C44" s="25" t="s">
        <v>7987</v>
      </c>
      <c r="D44" s="25" t="s">
        <v>195</v>
      </c>
      <c r="E44" s="26" t="s">
        <v>8026</v>
      </c>
      <c r="F44" s="255"/>
    </row>
    <row r="45" spans="1:6" x14ac:dyDescent="0.35">
      <c r="A45" s="24" t="s">
        <v>8027</v>
      </c>
      <c r="B45" s="24" t="s">
        <v>8028</v>
      </c>
      <c r="C45" s="25" t="s">
        <v>7987</v>
      </c>
      <c r="D45" s="25" t="s">
        <v>8014</v>
      </c>
      <c r="E45" s="24" t="s">
        <v>8015</v>
      </c>
      <c r="F45" s="255"/>
    </row>
    <row r="46" spans="1:6" ht="29" x14ac:dyDescent="0.35">
      <c r="A46" s="313" t="s">
        <v>8029</v>
      </c>
      <c r="B46" s="313" t="s">
        <v>8030</v>
      </c>
      <c r="C46" s="314" t="s">
        <v>7987</v>
      </c>
      <c r="D46" s="314" t="s">
        <v>8031</v>
      </c>
      <c r="E46" s="299" t="s">
        <v>8032</v>
      </c>
      <c r="F46" s="255"/>
    </row>
    <row r="47" spans="1:6" ht="29" x14ac:dyDescent="0.35">
      <c r="A47" s="423" t="s">
        <v>8033</v>
      </c>
      <c r="B47" s="423" t="s">
        <v>8034</v>
      </c>
      <c r="C47" s="730" t="s">
        <v>7987</v>
      </c>
      <c r="D47" s="730" t="s">
        <v>143</v>
      </c>
      <c r="E47" s="299" t="s">
        <v>8035</v>
      </c>
      <c r="F47" s="255"/>
    </row>
    <row r="48" spans="1:6" ht="29" x14ac:dyDescent="0.35">
      <c r="A48" s="24" t="s">
        <v>8036</v>
      </c>
      <c r="B48" s="24" t="s">
        <v>4383</v>
      </c>
      <c r="C48" s="25" t="s">
        <v>7987</v>
      </c>
      <c r="D48" s="25" t="s">
        <v>283</v>
      </c>
      <c r="E48" s="156" t="s">
        <v>8037</v>
      </c>
      <c r="F48" s="255"/>
    </row>
    <row r="49" spans="1:6" ht="29" x14ac:dyDescent="0.35">
      <c r="A49" s="24" t="s">
        <v>8038</v>
      </c>
      <c r="B49" s="24" t="s">
        <v>8039</v>
      </c>
      <c r="C49" s="25" t="s">
        <v>7987</v>
      </c>
      <c r="D49" s="25" t="s">
        <v>283</v>
      </c>
      <c r="E49" s="156" t="s">
        <v>8037</v>
      </c>
      <c r="F49" s="255"/>
    </row>
    <row r="50" spans="1:6" ht="58" x14ac:dyDescent="0.35">
      <c r="A50" s="24" t="s">
        <v>8040</v>
      </c>
      <c r="B50" s="24" t="s">
        <v>8041</v>
      </c>
      <c r="C50" s="25" t="s">
        <v>7987</v>
      </c>
      <c r="D50" s="25" t="s">
        <v>195</v>
      </c>
      <c r="E50" s="156" t="s">
        <v>8042</v>
      </c>
      <c r="F50" s="255"/>
    </row>
    <row r="51" spans="1:6" ht="29" x14ac:dyDescent="0.35">
      <c r="A51" s="24" t="s">
        <v>8043</v>
      </c>
      <c r="B51" s="24" t="s">
        <v>8044</v>
      </c>
      <c r="C51" s="25" t="s">
        <v>7987</v>
      </c>
      <c r="D51" s="25" t="s">
        <v>195</v>
      </c>
      <c r="E51" s="156" t="s">
        <v>8037</v>
      </c>
      <c r="F51" s="255"/>
    </row>
    <row r="52" spans="1:6" ht="43.5" x14ac:dyDescent="0.35">
      <c r="A52" s="653" t="s">
        <v>8045</v>
      </c>
      <c r="B52" s="653" t="s">
        <v>8046</v>
      </c>
      <c r="C52" s="654" t="s">
        <v>7987</v>
      </c>
      <c r="D52" s="654" t="s">
        <v>195</v>
      </c>
      <c r="E52" s="655" t="s">
        <v>8047</v>
      </c>
      <c r="F52" s="255"/>
    </row>
    <row r="53" spans="1:6" ht="58" x14ac:dyDescent="0.35">
      <c r="A53" s="653" t="s">
        <v>8048</v>
      </c>
      <c r="B53" s="653" t="s">
        <v>8049</v>
      </c>
      <c r="C53" s="654" t="s">
        <v>7987</v>
      </c>
      <c r="D53" s="654" t="s">
        <v>195</v>
      </c>
      <c r="E53" s="772" t="s">
        <v>8050</v>
      </c>
      <c r="F53" s="255"/>
    </row>
    <row r="54" spans="1:6" x14ac:dyDescent="0.35">
      <c r="A54" s="255"/>
      <c r="B54" s="255"/>
      <c r="C54" s="256"/>
      <c r="D54" s="256"/>
      <c r="E54" s="255"/>
      <c r="F54" s="255"/>
    </row>
    <row r="55" spans="1:6" x14ac:dyDescent="0.35">
      <c r="A55" s="255"/>
      <c r="B55" s="255"/>
      <c r="C55" s="256"/>
      <c r="D55" s="256"/>
      <c r="E55" s="255"/>
      <c r="F55" s="255"/>
    </row>
    <row r="56" spans="1:6" x14ac:dyDescent="0.35">
      <c r="A56" s="1117" t="s">
        <v>531</v>
      </c>
      <c r="B56" s="1117"/>
      <c r="C56" s="1117"/>
      <c r="D56" s="1117"/>
      <c r="E56" s="1117"/>
      <c r="F56" s="255"/>
    </row>
    <row r="57" spans="1:6" x14ac:dyDescent="0.35">
      <c r="A57" s="27" t="s">
        <v>7977</v>
      </c>
      <c r="B57" s="1118" t="s">
        <v>7996</v>
      </c>
      <c r="C57" s="1119"/>
      <c r="D57" s="1119"/>
      <c r="E57" s="1120"/>
      <c r="F57" s="255"/>
    </row>
    <row r="58" spans="1:6" x14ac:dyDescent="0.35">
      <c r="A58" s="28" t="s">
        <v>7979</v>
      </c>
      <c r="B58" s="28" t="s">
        <v>4068</v>
      </c>
      <c r="C58" s="29" t="s">
        <v>7980</v>
      </c>
      <c r="D58" s="28" t="s">
        <v>7981</v>
      </c>
      <c r="E58" s="28" t="s">
        <v>294</v>
      </c>
      <c r="F58" s="255"/>
    </row>
    <row r="59" spans="1:6" x14ac:dyDescent="0.35">
      <c r="A59" s="30" t="s">
        <v>2441</v>
      </c>
      <c r="B59" s="30" t="s">
        <v>7997</v>
      </c>
      <c r="C59" s="31" t="s">
        <v>7984</v>
      </c>
      <c r="D59" s="31" t="s">
        <v>187</v>
      </c>
      <c r="E59" s="30"/>
      <c r="F59" s="255"/>
    </row>
    <row r="60" spans="1:6" x14ac:dyDescent="0.35">
      <c r="A60" s="30" t="s">
        <v>2438</v>
      </c>
      <c r="B60" s="30" t="s">
        <v>8019</v>
      </c>
      <c r="C60" s="31" t="s">
        <v>7984</v>
      </c>
      <c r="D60" s="31" t="s">
        <v>283</v>
      </c>
      <c r="E60" s="30"/>
      <c r="F60" s="255"/>
    </row>
    <row r="61" spans="1:6" x14ac:dyDescent="0.35">
      <c r="A61" s="30" t="s">
        <v>8020</v>
      </c>
      <c r="B61" s="30" t="s">
        <v>8051</v>
      </c>
      <c r="C61" s="31" t="s">
        <v>7984</v>
      </c>
      <c r="D61" s="31" t="s">
        <v>1196</v>
      </c>
      <c r="E61" s="30"/>
      <c r="F61" s="255"/>
    </row>
    <row r="62" spans="1:6" x14ac:dyDescent="0.35">
      <c r="A62" s="30" t="s">
        <v>8052</v>
      </c>
      <c r="B62" s="30" t="s">
        <v>8053</v>
      </c>
      <c r="C62" s="31" t="s">
        <v>7984</v>
      </c>
      <c r="D62" s="31" t="s">
        <v>8054</v>
      </c>
      <c r="E62" s="30"/>
      <c r="F62" s="255"/>
    </row>
    <row r="63" spans="1:6" x14ac:dyDescent="0.35">
      <c r="A63" s="32" t="s">
        <v>8055</v>
      </c>
      <c r="B63" s="30" t="s">
        <v>8056</v>
      </c>
      <c r="C63" s="31" t="s">
        <v>7987</v>
      </c>
      <c r="D63" s="33" t="s">
        <v>8054</v>
      </c>
      <c r="E63" s="32"/>
      <c r="F63" s="255"/>
    </row>
    <row r="64" spans="1:6" x14ac:dyDescent="0.35">
      <c r="A64" s="255"/>
      <c r="B64" s="255"/>
      <c r="C64" s="256"/>
      <c r="D64" s="256"/>
      <c r="E64" s="255"/>
      <c r="F64" s="255"/>
    </row>
    <row r="65" spans="1:6" x14ac:dyDescent="0.35">
      <c r="A65" s="255"/>
      <c r="B65" s="255"/>
      <c r="C65" s="256"/>
      <c r="D65" s="256"/>
      <c r="E65" s="255"/>
      <c r="F65" s="255"/>
    </row>
    <row r="66" spans="1:6" x14ac:dyDescent="0.35">
      <c r="A66" s="1092" t="s">
        <v>8057</v>
      </c>
      <c r="B66" s="1092"/>
      <c r="C66" s="1092"/>
      <c r="D66" s="1092"/>
      <c r="E66" s="1092"/>
      <c r="F66" s="255"/>
    </row>
    <row r="67" spans="1:6" x14ac:dyDescent="0.35">
      <c r="A67" s="8" t="s">
        <v>7977</v>
      </c>
      <c r="B67" s="1093" t="s">
        <v>7996</v>
      </c>
      <c r="C67" s="1094"/>
      <c r="D67" s="1094"/>
      <c r="E67" s="1095"/>
      <c r="F67" s="255"/>
    </row>
    <row r="68" spans="1:6" x14ac:dyDescent="0.35">
      <c r="A68" s="9" t="s">
        <v>7979</v>
      </c>
      <c r="B68" s="9" t="s">
        <v>4068</v>
      </c>
      <c r="C68" s="9" t="s">
        <v>7980</v>
      </c>
      <c r="D68" s="9" t="s">
        <v>7981</v>
      </c>
      <c r="E68" s="9" t="s">
        <v>7982</v>
      </c>
      <c r="F68" s="255"/>
    </row>
    <row r="69" spans="1:6" x14ac:dyDescent="0.35">
      <c r="A69" s="10" t="s">
        <v>2441</v>
      </c>
      <c r="B69" s="10" t="s">
        <v>7997</v>
      </c>
      <c r="C69" s="10" t="s">
        <v>7984</v>
      </c>
      <c r="D69" s="11" t="s">
        <v>187</v>
      </c>
      <c r="E69" s="10"/>
      <c r="F69" s="255"/>
    </row>
    <row r="70" spans="1:6" x14ac:dyDescent="0.35">
      <c r="A70" s="10" t="s">
        <v>2438</v>
      </c>
      <c r="B70" s="10" t="s">
        <v>8019</v>
      </c>
      <c r="C70" s="10" t="s">
        <v>7984</v>
      </c>
      <c r="D70" s="11" t="s">
        <v>283</v>
      </c>
      <c r="E70" s="10"/>
      <c r="F70" s="255"/>
    </row>
    <row r="71" spans="1:6" x14ac:dyDescent="0.35">
      <c r="A71" s="10" t="s">
        <v>8020</v>
      </c>
      <c r="B71" s="10" t="s">
        <v>8051</v>
      </c>
      <c r="C71" s="10" t="s">
        <v>7984</v>
      </c>
      <c r="D71" s="11" t="s">
        <v>1196</v>
      </c>
      <c r="E71" s="10"/>
      <c r="F71" s="255"/>
    </row>
    <row r="72" spans="1:6" x14ac:dyDescent="0.35">
      <c r="A72" s="10" t="s">
        <v>8052</v>
      </c>
      <c r="B72" s="10" t="s">
        <v>8053</v>
      </c>
      <c r="C72" s="10" t="s">
        <v>7984</v>
      </c>
      <c r="D72" s="11" t="s">
        <v>8054</v>
      </c>
      <c r="E72" s="10"/>
      <c r="F72" s="255"/>
    </row>
    <row r="73" spans="1:6" x14ac:dyDescent="0.35">
      <c r="A73" s="10" t="s">
        <v>8055</v>
      </c>
      <c r="B73" s="10" t="s">
        <v>8056</v>
      </c>
      <c r="C73" s="10" t="s">
        <v>7987</v>
      </c>
      <c r="D73" s="11" t="s">
        <v>8054</v>
      </c>
      <c r="E73" s="10"/>
      <c r="F73" s="255"/>
    </row>
    <row r="74" spans="1:6" x14ac:dyDescent="0.35">
      <c r="A74" s="255"/>
      <c r="B74" s="255"/>
      <c r="C74" s="256"/>
      <c r="D74" s="256"/>
      <c r="E74" s="255"/>
      <c r="F74" s="255"/>
    </row>
    <row r="75" spans="1:6" x14ac:dyDescent="0.35">
      <c r="A75" s="255"/>
      <c r="B75" s="255"/>
      <c r="C75" s="256"/>
      <c r="D75" s="256"/>
      <c r="E75" s="255"/>
      <c r="F75" s="255"/>
    </row>
    <row r="76" spans="1:6" x14ac:dyDescent="0.35">
      <c r="A76" s="255"/>
      <c r="B76" s="255"/>
      <c r="C76" s="256"/>
      <c r="D76" s="256"/>
      <c r="E76" s="255"/>
      <c r="F76" s="255"/>
    </row>
    <row r="77" spans="1:6" x14ac:dyDescent="0.35">
      <c r="A77" s="1121" t="s">
        <v>8058</v>
      </c>
      <c r="B77" s="1121"/>
      <c r="C77" s="1121"/>
      <c r="D77" s="1121"/>
      <c r="E77" s="1121"/>
      <c r="F77" s="255"/>
    </row>
    <row r="78" spans="1:6" x14ac:dyDescent="0.35">
      <c r="A78" s="34" t="s">
        <v>7977</v>
      </c>
      <c r="B78" s="1123" t="s">
        <v>8059</v>
      </c>
      <c r="C78" s="1124"/>
      <c r="D78" s="1124"/>
      <c r="E78" s="1125"/>
      <c r="F78" s="255"/>
    </row>
    <row r="79" spans="1:6" x14ac:dyDescent="0.35">
      <c r="A79" s="34" t="s">
        <v>7979</v>
      </c>
      <c r="B79" s="34" t="s">
        <v>4068</v>
      </c>
      <c r="C79" s="35" t="s">
        <v>7980</v>
      </c>
      <c r="D79" s="34" t="s">
        <v>7981</v>
      </c>
      <c r="E79" s="34" t="s">
        <v>294</v>
      </c>
      <c r="F79" s="255"/>
    </row>
    <row r="80" spans="1:6" ht="43.5" x14ac:dyDescent="0.35">
      <c r="A80" s="36" t="s">
        <v>8060</v>
      </c>
      <c r="B80" s="36" t="s">
        <v>8061</v>
      </c>
      <c r="C80" s="37" t="s">
        <v>7984</v>
      </c>
      <c r="D80" s="37" t="s">
        <v>8062</v>
      </c>
      <c r="E80" s="157" t="s">
        <v>8063</v>
      </c>
      <c r="F80" s="255"/>
    </row>
    <row r="81" spans="1:6" x14ac:dyDescent="0.35">
      <c r="A81" s="36" t="s">
        <v>8064</v>
      </c>
      <c r="B81" s="36" t="s">
        <v>8065</v>
      </c>
      <c r="C81" s="37" t="s">
        <v>7984</v>
      </c>
      <c r="D81" s="37" t="s">
        <v>1145</v>
      </c>
      <c r="E81" s="158" t="s">
        <v>8066</v>
      </c>
      <c r="F81" s="255"/>
    </row>
    <row r="82" spans="1:6" x14ac:dyDescent="0.35">
      <c r="A82" s="36" t="s">
        <v>8067</v>
      </c>
      <c r="B82" s="36" t="s">
        <v>8068</v>
      </c>
      <c r="C82" s="37" t="s">
        <v>7987</v>
      </c>
      <c r="D82" s="37" t="s">
        <v>221</v>
      </c>
      <c r="E82" s="158" t="s">
        <v>8066</v>
      </c>
      <c r="F82" s="255"/>
    </row>
    <row r="83" spans="1:6" x14ac:dyDescent="0.35">
      <c r="A83" s="255"/>
      <c r="B83" s="255"/>
      <c r="C83" s="256"/>
      <c r="D83" s="256"/>
      <c r="E83" s="255"/>
      <c r="F83" s="255"/>
    </row>
    <row r="84" spans="1:6" x14ac:dyDescent="0.35">
      <c r="A84" s="255"/>
      <c r="B84" s="255"/>
      <c r="C84" s="256"/>
      <c r="D84" s="256"/>
      <c r="E84" s="255"/>
    </row>
    <row r="85" spans="1:6" x14ac:dyDescent="0.35">
      <c r="A85" s="1122" t="s">
        <v>8069</v>
      </c>
      <c r="B85" s="1122"/>
      <c r="C85" s="1122"/>
      <c r="D85" s="1122"/>
      <c r="E85" s="1122"/>
    </row>
    <row r="86" spans="1:6" x14ac:dyDescent="0.35">
      <c r="A86" s="41" t="s">
        <v>7977</v>
      </c>
      <c r="B86" s="1105" t="s">
        <v>7996</v>
      </c>
      <c r="C86" s="1106"/>
      <c r="D86" s="1106"/>
      <c r="E86" s="1107"/>
    </row>
    <row r="87" spans="1:6" x14ac:dyDescent="0.35">
      <c r="A87" s="42" t="s">
        <v>7979</v>
      </c>
      <c r="B87" s="42" t="s">
        <v>4068</v>
      </c>
      <c r="C87" s="43" t="s">
        <v>7980</v>
      </c>
      <c r="D87" s="42" t="s">
        <v>7981</v>
      </c>
      <c r="E87" s="42" t="s">
        <v>294</v>
      </c>
    </row>
    <row r="88" spans="1:6" x14ac:dyDescent="0.35">
      <c r="A88" s="423" t="s">
        <v>2441</v>
      </c>
      <c r="B88" s="423" t="s">
        <v>8018</v>
      </c>
      <c r="C88" s="423" t="s">
        <v>7984</v>
      </c>
      <c r="D88" s="423" t="s">
        <v>187</v>
      </c>
      <c r="E88" s="423"/>
    </row>
    <row r="89" spans="1:6" x14ac:dyDescent="0.35">
      <c r="A89" s="423" t="s">
        <v>8070</v>
      </c>
      <c r="B89" s="423" t="s">
        <v>8071</v>
      </c>
      <c r="C89" s="423" t="s">
        <v>7984</v>
      </c>
      <c r="D89" s="423" t="s">
        <v>1196</v>
      </c>
      <c r="E89" s="423"/>
    </row>
    <row r="90" spans="1:6" x14ac:dyDescent="0.35">
      <c r="A90" s="423" t="s">
        <v>8072</v>
      </c>
      <c r="B90" s="423" t="s">
        <v>8073</v>
      </c>
      <c r="C90" s="423" t="s">
        <v>7987</v>
      </c>
      <c r="D90" s="423" t="s">
        <v>283</v>
      </c>
      <c r="E90" s="423"/>
    </row>
    <row r="91" spans="1:6" x14ac:dyDescent="0.35"/>
    <row r="92" spans="1:6" x14ac:dyDescent="0.35"/>
    <row r="93" spans="1:6" x14ac:dyDescent="0.35">
      <c r="A93" s="1112" t="s">
        <v>8074</v>
      </c>
      <c r="B93" s="1113"/>
      <c r="C93" s="1113"/>
      <c r="D93" s="1113"/>
      <c r="E93" s="1114"/>
    </row>
    <row r="94" spans="1:6" x14ac:dyDescent="0.35">
      <c r="A94" s="736" t="s">
        <v>7977</v>
      </c>
      <c r="B94" s="1115" t="s">
        <v>7996</v>
      </c>
      <c r="C94" s="1115"/>
      <c r="D94" s="1115"/>
      <c r="E94" s="1116"/>
    </row>
    <row r="95" spans="1:6" x14ac:dyDescent="0.35">
      <c r="A95" s="736" t="s">
        <v>7979</v>
      </c>
      <c r="B95" s="737" t="s">
        <v>4068</v>
      </c>
      <c r="C95" s="737" t="s">
        <v>7980</v>
      </c>
      <c r="D95" s="737" t="s">
        <v>7981</v>
      </c>
      <c r="E95" s="737" t="s">
        <v>294</v>
      </c>
    </row>
    <row r="96" spans="1:6" x14ac:dyDescent="0.35">
      <c r="A96" s="738" t="s">
        <v>2441</v>
      </c>
      <c r="B96" s="739" t="s">
        <v>7983</v>
      </c>
      <c r="C96" s="739" t="s">
        <v>7984</v>
      </c>
      <c r="D96" s="739" t="s">
        <v>187</v>
      </c>
      <c r="E96" s="739" t="s">
        <v>8075</v>
      </c>
    </row>
    <row r="97" spans="1:5" ht="29" x14ac:dyDescent="0.35">
      <c r="A97" s="738" t="s">
        <v>7991</v>
      </c>
      <c r="B97" s="739" t="s">
        <v>8076</v>
      </c>
      <c r="C97" s="739" t="s">
        <v>7984</v>
      </c>
      <c r="D97" s="739" t="s">
        <v>283</v>
      </c>
      <c r="E97" s="829" t="s">
        <v>9075</v>
      </c>
    </row>
    <row r="98" spans="1:5" x14ac:dyDescent="0.35">
      <c r="A98" s="738" t="s">
        <v>8077</v>
      </c>
      <c r="B98" s="739" t="s">
        <v>8078</v>
      </c>
      <c r="C98" s="739" t="s">
        <v>7984</v>
      </c>
      <c r="D98" s="739" t="s">
        <v>176</v>
      </c>
      <c r="E98" s="739" t="s">
        <v>177</v>
      </c>
    </row>
    <row r="99" spans="1:5" x14ac:dyDescent="0.35">
      <c r="A99" s="738" t="s">
        <v>8079</v>
      </c>
      <c r="B99" s="739" t="s">
        <v>8080</v>
      </c>
      <c r="C99" s="739" t="s">
        <v>7987</v>
      </c>
      <c r="D99" s="739" t="s">
        <v>176</v>
      </c>
      <c r="E99" s="739" t="s">
        <v>177</v>
      </c>
    </row>
    <row r="100" spans="1:5" x14ac:dyDescent="0.35"/>
    <row r="101" spans="1:5" x14ac:dyDescent="0.35"/>
    <row r="1048576" ht="15" hidden="1" customHeight="1" x14ac:dyDescent="0.35"/>
  </sheetData>
  <mergeCells count="20">
    <mergeCell ref="A93:E93"/>
    <mergeCell ref="B94:E94"/>
    <mergeCell ref="A56:E56"/>
    <mergeCell ref="B57:E57"/>
    <mergeCell ref="A77:E77"/>
    <mergeCell ref="A66:E66"/>
    <mergeCell ref="B67:E67"/>
    <mergeCell ref="A85:E85"/>
    <mergeCell ref="B86:E86"/>
    <mergeCell ref="B78:E78"/>
    <mergeCell ref="B18:E18"/>
    <mergeCell ref="A27:E27"/>
    <mergeCell ref="B28:E28"/>
    <mergeCell ref="A37:E37"/>
    <mergeCell ref="B38:E38"/>
    <mergeCell ref="A2:E2"/>
    <mergeCell ref="B3:E3"/>
    <mergeCell ref="A10:E10"/>
    <mergeCell ref="B11:E11"/>
    <mergeCell ref="A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E3" activePane="bottomRight" state="frozen"/>
      <selection pane="topRight" activeCell="L6" sqref="L6"/>
      <selection pane="bottomLeft" activeCell="L6" sqref="L6"/>
      <selection pane="bottomRight"/>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26953125" style="39" customWidth="1"/>
    <col min="7" max="7" width="13.7265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26"/>
      <c r="B1" s="856"/>
      <c r="C1" s="856"/>
      <c r="D1" s="856"/>
      <c r="E1" s="856"/>
      <c r="F1" s="227"/>
      <c r="G1" s="226"/>
      <c r="H1" s="231"/>
      <c r="I1" s="227"/>
      <c r="J1" s="226"/>
    </row>
    <row r="2" spans="1:10" s="220" customFormat="1" ht="24" customHeight="1" x14ac:dyDescent="0.35">
      <c r="A2" s="276"/>
      <c r="B2" s="75" t="s">
        <v>57</v>
      </c>
      <c r="C2" s="75" t="s">
        <v>58</v>
      </c>
      <c r="D2" s="75" t="s">
        <v>59</v>
      </c>
      <c r="E2" s="75" t="s">
        <v>60</v>
      </c>
      <c r="F2" s="75" t="s">
        <v>0</v>
      </c>
      <c r="G2" s="75" t="s">
        <v>1</v>
      </c>
      <c r="H2" s="75" t="s">
        <v>2</v>
      </c>
      <c r="I2" s="75"/>
      <c r="J2" s="271"/>
    </row>
    <row r="3" spans="1:10" ht="36" x14ac:dyDescent="0.35">
      <c r="A3" s="226"/>
      <c r="B3" s="859" t="s">
        <v>61</v>
      </c>
      <c r="C3" s="861" t="s">
        <v>62</v>
      </c>
      <c r="D3" s="861" t="s">
        <v>63</v>
      </c>
      <c r="E3" s="859" t="s">
        <v>64</v>
      </c>
      <c r="F3" s="70" t="s">
        <v>65</v>
      </c>
      <c r="G3" s="48" t="s">
        <v>6</v>
      </c>
      <c r="H3" s="47" t="s">
        <v>66</v>
      </c>
      <c r="I3" s="70" t="str">
        <f>VLOOKUP(H3,CódigosRetorno!A:B,2,FALSE)</f>
        <v>El XML no contiene el tag ext:UBLExtensions/ext:UBLExtension/ext:ExtensionContent/ds:Signature/@Id</v>
      </c>
      <c r="J3" s="226"/>
    </row>
    <row r="4" spans="1:10" ht="24" x14ac:dyDescent="0.35">
      <c r="A4" s="226"/>
      <c r="B4" s="859"/>
      <c r="C4" s="861"/>
      <c r="D4" s="861"/>
      <c r="E4" s="859"/>
      <c r="F4" s="70" t="s">
        <v>67</v>
      </c>
      <c r="G4" s="48" t="s">
        <v>6</v>
      </c>
      <c r="H4" s="47" t="s">
        <v>68</v>
      </c>
      <c r="I4" s="70" t="s">
        <v>69</v>
      </c>
      <c r="J4" s="226"/>
    </row>
    <row r="5" spans="1:10" ht="36" x14ac:dyDescent="0.35">
      <c r="A5" s="226"/>
      <c r="B5" s="859"/>
      <c r="C5" s="861"/>
      <c r="D5" s="861"/>
      <c r="E5" s="859" t="s">
        <v>70</v>
      </c>
      <c r="F5" s="70" t="s">
        <v>65</v>
      </c>
      <c r="G5" s="48" t="s">
        <v>6</v>
      </c>
      <c r="H5" s="47" t="s">
        <v>71</v>
      </c>
      <c r="I5" s="70" t="s">
        <v>72</v>
      </c>
      <c r="J5" s="226"/>
    </row>
    <row r="6" spans="1:10" ht="30.75" customHeight="1" x14ac:dyDescent="0.35">
      <c r="A6" s="226"/>
      <c r="B6" s="859"/>
      <c r="C6" s="861"/>
      <c r="D6" s="861"/>
      <c r="E6" s="859"/>
      <c r="F6" s="70" t="s">
        <v>67</v>
      </c>
      <c r="G6" s="48" t="s">
        <v>6</v>
      </c>
      <c r="H6" s="47" t="s">
        <v>73</v>
      </c>
      <c r="I6" s="70" t="s">
        <v>74</v>
      </c>
      <c r="J6" s="226"/>
    </row>
    <row r="7" spans="1:10" ht="36" x14ac:dyDescent="0.35">
      <c r="A7" s="226"/>
      <c r="B7" s="859"/>
      <c r="C7" s="861"/>
      <c r="D7" s="861"/>
      <c r="E7" s="859" t="s">
        <v>75</v>
      </c>
      <c r="F7" s="70" t="s">
        <v>65</v>
      </c>
      <c r="G7" s="48" t="s">
        <v>6</v>
      </c>
      <c r="H7" s="47" t="s">
        <v>76</v>
      </c>
      <c r="I7" s="70" t="s">
        <v>77</v>
      </c>
      <c r="J7" s="226"/>
    </row>
    <row r="8" spans="1:10" ht="26.25" customHeight="1" x14ac:dyDescent="0.35">
      <c r="A8" s="226"/>
      <c r="B8" s="859"/>
      <c r="C8" s="861"/>
      <c r="D8" s="861"/>
      <c r="E8" s="859"/>
      <c r="F8" s="70" t="s">
        <v>67</v>
      </c>
      <c r="G8" s="48" t="s">
        <v>6</v>
      </c>
      <c r="H8" s="47" t="s">
        <v>78</v>
      </c>
      <c r="I8" s="70" t="s">
        <v>79</v>
      </c>
      <c r="J8" s="226"/>
    </row>
    <row r="9" spans="1:10" ht="24" x14ac:dyDescent="0.35">
      <c r="A9" s="226"/>
      <c r="B9" s="859"/>
      <c r="C9" s="861"/>
      <c r="D9" s="861"/>
      <c r="E9" s="859" t="s">
        <v>80</v>
      </c>
      <c r="F9" s="70" t="s">
        <v>65</v>
      </c>
      <c r="G9" s="48" t="s">
        <v>6</v>
      </c>
      <c r="H9" s="47" t="s">
        <v>81</v>
      </c>
      <c r="I9" s="70" t="s">
        <v>82</v>
      </c>
      <c r="J9" s="226"/>
    </row>
    <row r="10" spans="1:10" ht="24" x14ac:dyDescent="0.35">
      <c r="A10" s="226"/>
      <c r="B10" s="859"/>
      <c r="C10" s="861"/>
      <c r="D10" s="861"/>
      <c r="E10" s="859"/>
      <c r="F10" s="70" t="s">
        <v>83</v>
      </c>
      <c r="G10" s="48" t="s">
        <v>6</v>
      </c>
      <c r="H10" s="47" t="s">
        <v>84</v>
      </c>
      <c r="I10" s="70" t="s">
        <v>85</v>
      </c>
      <c r="J10" s="226"/>
    </row>
    <row r="11" spans="1:10" ht="36" x14ac:dyDescent="0.35">
      <c r="A11" s="226"/>
      <c r="B11" s="859"/>
      <c r="C11" s="861"/>
      <c r="D11" s="861"/>
      <c r="E11" s="857" t="s">
        <v>86</v>
      </c>
      <c r="F11" s="70" t="s">
        <v>65</v>
      </c>
      <c r="G11" s="48" t="s">
        <v>6</v>
      </c>
      <c r="H11" s="47" t="s">
        <v>87</v>
      </c>
      <c r="I11" s="70" t="s">
        <v>88</v>
      </c>
      <c r="J11" s="226"/>
    </row>
    <row r="12" spans="1:10" ht="24" x14ac:dyDescent="0.35">
      <c r="A12" s="226"/>
      <c r="B12" s="859"/>
      <c r="C12" s="861"/>
      <c r="D12" s="861"/>
      <c r="E12" s="858"/>
      <c r="F12" s="70" t="s">
        <v>67</v>
      </c>
      <c r="G12" s="48" t="s">
        <v>6</v>
      </c>
      <c r="H12" s="47" t="s">
        <v>89</v>
      </c>
      <c r="I12" s="70" t="s">
        <v>90</v>
      </c>
      <c r="J12" s="226"/>
    </row>
    <row r="13" spans="1:10" ht="36" x14ac:dyDescent="0.35">
      <c r="A13" s="226"/>
      <c r="B13" s="859"/>
      <c r="C13" s="861"/>
      <c r="D13" s="861"/>
      <c r="E13" s="859" t="s">
        <v>91</v>
      </c>
      <c r="F13" s="70" t="s">
        <v>65</v>
      </c>
      <c r="G13" s="48" t="s">
        <v>6</v>
      </c>
      <c r="H13" s="47" t="s">
        <v>92</v>
      </c>
      <c r="I13" s="70" t="s">
        <v>93</v>
      </c>
      <c r="J13" s="226"/>
    </row>
    <row r="14" spans="1:10" ht="24" x14ac:dyDescent="0.35">
      <c r="A14" s="226"/>
      <c r="B14" s="859"/>
      <c r="C14" s="861"/>
      <c r="D14" s="861"/>
      <c r="E14" s="859"/>
      <c r="F14" s="70" t="s">
        <v>67</v>
      </c>
      <c r="G14" s="48" t="s">
        <v>6</v>
      </c>
      <c r="H14" s="47" t="s">
        <v>94</v>
      </c>
      <c r="I14" s="70" t="s">
        <v>95</v>
      </c>
      <c r="J14" s="226"/>
    </row>
    <row r="15" spans="1:10" ht="36" x14ac:dyDescent="0.35">
      <c r="A15" s="226"/>
      <c r="B15" s="859"/>
      <c r="C15" s="861"/>
      <c r="D15" s="861"/>
      <c r="E15" s="70" t="s">
        <v>96</v>
      </c>
      <c r="F15" s="70" t="s">
        <v>65</v>
      </c>
      <c r="G15" s="48" t="s">
        <v>6</v>
      </c>
      <c r="H15" s="47" t="s">
        <v>97</v>
      </c>
      <c r="I15" s="70" t="s">
        <v>98</v>
      </c>
      <c r="J15" s="226"/>
    </row>
    <row r="16" spans="1:10" ht="24" x14ac:dyDescent="0.35">
      <c r="A16" s="226"/>
      <c r="B16" s="859"/>
      <c r="C16" s="861"/>
      <c r="D16" s="861"/>
      <c r="E16" s="859" t="s">
        <v>99</v>
      </c>
      <c r="F16" s="70" t="s">
        <v>65</v>
      </c>
      <c r="G16" s="48" t="s">
        <v>6</v>
      </c>
      <c r="H16" s="47" t="s">
        <v>100</v>
      </c>
      <c r="I16" s="70" t="s">
        <v>101</v>
      </c>
      <c r="J16" s="226"/>
    </row>
    <row r="17" spans="1:10" ht="24" x14ac:dyDescent="0.35">
      <c r="A17" s="226"/>
      <c r="B17" s="859"/>
      <c r="C17" s="861"/>
      <c r="D17" s="861"/>
      <c r="E17" s="859"/>
      <c r="F17" s="70" t="s">
        <v>102</v>
      </c>
      <c r="G17" s="48" t="s">
        <v>6</v>
      </c>
      <c r="H17" s="47" t="s">
        <v>103</v>
      </c>
      <c r="I17" s="70" t="s">
        <v>104</v>
      </c>
      <c r="J17" s="226"/>
    </row>
    <row r="18" spans="1:10" ht="36" x14ac:dyDescent="0.35">
      <c r="A18" s="226"/>
      <c r="B18" s="859"/>
      <c r="C18" s="861"/>
      <c r="D18" s="861"/>
      <c r="E18" s="859" t="s">
        <v>105</v>
      </c>
      <c r="F18" s="70" t="s">
        <v>65</v>
      </c>
      <c r="G18" s="48" t="s">
        <v>6</v>
      </c>
      <c r="H18" s="47" t="s">
        <v>106</v>
      </c>
      <c r="I18" s="70" t="s">
        <v>107</v>
      </c>
      <c r="J18" s="226"/>
    </row>
    <row r="19" spans="1:10" ht="24" x14ac:dyDescent="0.35">
      <c r="A19" s="226"/>
      <c r="B19" s="859"/>
      <c r="C19" s="861"/>
      <c r="D19" s="861"/>
      <c r="E19" s="859"/>
      <c r="F19" s="70" t="s">
        <v>102</v>
      </c>
      <c r="G19" s="48" t="s">
        <v>6</v>
      </c>
      <c r="H19" s="47" t="s">
        <v>108</v>
      </c>
      <c r="I19" s="70" t="s">
        <v>109</v>
      </c>
      <c r="J19" s="226"/>
    </row>
    <row r="20" spans="1:10" x14ac:dyDescent="0.35">
      <c r="A20" s="226"/>
      <c r="B20" s="859"/>
      <c r="C20" s="861"/>
      <c r="D20" s="861"/>
      <c r="E20" s="71" t="s">
        <v>110</v>
      </c>
      <c r="F20" s="70"/>
      <c r="G20" s="127" t="s">
        <v>9</v>
      </c>
      <c r="H20" s="48" t="s">
        <v>9</v>
      </c>
      <c r="I20" s="70" t="s">
        <v>9</v>
      </c>
      <c r="J20" s="226"/>
    </row>
    <row r="21" spans="1:10" ht="15" customHeight="1" x14ac:dyDescent="0.35">
      <c r="A21" s="226"/>
      <c r="B21" s="859"/>
      <c r="C21" s="861"/>
      <c r="D21" s="861"/>
      <c r="E21" s="859" t="s">
        <v>111</v>
      </c>
      <c r="F21" s="70" t="s">
        <v>65</v>
      </c>
      <c r="G21" s="48" t="s">
        <v>6</v>
      </c>
      <c r="H21" s="47" t="s">
        <v>112</v>
      </c>
      <c r="I21" s="70" t="s">
        <v>113</v>
      </c>
      <c r="J21" s="226"/>
    </row>
    <row r="22" spans="1:10" ht="24" customHeight="1" x14ac:dyDescent="0.35">
      <c r="A22" s="226"/>
      <c r="B22" s="859"/>
      <c r="C22" s="861"/>
      <c r="D22" s="861"/>
      <c r="E22" s="859"/>
      <c r="F22" s="70" t="s">
        <v>67</v>
      </c>
      <c r="G22" s="48" t="s">
        <v>6</v>
      </c>
      <c r="H22" s="47" t="s">
        <v>114</v>
      </c>
      <c r="I22" s="70" t="s">
        <v>115</v>
      </c>
      <c r="J22" s="226"/>
    </row>
    <row r="23" spans="1:10" ht="26.25" customHeight="1" x14ac:dyDescent="0.35">
      <c r="A23" s="226"/>
      <c r="B23" s="859"/>
      <c r="C23" s="861"/>
      <c r="D23" s="861"/>
      <c r="E23" s="859" t="s">
        <v>116</v>
      </c>
      <c r="F23" s="70" t="s">
        <v>65</v>
      </c>
      <c r="G23" s="48" t="s">
        <v>6</v>
      </c>
      <c r="H23" s="47" t="s">
        <v>117</v>
      </c>
      <c r="I23" s="70" t="s">
        <v>118</v>
      </c>
      <c r="J23" s="226"/>
    </row>
    <row r="24" spans="1:10" ht="24" x14ac:dyDescent="0.35">
      <c r="A24" s="226"/>
      <c r="B24" s="859"/>
      <c r="C24" s="861"/>
      <c r="D24" s="861"/>
      <c r="E24" s="859"/>
      <c r="F24" s="70" t="s">
        <v>119</v>
      </c>
      <c r="G24" s="48" t="s">
        <v>6</v>
      </c>
      <c r="H24" s="47" t="s">
        <v>120</v>
      </c>
      <c r="I24" s="70" t="s">
        <v>121</v>
      </c>
      <c r="J24" s="226"/>
    </row>
    <row r="25" spans="1:10" ht="24" x14ac:dyDescent="0.35">
      <c r="A25" s="226"/>
      <c r="B25" s="859"/>
      <c r="C25" s="861"/>
      <c r="D25" s="861"/>
      <c r="E25" s="860" t="s">
        <v>122</v>
      </c>
      <c r="F25" s="70" t="s">
        <v>65</v>
      </c>
      <c r="G25" s="48" t="s">
        <v>6</v>
      </c>
      <c r="H25" s="47" t="s">
        <v>123</v>
      </c>
      <c r="I25" s="70" t="s">
        <v>124</v>
      </c>
      <c r="J25" s="226"/>
    </row>
    <row r="26" spans="1:10" ht="24" x14ac:dyDescent="0.35">
      <c r="A26" s="226"/>
      <c r="B26" s="859"/>
      <c r="C26" s="861"/>
      <c r="D26" s="861"/>
      <c r="E26" s="860"/>
      <c r="F26" s="70" t="s">
        <v>67</v>
      </c>
      <c r="G26" s="48" t="s">
        <v>6</v>
      </c>
      <c r="H26" s="47" t="s">
        <v>125</v>
      </c>
      <c r="I26" s="70" t="s">
        <v>126</v>
      </c>
      <c r="J26" s="226"/>
    </row>
    <row r="27" spans="1:10" ht="36" x14ac:dyDescent="0.35">
      <c r="A27" s="226"/>
      <c r="B27" s="859"/>
      <c r="C27" s="861"/>
      <c r="D27" s="861"/>
      <c r="E27" s="859" t="s">
        <v>127</v>
      </c>
      <c r="F27" s="70" t="s">
        <v>65</v>
      </c>
      <c r="G27" s="48" t="s">
        <v>6</v>
      </c>
      <c r="H27" s="47" t="s">
        <v>128</v>
      </c>
      <c r="I27" s="70" t="s">
        <v>129</v>
      </c>
      <c r="J27" s="226"/>
    </row>
    <row r="28" spans="1:10" ht="24" x14ac:dyDescent="0.35">
      <c r="A28" s="226"/>
      <c r="B28" s="859"/>
      <c r="C28" s="861"/>
      <c r="D28" s="861"/>
      <c r="E28" s="859"/>
      <c r="F28" s="70" t="s">
        <v>67</v>
      </c>
      <c r="G28" s="48" t="s">
        <v>6</v>
      </c>
      <c r="H28" s="47" t="s">
        <v>130</v>
      </c>
      <c r="I28" s="70" t="s">
        <v>131</v>
      </c>
      <c r="J28" s="226"/>
    </row>
    <row r="29" spans="1:10" s="226" customFormat="1" ht="12" customHeight="1" x14ac:dyDescent="0.35">
      <c r="C29" s="228"/>
      <c r="D29" s="228"/>
      <c r="E29" s="227"/>
      <c r="F29" s="227"/>
      <c r="G29" s="229"/>
      <c r="H29" s="230"/>
      <c r="I29" s="227"/>
    </row>
    <row r="30" spans="1:10" hidden="1" x14ac:dyDescent="0.35">
      <c r="A30" s="226"/>
      <c r="G30" s="46"/>
      <c r="H30" s="56"/>
      <c r="J30" s="226"/>
    </row>
    <row r="31" spans="1:10" hidden="1" x14ac:dyDescent="0.35">
      <c r="A31" s="226"/>
      <c r="G31" s="46"/>
      <c r="H31" s="56"/>
      <c r="J31" s="226"/>
    </row>
    <row r="32" spans="1:10" hidden="1" x14ac:dyDescent="0.35">
      <c r="A32" s="226"/>
      <c r="G32" s="46"/>
      <c r="H32" s="56"/>
      <c r="J32" s="226"/>
    </row>
    <row r="33" spans="1:10" hidden="1" x14ac:dyDescent="0.35">
      <c r="A33" s="226"/>
      <c r="G33" s="46"/>
      <c r="H33" s="56"/>
      <c r="J33" s="226"/>
    </row>
    <row r="34" spans="1:10" hidden="1" x14ac:dyDescent="0.35">
      <c r="A34" s="226"/>
      <c r="G34" s="46"/>
      <c r="H34" s="56"/>
      <c r="J34" s="226"/>
    </row>
    <row r="35" spans="1:10" hidden="1" x14ac:dyDescent="0.35">
      <c r="A35" s="226"/>
      <c r="G35" s="46"/>
      <c r="H35" s="56"/>
      <c r="J35" s="226"/>
    </row>
    <row r="36" spans="1:10" hidden="1" x14ac:dyDescent="0.35">
      <c r="A36" s="226"/>
      <c r="G36" s="46"/>
      <c r="H36" s="56"/>
      <c r="J36" s="226"/>
    </row>
    <row r="37" spans="1:10" hidden="1" x14ac:dyDescent="0.35">
      <c r="A37" s="226"/>
      <c r="G37" s="46"/>
      <c r="H37" s="56"/>
      <c r="J37" s="226"/>
    </row>
    <row r="38" spans="1:10" hidden="1" x14ac:dyDescent="0.35">
      <c r="A38" s="226"/>
      <c r="G38" s="46"/>
      <c r="H38" s="56"/>
      <c r="J38" s="226"/>
    </row>
    <row r="39" spans="1:10" hidden="1" x14ac:dyDescent="0.35">
      <c r="A39" s="226"/>
      <c r="G39" s="46"/>
      <c r="H39" s="56"/>
      <c r="J39" s="226"/>
    </row>
    <row r="40" spans="1:10" hidden="1" x14ac:dyDescent="0.35">
      <c r="A40" s="226"/>
      <c r="G40" s="46"/>
      <c r="H40" s="56"/>
      <c r="J40" s="226"/>
    </row>
    <row r="41" spans="1:10" hidden="1" x14ac:dyDescent="0.35">
      <c r="A41" s="226"/>
      <c r="G41" s="46"/>
      <c r="H41" s="56"/>
      <c r="J41" s="226"/>
    </row>
    <row r="42" spans="1:10" hidden="1" x14ac:dyDescent="0.35">
      <c r="A42" s="226"/>
      <c r="G42" s="46"/>
      <c r="H42" s="56"/>
      <c r="J42" s="226"/>
    </row>
    <row r="43" spans="1:10" hidden="1" x14ac:dyDescent="0.35">
      <c r="A43" s="226"/>
      <c r="G43" s="46"/>
      <c r="H43" s="56"/>
      <c r="J43" s="226"/>
    </row>
    <row r="44" spans="1:10" hidden="1" x14ac:dyDescent="0.35">
      <c r="A44" s="226"/>
      <c r="G44" s="46"/>
      <c r="H44" s="56"/>
      <c r="J44" s="226"/>
    </row>
    <row r="45" spans="1:10" hidden="1" x14ac:dyDescent="0.35">
      <c r="A45" s="226"/>
      <c r="G45" s="46"/>
      <c r="H45" s="56"/>
      <c r="J45" s="226"/>
    </row>
    <row r="46" spans="1:10" hidden="1" x14ac:dyDescent="0.35">
      <c r="A46" s="226"/>
      <c r="G46" s="46"/>
      <c r="H46" s="56"/>
      <c r="J46" s="226"/>
    </row>
    <row r="47" spans="1:10" hidden="1" x14ac:dyDescent="0.35">
      <c r="A47" s="226"/>
      <c r="G47" s="46"/>
      <c r="H47" s="56"/>
      <c r="J47" s="226"/>
    </row>
    <row r="48" spans="1:10" hidden="1" x14ac:dyDescent="0.35">
      <c r="A48" s="226"/>
      <c r="G48" s="46"/>
      <c r="H48" s="56"/>
      <c r="J48" s="226"/>
    </row>
    <row r="49" spans="1:10" hidden="1" x14ac:dyDescent="0.35">
      <c r="A49" s="226"/>
      <c r="G49" s="46"/>
      <c r="H49" s="56"/>
      <c r="J49" s="226"/>
    </row>
    <row r="50" spans="1:10" hidden="1" x14ac:dyDescent="0.35">
      <c r="A50" s="226"/>
      <c r="G50" s="46"/>
      <c r="H50" s="56"/>
      <c r="J50" s="226"/>
    </row>
    <row r="51" spans="1:10" hidden="1" x14ac:dyDescent="0.35">
      <c r="A51" s="226"/>
      <c r="G51" s="46"/>
      <c r="H51" s="56"/>
      <c r="J51" s="226"/>
    </row>
    <row r="52" spans="1:10" hidden="1" x14ac:dyDescent="0.35">
      <c r="A52" s="226"/>
      <c r="G52" s="46"/>
      <c r="H52" s="56"/>
      <c r="J52" s="226"/>
    </row>
    <row r="53" spans="1:10" hidden="1" x14ac:dyDescent="0.35">
      <c r="A53" s="226"/>
      <c r="G53" s="46"/>
      <c r="H53" s="56"/>
      <c r="J53" s="226"/>
    </row>
    <row r="54" spans="1:10" hidden="1" x14ac:dyDescent="0.35">
      <c r="A54" s="226"/>
      <c r="G54" s="46"/>
      <c r="H54" s="56"/>
      <c r="J54" s="226"/>
    </row>
    <row r="55" spans="1:10" hidden="1" x14ac:dyDescent="0.35">
      <c r="A55" s="226"/>
      <c r="G55" s="46"/>
      <c r="H55" s="56"/>
      <c r="J55" s="226"/>
    </row>
    <row r="56" spans="1:10" hidden="1" x14ac:dyDescent="0.35">
      <c r="A56" s="226"/>
      <c r="G56" s="46"/>
      <c r="H56" s="56"/>
      <c r="J56" s="226"/>
    </row>
    <row r="57" spans="1:10" hidden="1" x14ac:dyDescent="0.35">
      <c r="A57" s="226"/>
      <c r="G57" s="46"/>
      <c r="H57" s="56"/>
      <c r="J57" s="226"/>
    </row>
    <row r="58" spans="1:10" hidden="1" x14ac:dyDescent="0.35">
      <c r="A58" s="226"/>
      <c r="G58" s="46"/>
      <c r="H58" s="56"/>
      <c r="J58" s="226"/>
    </row>
    <row r="59" spans="1:10" hidden="1" x14ac:dyDescent="0.35">
      <c r="A59" s="226"/>
      <c r="G59" s="46"/>
      <c r="H59" s="56"/>
      <c r="J59" s="226"/>
    </row>
    <row r="60" spans="1:10" hidden="1" x14ac:dyDescent="0.35">
      <c r="A60" s="226"/>
      <c r="G60" s="46"/>
      <c r="H60" s="56"/>
      <c r="J60" s="226"/>
    </row>
    <row r="61" spans="1:10" hidden="1" x14ac:dyDescent="0.35">
      <c r="A61" s="226"/>
      <c r="G61" s="46"/>
      <c r="H61" s="56"/>
      <c r="J61" s="226"/>
    </row>
    <row r="62" spans="1:10" hidden="1" x14ac:dyDescent="0.35">
      <c r="A62" s="226"/>
      <c r="G62" s="46"/>
      <c r="H62" s="56"/>
      <c r="J62" s="226"/>
    </row>
    <row r="63" spans="1:10" hidden="1" x14ac:dyDescent="0.35">
      <c r="A63" s="226"/>
      <c r="G63" s="46"/>
      <c r="H63" s="56"/>
      <c r="J63" s="226"/>
    </row>
    <row r="64" spans="1:10" hidden="1" x14ac:dyDescent="0.35">
      <c r="A64" s="226"/>
      <c r="G64" s="46"/>
      <c r="H64" s="56"/>
      <c r="J64" s="226"/>
    </row>
    <row r="65" spans="1:10" hidden="1" x14ac:dyDescent="0.35">
      <c r="A65" s="226"/>
      <c r="G65" s="46"/>
      <c r="H65" s="56"/>
      <c r="J65" s="226"/>
    </row>
    <row r="66" spans="1:10" hidden="1" x14ac:dyDescent="0.35">
      <c r="A66" s="226"/>
      <c r="G66" s="46"/>
      <c r="H66" s="56"/>
      <c r="J66" s="226"/>
    </row>
    <row r="67" spans="1:10" hidden="1" x14ac:dyDescent="0.35">
      <c r="A67" s="226"/>
      <c r="G67" s="46"/>
      <c r="H67" s="56"/>
      <c r="J67" s="226"/>
    </row>
    <row r="68" spans="1:10" hidden="1" x14ac:dyDescent="0.35">
      <c r="A68" s="226"/>
      <c r="G68" s="46"/>
      <c r="H68" s="56"/>
      <c r="J68" s="226"/>
    </row>
    <row r="69" spans="1:10" hidden="1" x14ac:dyDescent="0.35">
      <c r="A69" s="226"/>
      <c r="G69" s="46"/>
      <c r="H69" s="56"/>
      <c r="J69" s="226"/>
    </row>
    <row r="70" spans="1:10" hidden="1" x14ac:dyDescent="0.35">
      <c r="A70" s="226"/>
      <c r="G70" s="46"/>
      <c r="H70" s="56"/>
      <c r="J70" s="226"/>
    </row>
    <row r="71" spans="1:10" hidden="1" x14ac:dyDescent="0.35">
      <c r="A71" s="226"/>
      <c r="G71" s="46"/>
      <c r="H71" s="56"/>
      <c r="J71" s="226"/>
    </row>
    <row r="72" spans="1:10" hidden="1" x14ac:dyDescent="0.35">
      <c r="A72" s="226"/>
      <c r="G72" s="46"/>
      <c r="H72" s="56"/>
      <c r="J72" s="226"/>
    </row>
    <row r="73" spans="1:10" hidden="1" x14ac:dyDescent="0.35">
      <c r="A73" s="226"/>
      <c r="G73" s="46"/>
      <c r="H73" s="56"/>
      <c r="J73" s="226"/>
    </row>
    <row r="74" spans="1:10" hidden="1" x14ac:dyDescent="0.35">
      <c r="A74" s="226"/>
      <c r="G74" s="46"/>
      <c r="H74" s="56"/>
      <c r="J74" s="226"/>
    </row>
    <row r="75" spans="1:10" hidden="1" x14ac:dyDescent="0.35">
      <c r="A75" s="226"/>
      <c r="G75" s="46"/>
      <c r="H75" s="56"/>
      <c r="J75" s="226"/>
    </row>
    <row r="76" spans="1:10" hidden="1" x14ac:dyDescent="0.35">
      <c r="A76" s="226"/>
      <c r="G76" s="46"/>
      <c r="H76" s="56"/>
      <c r="J76" s="226"/>
    </row>
    <row r="77" spans="1:10" hidden="1" x14ac:dyDescent="0.35">
      <c r="A77" s="226"/>
      <c r="G77" s="46"/>
      <c r="H77" s="56"/>
      <c r="J77" s="226"/>
    </row>
    <row r="78" spans="1:10" hidden="1" x14ac:dyDescent="0.35">
      <c r="A78" s="226"/>
      <c r="G78" s="46"/>
      <c r="H78" s="56"/>
      <c r="J78" s="226"/>
    </row>
    <row r="79" spans="1:10" hidden="1" x14ac:dyDescent="0.35">
      <c r="A79" s="226"/>
      <c r="G79" s="46"/>
      <c r="H79" s="56"/>
      <c r="J79" s="226"/>
    </row>
    <row r="80" spans="1:10" hidden="1" x14ac:dyDescent="0.35">
      <c r="A80" s="226"/>
      <c r="G80" s="46"/>
      <c r="H80" s="56"/>
      <c r="J80" s="226"/>
    </row>
    <row r="81" spans="1:10" hidden="1" x14ac:dyDescent="0.35">
      <c r="A81" s="226"/>
      <c r="G81" s="46"/>
      <c r="H81" s="56"/>
      <c r="J81" s="226"/>
    </row>
    <row r="82" spans="1:10" hidden="1" x14ac:dyDescent="0.35">
      <c r="A82" s="226"/>
      <c r="G82" s="46"/>
      <c r="H82" s="56"/>
      <c r="J82" s="226"/>
    </row>
    <row r="83" spans="1:10" hidden="1" x14ac:dyDescent="0.35">
      <c r="A83" s="226"/>
      <c r="G83" s="46"/>
      <c r="H83" s="56"/>
      <c r="J83" s="226"/>
    </row>
    <row r="84" spans="1:10" hidden="1" x14ac:dyDescent="0.35">
      <c r="A84" s="226"/>
      <c r="G84" s="46"/>
      <c r="H84" s="56"/>
      <c r="J84" s="226"/>
    </row>
    <row r="85" spans="1:10" hidden="1" x14ac:dyDescent="0.35">
      <c r="A85" s="226"/>
      <c r="G85" s="46"/>
      <c r="H85" s="56"/>
      <c r="J85" s="226"/>
    </row>
    <row r="86" spans="1:10" hidden="1" x14ac:dyDescent="0.35">
      <c r="A86" s="226"/>
      <c r="G86" s="46"/>
      <c r="H86" s="56"/>
      <c r="J86" s="226"/>
    </row>
    <row r="87" spans="1:10" hidden="1" x14ac:dyDescent="0.35">
      <c r="A87" s="226"/>
      <c r="G87" s="46"/>
      <c r="H87" s="56"/>
      <c r="J87" s="226"/>
    </row>
    <row r="88" spans="1:10" hidden="1" x14ac:dyDescent="0.35">
      <c r="A88" s="226"/>
      <c r="G88" s="46"/>
      <c r="H88" s="56"/>
      <c r="J88" s="226"/>
    </row>
    <row r="89" spans="1:10" hidden="1" x14ac:dyDescent="0.35">
      <c r="A89" s="226"/>
      <c r="G89" s="46"/>
      <c r="H89" s="56"/>
      <c r="J89" s="226"/>
    </row>
    <row r="90" spans="1:10" hidden="1" x14ac:dyDescent="0.35">
      <c r="A90" s="226"/>
      <c r="G90" s="46"/>
      <c r="H90" s="56"/>
      <c r="J90" s="226"/>
    </row>
    <row r="91" spans="1:10" hidden="1" x14ac:dyDescent="0.35">
      <c r="A91" s="226"/>
      <c r="G91" s="46"/>
      <c r="H91" s="56"/>
      <c r="J91" s="226"/>
    </row>
    <row r="92" spans="1:10" hidden="1" x14ac:dyDescent="0.35">
      <c r="A92" s="226"/>
      <c r="G92" s="46"/>
      <c r="H92" s="56"/>
      <c r="J92" s="226"/>
    </row>
    <row r="93" spans="1:10" hidden="1" x14ac:dyDescent="0.35">
      <c r="A93" s="226"/>
      <c r="G93" s="46"/>
      <c r="H93" s="56"/>
      <c r="J93" s="226"/>
    </row>
    <row r="94" spans="1:10" hidden="1" x14ac:dyDescent="0.35">
      <c r="A94" s="226"/>
      <c r="G94" s="46"/>
      <c r="H94" s="56"/>
      <c r="J94" s="226"/>
    </row>
    <row r="95" spans="1:10" hidden="1" x14ac:dyDescent="0.35">
      <c r="A95" s="226"/>
      <c r="G95" s="46"/>
      <c r="H95" s="56"/>
      <c r="J95" s="226"/>
    </row>
    <row r="96" spans="1:10" hidden="1" x14ac:dyDescent="0.35">
      <c r="A96" s="226"/>
      <c r="G96" s="46"/>
      <c r="H96" s="56"/>
      <c r="J96" s="226"/>
    </row>
    <row r="97" spans="1:10" hidden="1" x14ac:dyDescent="0.35">
      <c r="A97" s="226"/>
      <c r="G97" s="46"/>
      <c r="H97" s="56"/>
      <c r="J97" s="226"/>
    </row>
    <row r="98" spans="1:10" hidden="1" x14ac:dyDescent="0.35">
      <c r="A98" s="226"/>
      <c r="G98" s="46"/>
      <c r="H98" s="56"/>
      <c r="J98" s="226"/>
    </row>
    <row r="99" spans="1:10" hidden="1" x14ac:dyDescent="0.35">
      <c r="A99" s="226"/>
      <c r="G99" s="46"/>
      <c r="H99" s="56"/>
      <c r="J99" s="226"/>
    </row>
    <row r="100" spans="1:10" hidden="1" x14ac:dyDescent="0.35">
      <c r="A100" s="226"/>
      <c r="G100" s="46"/>
      <c r="H100" s="56"/>
      <c r="J100" s="226"/>
    </row>
    <row r="101" spans="1:10" hidden="1" x14ac:dyDescent="0.35">
      <c r="A101" s="226"/>
      <c r="G101" s="46"/>
      <c r="H101" s="56"/>
      <c r="J101" s="226"/>
    </row>
    <row r="102" spans="1:10" hidden="1" x14ac:dyDescent="0.35">
      <c r="A102" s="226"/>
      <c r="G102" s="46"/>
      <c r="H102" s="56"/>
      <c r="J102" s="226"/>
    </row>
    <row r="103" spans="1:10" hidden="1" x14ac:dyDescent="0.35">
      <c r="A103" s="226"/>
      <c r="G103" s="46"/>
      <c r="H103" s="56"/>
      <c r="J103" s="226"/>
    </row>
    <row r="104" spans="1:10" hidden="1" x14ac:dyDescent="0.35">
      <c r="A104" s="226"/>
      <c r="G104" s="46"/>
      <c r="H104" s="56"/>
      <c r="J104" s="226"/>
    </row>
    <row r="105" spans="1:10" hidden="1" x14ac:dyDescent="0.35">
      <c r="A105" s="226"/>
      <c r="G105" s="46"/>
      <c r="H105" s="56"/>
      <c r="J105" s="226"/>
    </row>
    <row r="106" spans="1:10" hidden="1" x14ac:dyDescent="0.35">
      <c r="A106" s="226"/>
      <c r="G106" s="46"/>
      <c r="H106" s="56"/>
      <c r="J106" s="226"/>
    </row>
    <row r="107" spans="1:10" hidden="1" x14ac:dyDescent="0.35">
      <c r="A107" s="226"/>
      <c r="G107" s="46"/>
      <c r="H107" s="56"/>
      <c r="J107" s="226"/>
    </row>
    <row r="108" spans="1:10" hidden="1" x14ac:dyDescent="0.35">
      <c r="A108" s="226"/>
      <c r="G108" s="46"/>
      <c r="H108" s="56"/>
      <c r="J108" s="226"/>
    </row>
    <row r="109" spans="1:10" hidden="1" x14ac:dyDescent="0.35">
      <c r="A109" s="226"/>
      <c r="G109" s="46"/>
      <c r="H109" s="56"/>
      <c r="J109" s="226"/>
    </row>
    <row r="110" spans="1:10" hidden="1" x14ac:dyDescent="0.35">
      <c r="A110" s="226"/>
      <c r="G110" s="46"/>
      <c r="H110" s="56"/>
      <c r="J110" s="226"/>
    </row>
    <row r="111" spans="1:10" hidden="1" x14ac:dyDescent="0.35">
      <c r="A111" s="226"/>
      <c r="G111" s="46"/>
      <c r="H111" s="56"/>
      <c r="J111" s="226"/>
    </row>
    <row r="112" spans="1:10" hidden="1" x14ac:dyDescent="0.35">
      <c r="A112" s="226"/>
      <c r="G112" s="46"/>
      <c r="H112" s="56"/>
      <c r="J112" s="226"/>
    </row>
    <row r="113" spans="1:10" hidden="1" x14ac:dyDescent="0.35">
      <c r="A113" s="226"/>
      <c r="G113" s="46"/>
      <c r="H113" s="56"/>
      <c r="J113" s="226"/>
    </row>
    <row r="114" spans="1:10" hidden="1" x14ac:dyDescent="0.35">
      <c r="A114" s="226"/>
      <c r="G114" s="46"/>
      <c r="H114" s="56"/>
      <c r="J114" s="226"/>
    </row>
    <row r="115" spans="1:10" hidden="1" x14ac:dyDescent="0.35">
      <c r="A115" s="226"/>
      <c r="G115" s="46"/>
      <c r="H115" s="56"/>
      <c r="J115" s="226"/>
    </row>
    <row r="116" spans="1:10" hidden="1" x14ac:dyDescent="0.35">
      <c r="A116" s="226"/>
      <c r="G116" s="46"/>
      <c r="H116" s="56"/>
      <c r="J116" s="226"/>
    </row>
    <row r="117" spans="1:10" hidden="1" x14ac:dyDescent="0.35">
      <c r="A117" s="226"/>
      <c r="G117" s="46"/>
      <c r="H117" s="56"/>
      <c r="J117" s="226"/>
    </row>
    <row r="118" spans="1:10" hidden="1" x14ac:dyDescent="0.35">
      <c r="A118" s="226"/>
      <c r="G118" s="46"/>
      <c r="H118" s="56"/>
      <c r="J118" s="226"/>
    </row>
    <row r="119" spans="1:10" hidden="1" x14ac:dyDescent="0.35">
      <c r="A119" s="226"/>
      <c r="G119" s="46"/>
      <c r="H119" s="56"/>
      <c r="J119" s="226"/>
    </row>
    <row r="120" spans="1:10" hidden="1" x14ac:dyDescent="0.35">
      <c r="A120" s="226"/>
      <c r="G120" s="46"/>
      <c r="H120" s="56"/>
      <c r="J120" s="226"/>
    </row>
    <row r="121" spans="1:10" hidden="1" x14ac:dyDescent="0.35">
      <c r="A121" s="226"/>
      <c r="G121" s="46"/>
      <c r="H121" s="56"/>
      <c r="J121" s="226"/>
    </row>
    <row r="122" spans="1:10" hidden="1" x14ac:dyDescent="0.35">
      <c r="A122" s="226"/>
      <c r="G122" s="46"/>
      <c r="H122" s="56"/>
      <c r="J122" s="226"/>
    </row>
    <row r="123" spans="1:10" hidden="1" x14ac:dyDescent="0.35">
      <c r="A123" s="226"/>
      <c r="G123" s="46"/>
      <c r="H123" s="56"/>
      <c r="J123" s="226"/>
    </row>
    <row r="124" spans="1:10" hidden="1" x14ac:dyDescent="0.35">
      <c r="A124" s="226"/>
      <c r="G124" s="46"/>
      <c r="H124" s="56"/>
      <c r="J124" s="226"/>
    </row>
    <row r="125" spans="1:10" hidden="1" x14ac:dyDescent="0.35">
      <c r="A125" s="226"/>
      <c r="G125" s="46"/>
      <c r="H125" s="56"/>
      <c r="J125" s="226"/>
    </row>
    <row r="126" spans="1:10" hidden="1" x14ac:dyDescent="0.35">
      <c r="A126" s="226"/>
      <c r="G126" s="46"/>
      <c r="H126" s="56"/>
      <c r="J126" s="226"/>
    </row>
    <row r="127" spans="1:10" hidden="1" x14ac:dyDescent="0.35">
      <c r="A127" s="226"/>
      <c r="G127" s="46"/>
      <c r="H127" s="56"/>
      <c r="J127" s="226"/>
    </row>
    <row r="128" spans="1:10" hidden="1" x14ac:dyDescent="0.35">
      <c r="A128" s="226"/>
      <c r="G128" s="46"/>
      <c r="H128" s="56"/>
      <c r="J128" s="226"/>
    </row>
    <row r="129" spans="1:10" hidden="1" x14ac:dyDescent="0.35">
      <c r="A129" s="226"/>
      <c r="G129" s="46"/>
      <c r="H129" s="56"/>
      <c r="J129" s="226"/>
    </row>
    <row r="130" spans="1:10" hidden="1" x14ac:dyDescent="0.35">
      <c r="A130" s="226"/>
      <c r="G130" s="46"/>
      <c r="H130" s="56"/>
      <c r="J130" s="226"/>
    </row>
    <row r="131" spans="1:10" hidden="1" x14ac:dyDescent="0.35">
      <c r="A131" s="226"/>
      <c r="G131" s="46"/>
      <c r="H131" s="56"/>
      <c r="J131" s="226"/>
    </row>
    <row r="132" spans="1:10" hidden="1" x14ac:dyDescent="0.35">
      <c r="A132" s="226"/>
      <c r="G132" s="46"/>
      <c r="H132" s="56"/>
      <c r="J132" s="226"/>
    </row>
    <row r="133" spans="1:10" hidden="1" x14ac:dyDescent="0.35">
      <c r="A133" s="226"/>
      <c r="G133" s="46"/>
      <c r="H133" s="56"/>
      <c r="J133" s="226"/>
    </row>
    <row r="134" spans="1:10" hidden="1" x14ac:dyDescent="0.35">
      <c r="A134" s="226"/>
      <c r="G134" s="46"/>
      <c r="H134" s="56"/>
      <c r="J134" s="226"/>
    </row>
    <row r="135" spans="1:10" hidden="1" x14ac:dyDescent="0.35">
      <c r="A135" s="226"/>
      <c r="G135" s="46"/>
      <c r="H135" s="56"/>
      <c r="J135" s="226"/>
    </row>
    <row r="136" spans="1:10" hidden="1" x14ac:dyDescent="0.35">
      <c r="A136" s="226"/>
      <c r="G136" s="46"/>
      <c r="H136" s="56"/>
      <c r="J136" s="226"/>
    </row>
    <row r="137" spans="1:10" hidden="1" x14ac:dyDescent="0.35">
      <c r="A137" s="226"/>
      <c r="G137" s="46"/>
      <c r="H137" s="56"/>
      <c r="J137" s="226"/>
    </row>
    <row r="138" spans="1:10" hidden="1" x14ac:dyDescent="0.35">
      <c r="A138" s="226"/>
      <c r="G138" s="46"/>
      <c r="H138" s="56"/>
      <c r="J138" s="226"/>
    </row>
    <row r="139" spans="1:10" hidden="1" x14ac:dyDescent="0.35">
      <c r="A139" s="226"/>
      <c r="G139" s="46"/>
      <c r="H139" s="56"/>
      <c r="J139" s="226"/>
    </row>
    <row r="140" spans="1:10" hidden="1" x14ac:dyDescent="0.35">
      <c r="A140" s="226"/>
      <c r="G140" s="46"/>
      <c r="H140" s="56"/>
      <c r="J140" s="226"/>
    </row>
    <row r="141" spans="1:10" hidden="1" x14ac:dyDescent="0.35">
      <c r="A141" s="226"/>
      <c r="G141" s="46"/>
      <c r="H141" s="56"/>
      <c r="J141" s="226"/>
    </row>
    <row r="142" spans="1:10" hidden="1" x14ac:dyDescent="0.35">
      <c r="A142" s="226"/>
      <c r="G142" s="46"/>
      <c r="H142" s="56"/>
      <c r="J142" s="226"/>
    </row>
    <row r="143" spans="1:10" hidden="1" x14ac:dyDescent="0.35">
      <c r="A143" s="226"/>
      <c r="G143" s="46"/>
      <c r="H143" s="56"/>
      <c r="J143" s="226"/>
    </row>
    <row r="144" spans="1:10" hidden="1" x14ac:dyDescent="0.35">
      <c r="A144" s="226"/>
      <c r="G144" s="46"/>
      <c r="H144" s="56"/>
      <c r="J144" s="226"/>
    </row>
    <row r="145" spans="1:10" hidden="1" x14ac:dyDescent="0.35">
      <c r="A145" s="226"/>
      <c r="G145" s="46"/>
      <c r="H145" s="56"/>
      <c r="J145" s="226"/>
    </row>
    <row r="146" spans="1:10" hidden="1" x14ac:dyDescent="0.35">
      <c r="A146" s="226"/>
      <c r="G146" s="46"/>
      <c r="H146" s="56"/>
      <c r="J146" s="226"/>
    </row>
    <row r="147" spans="1:10" hidden="1" x14ac:dyDescent="0.35">
      <c r="A147" s="226"/>
      <c r="G147" s="46"/>
      <c r="H147" s="56"/>
      <c r="J147" s="226"/>
    </row>
    <row r="148" spans="1:10" hidden="1" x14ac:dyDescent="0.35">
      <c r="A148" s="226"/>
      <c r="G148" s="46"/>
      <c r="H148" s="56"/>
      <c r="J148" s="226"/>
    </row>
    <row r="149" spans="1:10" hidden="1" x14ac:dyDescent="0.35">
      <c r="A149" s="226"/>
      <c r="G149" s="46"/>
      <c r="H149" s="56"/>
      <c r="J149" s="226"/>
    </row>
    <row r="150" spans="1:10" hidden="1" x14ac:dyDescent="0.35">
      <c r="A150" s="226"/>
      <c r="G150" s="46"/>
      <c r="H150" s="56"/>
      <c r="J150" s="226"/>
    </row>
    <row r="151" spans="1:10" hidden="1" x14ac:dyDescent="0.35">
      <c r="A151" s="226"/>
      <c r="G151" s="46"/>
      <c r="H151" s="56"/>
      <c r="J151" s="226"/>
    </row>
    <row r="152" spans="1:10" hidden="1" x14ac:dyDescent="0.35">
      <c r="A152" s="226"/>
      <c r="G152" s="46"/>
      <c r="H152" s="56"/>
      <c r="J152" s="226"/>
    </row>
    <row r="153" spans="1:10" hidden="1" x14ac:dyDescent="0.35">
      <c r="A153" s="226"/>
      <c r="G153" s="46"/>
      <c r="H153" s="56"/>
      <c r="J153" s="226"/>
    </row>
    <row r="154" spans="1:10" hidden="1" x14ac:dyDescent="0.35">
      <c r="A154" s="226"/>
      <c r="G154" s="46"/>
      <c r="H154" s="56"/>
      <c r="J154" s="226"/>
    </row>
    <row r="155" spans="1:10" hidden="1" x14ac:dyDescent="0.35">
      <c r="A155" s="226"/>
      <c r="G155" s="46"/>
      <c r="H155" s="56"/>
      <c r="J155" s="226"/>
    </row>
    <row r="156" spans="1:10" hidden="1" x14ac:dyDescent="0.35">
      <c r="A156" s="226"/>
      <c r="G156" s="46"/>
      <c r="H156" s="56"/>
      <c r="J156" s="226"/>
    </row>
    <row r="157" spans="1:10" hidden="1" x14ac:dyDescent="0.35">
      <c r="A157" s="226"/>
      <c r="G157" s="46"/>
      <c r="H157" s="56"/>
      <c r="J157" s="226"/>
    </row>
    <row r="158" spans="1:10" hidden="1" x14ac:dyDescent="0.35">
      <c r="A158" s="226"/>
      <c r="G158" s="46"/>
      <c r="H158" s="56"/>
      <c r="J158" s="226"/>
    </row>
    <row r="159" spans="1:10" hidden="1" x14ac:dyDescent="0.35">
      <c r="A159" s="226"/>
      <c r="G159" s="46"/>
      <c r="H159" s="56"/>
      <c r="J159" s="226"/>
    </row>
    <row r="160" spans="1:10" hidden="1" x14ac:dyDescent="0.35">
      <c r="A160" s="226"/>
      <c r="G160" s="46"/>
      <c r="J160" s="226"/>
    </row>
    <row r="161" spans="1:10" hidden="1" x14ac:dyDescent="0.35">
      <c r="A161" s="226"/>
      <c r="G161" s="46"/>
      <c r="J161" s="226"/>
    </row>
    <row r="162" spans="1:10" hidden="1" x14ac:dyDescent="0.35">
      <c r="A162" s="226"/>
      <c r="G162" s="46"/>
      <c r="J162" s="226"/>
    </row>
    <row r="163" spans="1:10" hidden="1" x14ac:dyDescent="0.35">
      <c r="A163" s="226"/>
      <c r="G163" s="46"/>
      <c r="J163" s="226"/>
    </row>
    <row r="164" spans="1:10" hidden="1" x14ac:dyDescent="0.35">
      <c r="A164" s="226"/>
      <c r="G164" s="46"/>
      <c r="J164" s="226"/>
    </row>
    <row r="165" spans="1:10" hidden="1" x14ac:dyDescent="0.35">
      <c r="A165" s="226"/>
      <c r="G165" s="46"/>
      <c r="J165" s="226"/>
    </row>
    <row r="166" spans="1:10" hidden="1" x14ac:dyDescent="0.35">
      <c r="A166" s="226"/>
      <c r="G166" s="46"/>
      <c r="J166" s="226"/>
    </row>
    <row r="167" spans="1:10" hidden="1" x14ac:dyDescent="0.35">
      <c r="A167" s="226"/>
      <c r="G167" s="46"/>
      <c r="J167" s="226"/>
    </row>
    <row r="168" spans="1:10" hidden="1" x14ac:dyDescent="0.35">
      <c r="A168" s="226"/>
      <c r="G168" s="46"/>
      <c r="J168" s="226"/>
    </row>
    <row r="169" spans="1:10" hidden="1" x14ac:dyDescent="0.35">
      <c r="A169" s="226"/>
      <c r="G169" s="46"/>
      <c r="J169" s="226"/>
    </row>
    <row r="170" spans="1:10" hidden="1" x14ac:dyDescent="0.35">
      <c r="A170" s="226"/>
      <c r="G170" s="46"/>
      <c r="J170" s="226"/>
    </row>
    <row r="171" spans="1:10" hidden="1" x14ac:dyDescent="0.35">
      <c r="A171" s="226"/>
      <c r="G171" s="46"/>
      <c r="J171" s="226"/>
    </row>
    <row r="172" spans="1:10" hidden="1" x14ac:dyDescent="0.35">
      <c r="A172" s="226"/>
      <c r="G172" s="46"/>
      <c r="J172" s="226"/>
    </row>
    <row r="173" spans="1:10" hidden="1" x14ac:dyDescent="0.35">
      <c r="A173" s="226"/>
      <c r="G173" s="46"/>
      <c r="J173" s="226"/>
    </row>
    <row r="174" spans="1:10" hidden="1" x14ac:dyDescent="0.35">
      <c r="A174" s="226"/>
      <c r="G174" s="46"/>
      <c r="J174" s="226"/>
    </row>
    <row r="175" spans="1:10" hidden="1" x14ac:dyDescent="0.35">
      <c r="A175" s="226"/>
      <c r="G175" s="46"/>
      <c r="J175" s="226"/>
    </row>
    <row r="176" spans="1:10" hidden="1" x14ac:dyDescent="0.35">
      <c r="A176" s="226"/>
      <c r="G176" s="46"/>
      <c r="J176" s="226"/>
    </row>
    <row r="177" spans="1:10" hidden="1" x14ac:dyDescent="0.35">
      <c r="A177" s="226"/>
      <c r="G177" s="46"/>
      <c r="J177" s="226"/>
    </row>
    <row r="178" spans="1:10" hidden="1" x14ac:dyDescent="0.35">
      <c r="A178" s="226"/>
      <c r="G178" s="46"/>
      <c r="J178" s="226"/>
    </row>
    <row r="179" spans="1:10" hidden="1" x14ac:dyDescent="0.35">
      <c r="A179" s="226"/>
      <c r="G179" s="46"/>
      <c r="J179" s="226"/>
    </row>
    <row r="180" spans="1:10" hidden="1" x14ac:dyDescent="0.35">
      <c r="A180" s="226"/>
      <c r="G180" s="46"/>
      <c r="J180" s="226"/>
    </row>
    <row r="181" spans="1:10" hidden="1" x14ac:dyDescent="0.35">
      <c r="A181" s="226"/>
      <c r="G181" s="46"/>
      <c r="J181" s="226"/>
    </row>
    <row r="182" spans="1:10" hidden="1" x14ac:dyDescent="0.35">
      <c r="A182" s="226"/>
      <c r="G182" s="46"/>
      <c r="J182" s="226"/>
    </row>
    <row r="183" spans="1:10" hidden="1" x14ac:dyDescent="0.35">
      <c r="A183" s="226"/>
      <c r="G183" s="46"/>
      <c r="J183" s="226"/>
    </row>
    <row r="184" spans="1:10" hidden="1" x14ac:dyDescent="0.35">
      <c r="A184" s="226"/>
      <c r="G184" s="46"/>
      <c r="J184" s="226"/>
    </row>
    <row r="185" spans="1:10" hidden="1" x14ac:dyDescent="0.35">
      <c r="A185" s="226"/>
      <c r="G185" s="46"/>
      <c r="J185" s="226"/>
    </row>
    <row r="186" spans="1:10" hidden="1" x14ac:dyDescent="0.35">
      <c r="A186" s="226"/>
      <c r="G186" s="46"/>
      <c r="J186" s="226"/>
    </row>
    <row r="187" spans="1:10" hidden="1" x14ac:dyDescent="0.35">
      <c r="A187" s="226"/>
      <c r="G187" s="46"/>
      <c r="J187" s="226"/>
    </row>
    <row r="188" spans="1:10" hidden="1" x14ac:dyDescent="0.35">
      <c r="A188" s="226"/>
      <c r="G188" s="46"/>
      <c r="J188" s="226"/>
    </row>
    <row r="189" spans="1:10" hidden="1" x14ac:dyDescent="0.35">
      <c r="A189" s="226"/>
      <c r="G189" s="46"/>
      <c r="J189" s="226"/>
    </row>
    <row r="190" spans="1:10" hidden="1" x14ac:dyDescent="0.35">
      <c r="A190" s="226"/>
      <c r="G190" s="46"/>
      <c r="J190" s="226"/>
    </row>
    <row r="191" spans="1:10" hidden="1" x14ac:dyDescent="0.35">
      <c r="A191" s="226"/>
      <c r="G191" s="46"/>
      <c r="J191" s="226"/>
    </row>
    <row r="192" spans="1:10" hidden="1" x14ac:dyDescent="0.35">
      <c r="A192" s="226"/>
      <c r="G192" s="46"/>
      <c r="J192" s="226"/>
    </row>
    <row r="193" spans="1:10" hidden="1" x14ac:dyDescent="0.35">
      <c r="A193" s="226"/>
      <c r="G193" s="46"/>
      <c r="J193" s="226"/>
    </row>
    <row r="194" spans="1:10" hidden="1" x14ac:dyDescent="0.35">
      <c r="A194" s="226"/>
      <c r="G194" s="46"/>
      <c r="J194" s="226"/>
    </row>
    <row r="195" spans="1:10" hidden="1" x14ac:dyDescent="0.35">
      <c r="A195" s="226"/>
      <c r="G195" s="46"/>
      <c r="J195" s="226"/>
    </row>
    <row r="196" spans="1:10" hidden="1" x14ac:dyDescent="0.35">
      <c r="A196" s="226"/>
      <c r="G196" s="46"/>
      <c r="J196" s="226"/>
    </row>
    <row r="197" spans="1:10" hidden="1" x14ac:dyDescent="0.35">
      <c r="A197" s="226"/>
      <c r="G197" s="46"/>
      <c r="J197" s="226"/>
    </row>
    <row r="198" spans="1:10" hidden="1" x14ac:dyDescent="0.35">
      <c r="A198" s="226"/>
      <c r="G198" s="46"/>
      <c r="J198" s="226"/>
    </row>
    <row r="199" spans="1:10" hidden="1" x14ac:dyDescent="0.35">
      <c r="A199" s="226"/>
      <c r="G199" s="46"/>
      <c r="J199" s="226"/>
    </row>
    <row r="200" spans="1:10" hidden="1" x14ac:dyDescent="0.35">
      <c r="A200" s="226"/>
      <c r="G200" s="46"/>
      <c r="J200" s="226"/>
    </row>
    <row r="201" spans="1:10" hidden="1" x14ac:dyDescent="0.35">
      <c r="A201" s="226"/>
      <c r="G201" s="46"/>
      <c r="J201" s="226"/>
    </row>
    <row r="202" spans="1:10" hidden="1" x14ac:dyDescent="0.35">
      <c r="A202" s="226"/>
      <c r="G202" s="46"/>
      <c r="J202" s="226"/>
    </row>
    <row r="203" spans="1:10" hidden="1" x14ac:dyDescent="0.35">
      <c r="A203" s="226"/>
      <c r="G203" s="46"/>
      <c r="J203" s="226"/>
    </row>
    <row r="204" spans="1:10" hidden="1" x14ac:dyDescent="0.35">
      <c r="A204" s="226"/>
      <c r="G204" s="46"/>
      <c r="J204" s="226"/>
    </row>
    <row r="205" spans="1:10" hidden="1" x14ac:dyDescent="0.35">
      <c r="A205" s="226"/>
      <c r="G205" s="46"/>
      <c r="J205" s="226"/>
    </row>
    <row r="206" spans="1:10" hidden="1" x14ac:dyDescent="0.35">
      <c r="A206" s="226"/>
      <c r="G206" s="46"/>
      <c r="J206" s="226"/>
    </row>
    <row r="207" spans="1:10" hidden="1" x14ac:dyDescent="0.35">
      <c r="A207" s="226"/>
      <c r="G207" s="46"/>
      <c r="J207" s="226"/>
    </row>
    <row r="208" spans="1:10" hidden="1" x14ac:dyDescent="0.35">
      <c r="A208" s="226"/>
      <c r="G208" s="46"/>
      <c r="J208" s="226"/>
    </row>
    <row r="209" spans="1:10" hidden="1" x14ac:dyDescent="0.35">
      <c r="A209" s="226"/>
      <c r="G209" s="46"/>
      <c r="J209" s="226"/>
    </row>
    <row r="210" spans="1:10" hidden="1" x14ac:dyDescent="0.35">
      <c r="A210" s="226"/>
      <c r="G210" s="46"/>
      <c r="J210" s="226"/>
    </row>
    <row r="211" spans="1:10" hidden="1" x14ac:dyDescent="0.35">
      <c r="A211" s="226"/>
      <c r="G211" s="46"/>
      <c r="J211" s="226"/>
    </row>
    <row r="212" spans="1:10" hidden="1" x14ac:dyDescent="0.35">
      <c r="A212" s="226"/>
      <c r="G212" s="46"/>
      <c r="J212" s="226"/>
    </row>
    <row r="213" spans="1:10" hidden="1" x14ac:dyDescent="0.35">
      <c r="A213" s="226"/>
      <c r="G213" s="46"/>
      <c r="J213" s="226"/>
    </row>
    <row r="214" spans="1:10" hidden="1" x14ac:dyDescent="0.35">
      <c r="A214" s="226"/>
      <c r="G214" s="46"/>
      <c r="J214" s="226"/>
    </row>
    <row r="215" spans="1:10" hidden="1" x14ac:dyDescent="0.35">
      <c r="A215" s="226"/>
      <c r="G215" s="46"/>
      <c r="J215" s="226"/>
    </row>
    <row r="216" spans="1:10" hidden="1" x14ac:dyDescent="0.35">
      <c r="A216" s="226"/>
      <c r="G216" s="46"/>
      <c r="J216" s="226"/>
    </row>
    <row r="217" spans="1:10" hidden="1" x14ac:dyDescent="0.35">
      <c r="A217" s="226"/>
      <c r="G217" s="46"/>
      <c r="J217" s="226"/>
    </row>
    <row r="218" spans="1:10" hidden="1" x14ac:dyDescent="0.35">
      <c r="A218" s="226"/>
      <c r="G218" s="46"/>
      <c r="J218" s="226"/>
    </row>
    <row r="219" spans="1:10" hidden="1" x14ac:dyDescent="0.35">
      <c r="A219" s="226"/>
      <c r="G219" s="46"/>
      <c r="J219" s="226"/>
    </row>
    <row r="220" spans="1:10" hidden="1" x14ac:dyDescent="0.35">
      <c r="A220" s="226"/>
      <c r="G220" s="46"/>
      <c r="J220" s="226"/>
    </row>
    <row r="221" spans="1:10" hidden="1" x14ac:dyDescent="0.35">
      <c r="A221" s="226"/>
      <c r="G221" s="46"/>
      <c r="J221" s="226"/>
    </row>
    <row r="222" spans="1:10" hidden="1" x14ac:dyDescent="0.35">
      <c r="A222" s="226"/>
      <c r="G222" s="46"/>
      <c r="J222" s="226"/>
    </row>
    <row r="223" spans="1:10" hidden="1" x14ac:dyDescent="0.35">
      <c r="A223" s="226"/>
      <c r="G223" s="46"/>
      <c r="J223" s="226"/>
    </row>
    <row r="224" spans="1:10" hidden="1" x14ac:dyDescent="0.35">
      <c r="A224" s="226"/>
      <c r="G224" s="46"/>
      <c r="J224" s="226"/>
    </row>
    <row r="225" spans="1:10" hidden="1" x14ac:dyDescent="0.35">
      <c r="A225" s="226"/>
      <c r="G225" s="46"/>
      <c r="J225" s="226"/>
    </row>
    <row r="226" spans="1:10" hidden="1" x14ac:dyDescent="0.35">
      <c r="A226" s="226"/>
      <c r="G226" s="46"/>
      <c r="J226" s="226"/>
    </row>
    <row r="227" spans="1:10" hidden="1" x14ac:dyDescent="0.35">
      <c r="A227" s="226"/>
      <c r="G227" s="46"/>
      <c r="J227" s="226"/>
    </row>
    <row r="228" spans="1:10" hidden="1" x14ac:dyDescent="0.35">
      <c r="A228" s="226"/>
      <c r="G228" s="46"/>
      <c r="J228" s="226"/>
    </row>
    <row r="229" spans="1:10" hidden="1" x14ac:dyDescent="0.35">
      <c r="A229" s="226"/>
      <c r="G229" s="46"/>
      <c r="J229" s="226"/>
    </row>
    <row r="230" spans="1:10" hidden="1" x14ac:dyDescent="0.35">
      <c r="A230" s="226"/>
      <c r="G230" s="46"/>
      <c r="J230" s="226"/>
    </row>
    <row r="231" spans="1:10" hidden="1" x14ac:dyDescent="0.35">
      <c r="A231" s="226"/>
      <c r="G231" s="46"/>
      <c r="J231" s="226"/>
    </row>
    <row r="232" spans="1:10" hidden="1" x14ac:dyDescent="0.35">
      <c r="A232" s="226"/>
      <c r="G232" s="46"/>
      <c r="J232" s="226"/>
    </row>
    <row r="233" spans="1:10" hidden="1" x14ac:dyDescent="0.35">
      <c r="A233" s="226"/>
      <c r="G233" s="46"/>
      <c r="J233" s="226"/>
    </row>
    <row r="234" spans="1:10" hidden="1" x14ac:dyDescent="0.35">
      <c r="A234" s="226"/>
      <c r="G234" s="46"/>
      <c r="J234" s="226"/>
    </row>
    <row r="235" spans="1:10" hidden="1" x14ac:dyDescent="0.35">
      <c r="A235" s="226"/>
      <c r="G235" s="46"/>
      <c r="J235" s="226"/>
    </row>
    <row r="236" spans="1:10" hidden="1" x14ac:dyDescent="0.35">
      <c r="A236" s="226"/>
      <c r="G236" s="46"/>
      <c r="J236" s="226"/>
    </row>
    <row r="237" spans="1:10" hidden="1" x14ac:dyDescent="0.35">
      <c r="A237" s="226"/>
      <c r="G237" s="46"/>
      <c r="J237" s="226"/>
    </row>
    <row r="238" spans="1:10" hidden="1" x14ac:dyDescent="0.35">
      <c r="A238" s="226"/>
      <c r="G238" s="46"/>
      <c r="J238" s="226"/>
    </row>
    <row r="239" spans="1:10" hidden="1" x14ac:dyDescent="0.35">
      <c r="A239" s="226"/>
      <c r="G239" s="46"/>
      <c r="J239" s="226"/>
    </row>
    <row r="240" spans="1:10" hidden="1" x14ac:dyDescent="0.35">
      <c r="A240" s="226"/>
      <c r="G240" s="46"/>
      <c r="J240" s="226"/>
    </row>
    <row r="241" spans="1:10" hidden="1" x14ac:dyDescent="0.35">
      <c r="A241" s="226"/>
      <c r="G241" s="46"/>
      <c r="J241" s="226"/>
    </row>
    <row r="242" spans="1:10" hidden="1" x14ac:dyDescent="0.35">
      <c r="A242" s="226"/>
      <c r="G242" s="46"/>
      <c r="J242" s="226"/>
    </row>
    <row r="243" spans="1:10" hidden="1" x14ac:dyDescent="0.35">
      <c r="A243" s="226"/>
      <c r="G243" s="46"/>
      <c r="J243" s="226"/>
    </row>
    <row r="244" spans="1:10" hidden="1" x14ac:dyDescent="0.35">
      <c r="A244" s="226"/>
      <c r="G244" s="46"/>
      <c r="J244" s="226"/>
    </row>
    <row r="245" spans="1:10" hidden="1" x14ac:dyDescent="0.35">
      <c r="A245" s="226"/>
      <c r="G245" s="46"/>
      <c r="J245" s="226"/>
    </row>
    <row r="246" spans="1:10" hidden="1" x14ac:dyDescent="0.35">
      <c r="A246" s="226"/>
      <c r="G246" s="46"/>
      <c r="J246" s="226"/>
    </row>
    <row r="247" spans="1:10" hidden="1" x14ac:dyDescent="0.35">
      <c r="A247" s="226"/>
      <c r="G247" s="46"/>
      <c r="J247" s="226"/>
    </row>
    <row r="248" spans="1:10" hidden="1" x14ac:dyDescent="0.35">
      <c r="A248" s="226"/>
      <c r="G248" s="46"/>
      <c r="J248" s="226"/>
    </row>
    <row r="249" spans="1:10" hidden="1" x14ac:dyDescent="0.35">
      <c r="A249" s="226"/>
      <c r="G249" s="46"/>
      <c r="J249" s="226"/>
    </row>
    <row r="250" spans="1:10" hidden="1" x14ac:dyDescent="0.35">
      <c r="A250" s="226"/>
      <c r="G250" s="46"/>
      <c r="J250" s="226"/>
    </row>
    <row r="251" spans="1:10" hidden="1" x14ac:dyDescent="0.35">
      <c r="A251" s="226"/>
      <c r="G251" s="46"/>
      <c r="J251" s="226"/>
    </row>
    <row r="252" spans="1:10" hidden="1" x14ac:dyDescent="0.35">
      <c r="A252" s="226"/>
      <c r="G252" s="46"/>
      <c r="J252" s="226"/>
    </row>
    <row r="253" spans="1:10" hidden="1" x14ac:dyDescent="0.35">
      <c r="A253" s="226"/>
      <c r="G253" s="46"/>
      <c r="J253" s="226"/>
    </row>
    <row r="254" spans="1:10" hidden="1" x14ac:dyDescent="0.35">
      <c r="A254" s="226"/>
      <c r="G254" s="46"/>
      <c r="J254" s="226"/>
    </row>
    <row r="255" spans="1:10" hidden="1" x14ac:dyDescent="0.35">
      <c r="A255" s="226"/>
      <c r="G255" s="46"/>
      <c r="J255" s="226"/>
    </row>
    <row r="256" spans="1:10" hidden="1" x14ac:dyDescent="0.35">
      <c r="A256" s="226"/>
      <c r="G256" s="46"/>
      <c r="J256" s="226"/>
    </row>
    <row r="257" spans="1:10" hidden="1" x14ac:dyDescent="0.35">
      <c r="A257" s="226"/>
      <c r="G257" s="46"/>
      <c r="J257" s="226"/>
    </row>
    <row r="258" spans="1:10" hidden="1" x14ac:dyDescent="0.35">
      <c r="A258" s="226"/>
      <c r="G258" s="46"/>
      <c r="J258" s="226"/>
    </row>
    <row r="259" spans="1:10" hidden="1" x14ac:dyDescent="0.35">
      <c r="A259" s="226"/>
      <c r="G259" s="46"/>
      <c r="J259" s="226"/>
    </row>
    <row r="260" spans="1:10" hidden="1" x14ac:dyDescent="0.35">
      <c r="A260" s="226"/>
      <c r="G260" s="46"/>
      <c r="J260" s="226"/>
    </row>
    <row r="261" spans="1:10" hidden="1" x14ac:dyDescent="0.35">
      <c r="A261" s="226"/>
      <c r="G261" s="46"/>
      <c r="J261" s="226"/>
    </row>
    <row r="262" spans="1:10" hidden="1" x14ac:dyDescent="0.35">
      <c r="A262" s="226"/>
      <c r="G262" s="46"/>
      <c r="J262" s="226"/>
    </row>
    <row r="263" spans="1:10" hidden="1" x14ac:dyDescent="0.35">
      <c r="A263" s="226"/>
      <c r="G263" s="46"/>
      <c r="J263" s="226"/>
    </row>
    <row r="264" spans="1:10" hidden="1" x14ac:dyDescent="0.35">
      <c r="A264" s="226"/>
      <c r="G264" s="46"/>
      <c r="J264" s="226"/>
    </row>
    <row r="265" spans="1:10" hidden="1" x14ac:dyDescent="0.35">
      <c r="A265" s="226"/>
      <c r="G265" s="46"/>
      <c r="J265" s="226"/>
    </row>
    <row r="266" spans="1:10" hidden="1" x14ac:dyDescent="0.35">
      <c r="A266" s="226"/>
      <c r="G266" s="46"/>
      <c r="J266" s="226"/>
    </row>
    <row r="267" spans="1:10" hidden="1" x14ac:dyDescent="0.35">
      <c r="A267" s="226"/>
      <c r="G267" s="46"/>
      <c r="J267" s="226"/>
    </row>
    <row r="268" spans="1:10" hidden="1" x14ac:dyDescent="0.35">
      <c r="A268" s="226"/>
      <c r="G268" s="46"/>
      <c r="J268" s="226"/>
    </row>
    <row r="269" spans="1:10" hidden="1" x14ac:dyDescent="0.35">
      <c r="A269" s="226"/>
      <c r="G269" s="46"/>
      <c r="J269" s="226"/>
    </row>
    <row r="270" spans="1:10" hidden="1" x14ac:dyDescent="0.35">
      <c r="A270" s="226"/>
      <c r="G270" s="46"/>
      <c r="J270" s="226"/>
    </row>
    <row r="271" spans="1:10" hidden="1" x14ac:dyDescent="0.35">
      <c r="A271" s="226"/>
      <c r="G271" s="46"/>
      <c r="J271" s="226"/>
    </row>
    <row r="272" spans="1:10" hidden="1" x14ac:dyDescent="0.35">
      <c r="A272" s="226"/>
      <c r="G272" s="46"/>
      <c r="J272" s="226"/>
    </row>
    <row r="273" spans="1:10" hidden="1" x14ac:dyDescent="0.35">
      <c r="A273" s="226"/>
      <c r="G273" s="46"/>
      <c r="J273" s="226"/>
    </row>
    <row r="274" spans="1:10" hidden="1" x14ac:dyDescent="0.35">
      <c r="A274" s="226"/>
      <c r="G274" s="46"/>
      <c r="J274" s="226"/>
    </row>
    <row r="275" spans="1:10" hidden="1" x14ac:dyDescent="0.35">
      <c r="A275" s="226"/>
      <c r="G275" s="46"/>
      <c r="J275" s="226"/>
    </row>
    <row r="276" spans="1:10" hidden="1" x14ac:dyDescent="0.35">
      <c r="A276" s="226"/>
      <c r="G276" s="46"/>
      <c r="J276" s="226"/>
    </row>
    <row r="277" spans="1:10" hidden="1" x14ac:dyDescent="0.35">
      <c r="A277" s="226"/>
      <c r="G277" s="46"/>
      <c r="J277" s="226"/>
    </row>
    <row r="278" spans="1:10" hidden="1" x14ac:dyDescent="0.35">
      <c r="A278" s="226"/>
      <c r="G278" s="46"/>
      <c r="J278" s="226"/>
    </row>
    <row r="279" spans="1:10" hidden="1" x14ac:dyDescent="0.35">
      <c r="A279" s="226"/>
      <c r="G279" s="46"/>
      <c r="J279" s="226"/>
    </row>
    <row r="280" spans="1:10" hidden="1" x14ac:dyDescent="0.35">
      <c r="A280" s="226"/>
      <c r="G280" s="46"/>
      <c r="J280" s="226"/>
    </row>
    <row r="281" spans="1:10" hidden="1" x14ac:dyDescent="0.35">
      <c r="A281" s="226"/>
      <c r="G281" s="46"/>
      <c r="J281" s="226"/>
    </row>
    <row r="282" spans="1:10" hidden="1" x14ac:dyDescent="0.35">
      <c r="A282" s="226"/>
      <c r="G282" s="46"/>
      <c r="J282" s="226"/>
    </row>
    <row r="283" spans="1:10" hidden="1" x14ac:dyDescent="0.35">
      <c r="A283" s="226"/>
      <c r="G283" s="46"/>
      <c r="J283" s="226"/>
    </row>
    <row r="284" spans="1:10" hidden="1" x14ac:dyDescent="0.35">
      <c r="A284" s="226"/>
      <c r="G284" s="46"/>
      <c r="J284" s="226"/>
    </row>
    <row r="285" spans="1:10" hidden="1" x14ac:dyDescent="0.35">
      <c r="A285" s="226"/>
      <c r="G285" s="46"/>
      <c r="J285" s="226"/>
    </row>
    <row r="286" spans="1:10" hidden="1" x14ac:dyDescent="0.35">
      <c r="A286" s="226"/>
      <c r="G286" s="46"/>
      <c r="J286" s="226"/>
    </row>
    <row r="287" spans="1:10" hidden="1" x14ac:dyDescent="0.35">
      <c r="A287" s="226"/>
      <c r="G287" s="46"/>
      <c r="J287" s="226"/>
    </row>
    <row r="288" spans="1:10" hidden="1" x14ac:dyDescent="0.35">
      <c r="A288" s="226"/>
      <c r="G288" s="46"/>
      <c r="J288" s="226"/>
    </row>
    <row r="289" spans="1:10" hidden="1" x14ac:dyDescent="0.35">
      <c r="A289" s="226"/>
      <c r="G289" s="46"/>
      <c r="J289" s="226"/>
    </row>
    <row r="290" spans="1:10" hidden="1" x14ac:dyDescent="0.35">
      <c r="A290" s="226"/>
      <c r="G290" s="46"/>
      <c r="J290" s="226"/>
    </row>
    <row r="291" spans="1:10" hidden="1" x14ac:dyDescent="0.35">
      <c r="A291" s="226"/>
      <c r="G291" s="46"/>
      <c r="J291" s="226"/>
    </row>
    <row r="292" spans="1:10" hidden="1" x14ac:dyDescent="0.35">
      <c r="A292" s="226"/>
      <c r="G292" s="46"/>
      <c r="J292" s="226"/>
    </row>
    <row r="293" spans="1:10" hidden="1" x14ac:dyDescent="0.35">
      <c r="A293" s="226"/>
      <c r="G293" s="46"/>
      <c r="J293" s="226"/>
    </row>
    <row r="294" spans="1:10" hidden="1" x14ac:dyDescent="0.35">
      <c r="A294" s="226"/>
      <c r="G294" s="46"/>
      <c r="J294" s="226"/>
    </row>
    <row r="295" spans="1:10" hidden="1" x14ac:dyDescent="0.35">
      <c r="A295" s="226"/>
      <c r="G295" s="46"/>
      <c r="J295" s="226"/>
    </row>
    <row r="296" spans="1:10" hidden="1" x14ac:dyDescent="0.35">
      <c r="A296" s="226"/>
      <c r="G296" s="46"/>
      <c r="J296" s="226"/>
    </row>
    <row r="297" spans="1:10" hidden="1" x14ac:dyDescent="0.35">
      <c r="A297" s="226"/>
      <c r="G297" s="46"/>
      <c r="J297" s="226"/>
    </row>
    <row r="298" spans="1:10" hidden="1" x14ac:dyDescent="0.35">
      <c r="A298" s="226"/>
      <c r="G298" s="46"/>
      <c r="J298" s="226"/>
    </row>
    <row r="299" spans="1:10" hidden="1" x14ac:dyDescent="0.35">
      <c r="A299" s="226"/>
      <c r="G299" s="46"/>
      <c r="J299" s="226"/>
    </row>
    <row r="300" spans="1:10" hidden="1" x14ac:dyDescent="0.35">
      <c r="A300" s="226"/>
      <c r="G300" s="46"/>
      <c r="J300" s="226"/>
    </row>
    <row r="301" spans="1:10" hidden="1" x14ac:dyDescent="0.35">
      <c r="A301" s="226"/>
      <c r="G301" s="46"/>
      <c r="J301" s="226"/>
    </row>
    <row r="302" spans="1:10" hidden="1" x14ac:dyDescent="0.35">
      <c r="A302" s="226"/>
      <c r="G302" s="46"/>
      <c r="J302" s="226"/>
    </row>
    <row r="303" spans="1:10" hidden="1" x14ac:dyDescent="0.35">
      <c r="A303" s="226"/>
      <c r="G303" s="46"/>
      <c r="J303" s="226"/>
    </row>
    <row r="304" spans="1:10" hidden="1" x14ac:dyDescent="0.35">
      <c r="A304" s="226"/>
      <c r="G304" s="46"/>
      <c r="J304" s="226"/>
    </row>
    <row r="305" spans="1:10" hidden="1" x14ac:dyDescent="0.35">
      <c r="A305" s="226"/>
      <c r="G305" s="46"/>
      <c r="J305" s="226"/>
    </row>
    <row r="306" spans="1:10" hidden="1" x14ac:dyDescent="0.35">
      <c r="A306" s="226"/>
      <c r="G306" s="46"/>
      <c r="J306" s="226"/>
    </row>
    <row r="307" spans="1:10" hidden="1" x14ac:dyDescent="0.35">
      <c r="A307" s="226"/>
      <c r="G307" s="46"/>
      <c r="J307" s="226"/>
    </row>
    <row r="308" spans="1:10" hidden="1" x14ac:dyDescent="0.35">
      <c r="A308" s="226"/>
      <c r="G308" s="46"/>
      <c r="J308" s="226"/>
    </row>
    <row r="309" spans="1:10" hidden="1" x14ac:dyDescent="0.35">
      <c r="A309" s="226"/>
      <c r="G309" s="46"/>
      <c r="J309" s="226"/>
    </row>
    <row r="310" spans="1:10" hidden="1" x14ac:dyDescent="0.35">
      <c r="A310" s="226"/>
      <c r="G310" s="46"/>
      <c r="J310" s="226"/>
    </row>
    <row r="311" spans="1:10" hidden="1" x14ac:dyDescent="0.35">
      <c r="A311" s="226"/>
      <c r="G311" s="46"/>
      <c r="J311" s="226"/>
    </row>
    <row r="312" spans="1:10" hidden="1" x14ac:dyDescent="0.35">
      <c r="A312" s="226"/>
      <c r="G312" s="46"/>
      <c r="J312" s="226"/>
    </row>
    <row r="313" spans="1:10" hidden="1" x14ac:dyDescent="0.35">
      <c r="A313" s="226"/>
      <c r="G313" s="46"/>
      <c r="J313" s="226"/>
    </row>
    <row r="314" spans="1:10" hidden="1" x14ac:dyDescent="0.35">
      <c r="A314" s="226"/>
      <c r="G314" s="46"/>
      <c r="J314" s="226"/>
    </row>
    <row r="315" spans="1:10" hidden="1" x14ac:dyDescent="0.35">
      <c r="A315" s="226"/>
      <c r="G315" s="46"/>
      <c r="J315" s="226"/>
    </row>
    <row r="316" spans="1:10" hidden="1" x14ac:dyDescent="0.35">
      <c r="A316" s="226"/>
      <c r="G316" s="46"/>
      <c r="J316" s="226"/>
    </row>
    <row r="317" spans="1:10" hidden="1" x14ac:dyDescent="0.35">
      <c r="A317" s="226"/>
      <c r="G317" s="46"/>
      <c r="J317" s="226"/>
    </row>
    <row r="318" spans="1:10" hidden="1" x14ac:dyDescent="0.35">
      <c r="A318" s="226"/>
      <c r="G318" s="46"/>
      <c r="J318" s="226"/>
    </row>
    <row r="319" spans="1:10" hidden="1" x14ac:dyDescent="0.35">
      <c r="A319" s="226"/>
      <c r="G319" s="46"/>
      <c r="J319" s="226"/>
    </row>
    <row r="320" spans="1:10" hidden="1" x14ac:dyDescent="0.35">
      <c r="A320" s="226"/>
      <c r="G320" s="46"/>
      <c r="J320" s="226"/>
    </row>
    <row r="321" spans="1:10" hidden="1" x14ac:dyDescent="0.35">
      <c r="A321" s="226"/>
      <c r="G321" s="46"/>
      <c r="J321" s="226"/>
    </row>
    <row r="322" spans="1:10" hidden="1" x14ac:dyDescent="0.35">
      <c r="A322" s="226"/>
      <c r="G322" s="46"/>
      <c r="J322" s="226"/>
    </row>
    <row r="323" spans="1:10" hidden="1" x14ac:dyDescent="0.35">
      <c r="A323" s="226"/>
      <c r="G323" s="46"/>
      <c r="J323" s="226"/>
    </row>
    <row r="324" spans="1:10" hidden="1" x14ac:dyDescent="0.35">
      <c r="A324" s="226"/>
      <c r="G324" s="46"/>
      <c r="J324" s="226"/>
    </row>
    <row r="325" spans="1:10" hidden="1" x14ac:dyDescent="0.35">
      <c r="A325" s="226"/>
      <c r="G325" s="46"/>
      <c r="J325" s="226"/>
    </row>
    <row r="326" spans="1:10" hidden="1" x14ac:dyDescent="0.35">
      <c r="A326" s="226"/>
      <c r="G326" s="46"/>
      <c r="J326" s="226"/>
    </row>
    <row r="327" spans="1:10" hidden="1" x14ac:dyDescent="0.35">
      <c r="A327" s="226"/>
      <c r="G327" s="46"/>
      <c r="J327" s="226"/>
    </row>
    <row r="328" spans="1:10" hidden="1" x14ac:dyDescent="0.35">
      <c r="A328" s="226"/>
      <c r="G328" s="46"/>
      <c r="J328" s="226"/>
    </row>
    <row r="329" spans="1:10" hidden="1" x14ac:dyDescent="0.35">
      <c r="A329" s="226"/>
      <c r="G329" s="46"/>
      <c r="J329" s="226"/>
    </row>
    <row r="330" spans="1:10" hidden="1" x14ac:dyDescent="0.35">
      <c r="A330" s="226"/>
      <c r="G330" s="46"/>
      <c r="J330" s="226"/>
    </row>
    <row r="331" spans="1:10" hidden="1" x14ac:dyDescent="0.35">
      <c r="A331" s="226"/>
      <c r="G331" s="46"/>
      <c r="J331" s="226"/>
    </row>
    <row r="332" spans="1:10" hidden="1" x14ac:dyDescent="0.35">
      <c r="A332" s="226"/>
      <c r="G332" s="46"/>
      <c r="J332" s="226"/>
    </row>
    <row r="333" spans="1:10" hidden="1" x14ac:dyDescent="0.35">
      <c r="A333" s="226"/>
      <c r="G333" s="46"/>
      <c r="J333" s="226"/>
    </row>
    <row r="334" spans="1:10" hidden="1" x14ac:dyDescent="0.35">
      <c r="A334" s="226"/>
      <c r="G334" s="46"/>
      <c r="J334" s="226"/>
    </row>
    <row r="335" spans="1:10" hidden="1" x14ac:dyDescent="0.35">
      <c r="A335" s="226"/>
      <c r="G335" s="46"/>
      <c r="J335" s="226"/>
    </row>
    <row r="336" spans="1:10" hidden="1" x14ac:dyDescent="0.35">
      <c r="A336" s="226"/>
      <c r="G336" s="46"/>
      <c r="J336" s="226"/>
    </row>
    <row r="337" spans="1:10" hidden="1" x14ac:dyDescent="0.35">
      <c r="A337" s="226"/>
      <c r="G337" s="46"/>
      <c r="J337" s="226"/>
    </row>
    <row r="338" spans="1:10" hidden="1" x14ac:dyDescent="0.35">
      <c r="A338" s="226"/>
      <c r="G338" s="46"/>
      <c r="J338" s="226"/>
    </row>
    <row r="339" spans="1:10" hidden="1" x14ac:dyDescent="0.35">
      <c r="A339" s="226"/>
      <c r="G339" s="46"/>
      <c r="J339" s="226"/>
    </row>
    <row r="340" spans="1:10" hidden="1" x14ac:dyDescent="0.35">
      <c r="A340" s="226"/>
      <c r="G340" s="46"/>
      <c r="J340" s="226"/>
    </row>
    <row r="341" spans="1:10" hidden="1" x14ac:dyDescent="0.35">
      <c r="A341" s="226"/>
      <c r="G341" s="46"/>
      <c r="J341" s="226"/>
    </row>
    <row r="342" spans="1:10" hidden="1" x14ac:dyDescent="0.35">
      <c r="A342" s="226"/>
      <c r="G342" s="46"/>
      <c r="J342" s="226"/>
    </row>
    <row r="343" spans="1:10" hidden="1" x14ac:dyDescent="0.35">
      <c r="A343" s="226"/>
      <c r="G343" s="46"/>
      <c r="J343" s="226"/>
    </row>
    <row r="344" spans="1:10" hidden="1" x14ac:dyDescent="0.35">
      <c r="A344" s="226"/>
      <c r="G344" s="46"/>
      <c r="J344" s="226"/>
    </row>
    <row r="345" spans="1:10" hidden="1" x14ac:dyDescent="0.35">
      <c r="A345" s="226"/>
      <c r="G345" s="46"/>
      <c r="J345" s="226"/>
    </row>
    <row r="346" spans="1:10" hidden="1" x14ac:dyDescent="0.35">
      <c r="A346" s="226"/>
      <c r="G346" s="46"/>
      <c r="J346" s="226"/>
    </row>
    <row r="347" spans="1:10" hidden="1" x14ac:dyDescent="0.35">
      <c r="A347" s="226"/>
      <c r="G347" s="46"/>
      <c r="J347" s="226"/>
    </row>
    <row r="348" spans="1:10" hidden="1" x14ac:dyDescent="0.35">
      <c r="A348" s="226"/>
      <c r="G348" s="46"/>
      <c r="J348" s="226"/>
    </row>
    <row r="349" spans="1:10" hidden="1" x14ac:dyDescent="0.35">
      <c r="A349" s="226"/>
      <c r="G349" s="46"/>
      <c r="J349" s="226"/>
    </row>
    <row r="350" spans="1:10" hidden="1" x14ac:dyDescent="0.35">
      <c r="A350" s="226"/>
      <c r="G350" s="46"/>
      <c r="J350" s="226"/>
    </row>
    <row r="351" spans="1:10" hidden="1" x14ac:dyDescent="0.35">
      <c r="A351" s="226"/>
      <c r="G351" s="46"/>
      <c r="J351" s="226"/>
    </row>
    <row r="352" spans="1:10" hidden="1" x14ac:dyDescent="0.35">
      <c r="A352" s="226"/>
      <c r="G352" s="46"/>
      <c r="J352" s="226"/>
    </row>
    <row r="353" spans="1:10" hidden="1" x14ac:dyDescent="0.35">
      <c r="A353" s="226"/>
      <c r="G353" s="46"/>
      <c r="J353" s="226"/>
    </row>
    <row r="354" spans="1:10" hidden="1" x14ac:dyDescent="0.35">
      <c r="A354" s="226"/>
      <c r="G354" s="46"/>
      <c r="J354" s="226"/>
    </row>
    <row r="355" spans="1:10" hidden="1" x14ac:dyDescent="0.35">
      <c r="A355" s="226"/>
      <c r="G355" s="46"/>
      <c r="J355" s="226"/>
    </row>
    <row r="356" spans="1:10" hidden="1" x14ac:dyDescent="0.35">
      <c r="A356" s="226"/>
      <c r="G356" s="46"/>
      <c r="J356" s="226"/>
    </row>
    <row r="357" spans="1:10" hidden="1" x14ac:dyDescent="0.35">
      <c r="A357" s="226"/>
      <c r="G357" s="46"/>
      <c r="J357" s="226"/>
    </row>
    <row r="358" spans="1:10" hidden="1" x14ac:dyDescent="0.35">
      <c r="A358" s="226"/>
      <c r="G358" s="46"/>
      <c r="J358" s="226"/>
    </row>
    <row r="359" spans="1:10" hidden="1" x14ac:dyDescent="0.35">
      <c r="A359" s="226"/>
      <c r="G359" s="46"/>
      <c r="J359" s="226"/>
    </row>
    <row r="360" spans="1:10" hidden="1" x14ac:dyDescent="0.35">
      <c r="A360" s="226"/>
      <c r="G360" s="46"/>
      <c r="J360" s="226"/>
    </row>
    <row r="361" spans="1:10" hidden="1" x14ac:dyDescent="0.35">
      <c r="A361" s="226"/>
      <c r="G361" s="46"/>
      <c r="J361" s="226"/>
    </row>
    <row r="362" spans="1:10" hidden="1" x14ac:dyDescent="0.35">
      <c r="A362" s="226"/>
      <c r="G362" s="46"/>
      <c r="J362" s="226"/>
    </row>
    <row r="363" spans="1:10" hidden="1" x14ac:dyDescent="0.35">
      <c r="A363" s="226"/>
      <c r="G363" s="46"/>
      <c r="J363" s="226"/>
    </row>
    <row r="364" spans="1:10" hidden="1" x14ac:dyDescent="0.35">
      <c r="A364" s="226"/>
      <c r="G364" s="46"/>
      <c r="J364" s="226"/>
    </row>
    <row r="365" spans="1:10" hidden="1" x14ac:dyDescent="0.35">
      <c r="A365" s="226"/>
      <c r="G365" s="46"/>
      <c r="J365" s="226"/>
    </row>
    <row r="366" spans="1:10" hidden="1" x14ac:dyDescent="0.35">
      <c r="A366" s="226"/>
      <c r="G366" s="46"/>
      <c r="J366" s="226"/>
    </row>
    <row r="367" spans="1:10" hidden="1" x14ac:dyDescent="0.35">
      <c r="A367" s="226"/>
      <c r="G367" s="46"/>
      <c r="J367" s="226"/>
    </row>
    <row r="368" spans="1:10" hidden="1" x14ac:dyDescent="0.35">
      <c r="A368" s="226"/>
      <c r="G368" s="46"/>
      <c r="J368" s="226"/>
    </row>
    <row r="369" spans="1:10" hidden="1" x14ac:dyDescent="0.35">
      <c r="A369" s="226"/>
      <c r="G369" s="46"/>
      <c r="J369" s="226"/>
    </row>
    <row r="370" spans="1:10" hidden="1" x14ac:dyDescent="0.35">
      <c r="A370" s="226"/>
      <c r="G370" s="46"/>
      <c r="J370" s="226"/>
    </row>
    <row r="371" spans="1:10" hidden="1" x14ac:dyDescent="0.35">
      <c r="A371" s="226"/>
      <c r="G371" s="46"/>
      <c r="J371" s="226"/>
    </row>
    <row r="372" spans="1:10" hidden="1" x14ac:dyDescent="0.35">
      <c r="A372" s="226"/>
      <c r="G372" s="46"/>
      <c r="J372" s="226"/>
    </row>
    <row r="373" spans="1:10" hidden="1" x14ac:dyDescent="0.35">
      <c r="A373" s="226"/>
      <c r="G373" s="46"/>
      <c r="J373" s="226"/>
    </row>
    <row r="374" spans="1:10" hidden="1" x14ac:dyDescent="0.35">
      <c r="A374" s="226"/>
      <c r="G374" s="46"/>
      <c r="J374" s="226"/>
    </row>
    <row r="375" spans="1:10" hidden="1" x14ac:dyDescent="0.35">
      <c r="A375" s="226"/>
      <c r="G375" s="46"/>
      <c r="J375" s="226"/>
    </row>
    <row r="376" spans="1:10" hidden="1" x14ac:dyDescent="0.35">
      <c r="A376" s="226"/>
      <c r="G376" s="46"/>
      <c r="J376" s="226"/>
    </row>
    <row r="377" spans="1:10" hidden="1" x14ac:dyDescent="0.35">
      <c r="A377" s="226"/>
      <c r="G377" s="46"/>
      <c r="J377" s="226"/>
    </row>
    <row r="378" spans="1:10" hidden="1" x14ac:dyDescent="0.35">
      <c r="A378" s="226"/>
      <c r="G378" s="46"/>
      <c r="J378" s="226"/>
    </row>
    <row r="379" spans="1:10" hidden="1" x14ac:dyDescent="0.35">
      <c r="A379" s="226"/>
      <c r="G379" s="46"/>
      <c r="J379" s="226"/>
    </row>
    <row r="380" spans="1:10" hidden="1" x14ac:dyDescent="0.35">
      <c r="A380" s="226"/>
      <c r="G380" s="46"/>
      <c r="J380" s="226"/>
    </row>
    <row r="381" spans="1:10" hidden="1" x14ac:dyDescent="0.35">
      <c r="A381" s="226"/>
      <c r="G381" s="46"/>
      <c r="J381" s="226"/>
    </row>
    <row r="382" spans="1:10" hidden="1" x14ac:dyDescent="0.35">
      <c r="A382" s="226"/>
      <c r="G382" s="46"/>
      <c r="J382" s="226"/>
    </row>
    <row r="383" spans="1:10" hidden="1" x14ac:dyDescent="0.35">
      <c r="A383" s="226"/>
      <c r="G383" s="46"/>
      <c r="J383" s="226"/>
    </row>
    <row r="384" spans="1:10" hidden="1" x14ac:dyDescent="0.35">
      <c r="A384" s="226"/>
      <c r="G384" s="46"/>
      <c r="J384" s="226"/>
    </row>
    <row r="385" spans="1:10" hidden="1" x14ac:dyDescent="0.35">
      <c r="A385" s="226"/>
      <c r="G385" s="46"/>
      <c r="J385" s="226"/>
    </row>
    <row r="386" spans="1:10" hidden="1" x14ac:dyDescent="0.35">
      <c r="A386" s="226"/>
      <c r="G386" s="46"/>
      <c r="J386" s="226"/>
    </row>
    <row r="387" spans="1:10" hidden="1" x14ac:dyDescent="0.35">
      <c r="A387" s="226"/>
      <c r="G387" s="46"/>
      <c r="J387" s="226"/>
    </row>
    <row r="388" spans="1:10" hidden="1" x14ac:dyDescent="0.35">
      <c r="A388" s="226"/>
      <c r="G388" s="46"/>
      <c r="J388" s="226"/>
    </row>
    <row r="389" spans="1:10" hidden="1" x14ac:dyDescent="0.35">
      <c r="A389" s="226"/>
      <c r="G389" s="46"/>
      <c r="J389" s="226"/>
    </row>
    <row r="390" spans="1:10" hidden="1" x14ac:dyDescent="0.35">
      <c r="A390" s="226"/>
      <c r="G390" s="46"/>
      <c r="J390" s="226"/>
    </row>
    <row r="391" spans="1:10" hidden="1" x14ac:dyDescent="0.35">
      <c r="A391" s="226"/>
      <c r="G391" s="46"/>
      <c r="J391" s="226"/>
    </row>
    <row r="392" spans="1:10" hidden="1" x14ac:dyDescent="0.35">
      <c r="A392" s="226"/>
      <c r="G392" s="46"/>
      <c r="J392" s="226"/>
    </row>
    <row r="393" spans="1:10" hidden="1" x14ac:dyDescent="0.35">
      <c r="A393" s="226"/>
      <c r="G393" s="46"/>
      <c r="J393" s="226"/>
    </row>
    <row r="394" spans="1:10" hidden="1" x14ac:dyDescent="0.35">
      <c r="A394" s="226"/>
      <c r="G394" s="46"/>
      <c r="J394" s="226"/>
    </row>
    <row r="395" spans="1:10" hidden="1" x14ac:dyDescent="0.35">
      <c r="A395" s="226"/>
      <c r="G395" s="46"/>
      <c r="J395" s="226"/>
    </row>
    <row r="396" spans="1:10" hidden="1" x14ac:dyDescent="0.35">
      <c r="A396" s="226"/>
      <c r="G396" s="46"/>
      <c r="J396" s="226"/>
    </row>
    <row r="397" spans="1:10" hidden="1" x14ac:dyDescent="0.35">
      <c r="A397" s="226"/>
      <c r="G397" s="46"/>
      <c r="J397" s="226"/>
    </row>
    <row r="398" spans="1:10" hidden="1" x14ac:dyDescent="0.35">
      <c r="A398" s="226"/>
      <c r="G398" s="46"/>
      <c r="J398" s="226"/>
    </row>
    <row r="399" spans="1:10" hidden="1" x14ac:dyDescent="0.35">
      <c r="A399" s="226"/>
      <c r="G399" s="46"/>
      <c r="J399" s="226"/>
    </row>
    <row r="400" spans="1:10" hidden="1" x14ac:dyDescent="0.35">
      <c r="A400" s="226"/>
      <c r="G400" s="46"/>
      <c r="J400" s="226"/>
    </row>
    <row r="401" spans="1:10" hidden="1" x14ac:dyDescent="0.35">
      <c r="A401" s="226"/>
      <c r="G401" s="46"/>
      <c r="J401" s="226"/>
    </row>
    <row r="402" spans="1:10" hidden="1" x14ac:dyDescent="0.35">
      <c r="A402" s="226"/>
      <c r="G402" s="46"/>
      <c r="J402" s="226"/>
    </row>
    <row r="403" spans="1:10" hidden="1" x14ac:dyDescent="0.35">
      <c r="A403" s="226"/>
      <c r="G403" s="46"/>
      <c r="J403" s="226"/>
    </row>
    <row r="404" spans="1:10" hidden="1" x14ac:dyDescent="0.35">
      <c r="A404" s="226"/>
      <c r="G404" s="46"/>
      <c r="J404" s="226"/>
    </row>
    <row r="405" spans="1:10" hidden="1" x14ac:dyDescent="0.35">
      <c r="A405" s="226"/>
      <c r="G405" s="46"/>
      <c r="J405" s="226"/>
    </row>
    <row r="406" spans="1:10" hidden="1" x14ac:dyDescent="0.35">
      <c r="A406" s="226"/>
      <c r="G406" s="46"/>
      <c r="J406" s="226"/>
    </row>
    <row r="407" spans="1:10" hidden="1" x14ac:dyDescent="0.35">
      <c r="A407" s="226"/>
      <c r="G407" s="46"/>
      <c r="J407" s="226"/>
    </row>
    <row r="408" spans="1:10" hidden="1" x14ac:dyDescent="0.35">
      <c r="A408" s="226"/>
      <c r="G408" s="46"/>
      <c r="J408" s="226"/>
    </row>
    <row r="409" spans="1:10" hidden="1" x14ac:dyDescent="0.35">
      <c r="A409" s="226"/>
      <c r="G409" s="46"/>
      <c r="J409" s="226"/>
    </row>
    <row r="410" spans="1:10" hidden="1" x14ac:dyDescent="0.35">
      <c r="A410" s="226"/>
      <c r="G410" s="46"/>
      <c r="J410" s="226"/>
    </row>
    <row r="411" spans="1:10" hidden="1" x14ac:dyDescent="0.35">
      <c r="A411" s="226"/>
      <c r="G411" s="46"/>
      <c r="J411" s="226"/>
    </row>
    <row r="412" spans="1:10" hidden="1" x14ac:dyDescent="0.35">
      <c r="A412" s="226"/>
      <c r="G412" s="46"/>
      <c r="J412" s="226"/>
    </row>
    <row r="413" spans="1:10" hidden="1" x14ac:dyDescent="0.35">
      <c r="A413" s="226"/>
      <c r="G413" s="46"/>
      <c r="J413" s="226"/>
    </row>
    <row r="414" spans="1:10" hidden="1" x14ac:dyDescent="0.35">
      <c r="A414" s="226"/>
      <c r="G414" s="46"/>
      <c r="J414" s="226"/>
    </row>
    <row r="415" spans="1:10" hidden="1" x14ac:dyDescent="0.35">
      <c r="A415" s="226"/>
      <c r="G415" s="46"/>
      <c r="J415" s="226"/>
    </row>
    <row r="416" spans="1:10" hidden="1" x14ac:dyDescent="0.35">
      <c r="A416" s="226"/>
      <c r="G416" s="46"/>
      <c r="J416" s="226"/>
    </row>
    <row r="417" spans="1:10" hidden="1" x14ac:dyDescent="0.35">
      <c r="A417" s="226"/>
      <c r="G417" s="46"/>
      <c r="J417" s="226"/>
    </row>
    <row r="418" spans="1:10" hidden="1" x14ac:dyDescent="0.35">
      <c r="A418" s="226"/>
      <c r="G418" s="46"/>
      <c r="J418" s="226"/>
    </row>
    <row r="419" spans="1:10" hidden="1" x14ac:dyDescent="0.35">
      <c r="A419" s="226"/>
      <c r="G419" s="46"/>
      <c r="J419" s="226"/>
    </row>
    <row r="420" spans="1:10" hidden="1" x14ac:dyDescent="0.35">
      <c r="A420" s="226"/>
      <c r="G420" s="46"/>
      <c r="J420" s="226"/>
    </row>
    <row r="421" spans="1:10" hidden="1" x14ac:dyDescent="0.35">
      <c r="A421" s="226"/>
      <c r="G421" s="46"/>
      <c r="J421" s="226"/>
    </row>
    <row r="422" spans="1:10" hidden="1" x14ac:dyDescent="0.35">
      <c r="A422" s="226"/>
      <c r="G422" s="46"/>
      <c r="J422" s="226"/>
    </row>
    <row r="423" spans="1:10" hidden="1" x14ac:dyDescent="0.35">
      <c r="A423" s="226"/>
      <c r="G423" s="46"/>
      <c r="J423" s="226"/>
    </row>
    <row r="424" spans="1:10" hidden="1" x14ac:dyDescent="0.35">
      <c r="A424" s="226"/>
      <c r="G424" s="46"/>
      <c r="J424" s="226"/>
    </row>
    <row r="425" spans="1:10" hidden="1" x14ac:dyDescent="0.35">
      <c r="A425" s="226"/>
      <c r="G425" s="46"/>
      <c r="J425" s="226"/>
    </row>
    <row r="426" spans="1:10" hidden="1" x14ac:dyDescent="0.35">
      <c r="A426" s="226"/>
      <c r="G426" s="46"/>
      <c r="J426" s="226"/>
    </row>
    <row r="427" spans="1:10" hidden="1" x14ac:dyDescent="0.35">
      <c r="A427" s="226"/>
      <c r="G427" s="46"/>
      <c r="J427" s="226"/>
    </row>
    <row r="428" spans="1:10" hidden="1" x14ac:dyDescent="0.35">
      <c r="A428" s="226"/>
      <c r="G428" s="46"/>
      <c r="J428" s="226"/>
    </row>
    <row r="429" spans="1:10" hidden="1" x14ac:dyDescent="0.35">
      <c r="A429" s="226"/>
      <c r="G429" s="46"/>
      <c r="J429" s="226"/>
    </row>
    <row r="430" spans="1:10" hidden="1" x14ac:dyDescent="0.35">
      <c r="A430" s="226"/>
      <c r="G430" s="46"/>
      <c r="J430" s="226"/>
    </row>
    <row r="431" spans="1:10" hidden="1" x14ac:dyDescent="0.35">
      <c r="A431" s="226"/>
      <c r="G431" s="46"/>
      <c r="J431" s="226"/>
    </row>
    <row r="432" spans="1:10" hidden="1" x14ac:dyDescent="0.35">
      <c r="A432" s="226"/>
      <c r="G432" s="46"/>
      <c r="J432" s="226"/>
    </row>
    <row r="433" spans="1:10" hidden="1" x14ac:dyDescent="0.35">
      <c r="A433" s="226"/>
      <c r="G433" s="46"/>
      <c r="J433" s="226"/>
    </row>
    <row r="434" spans="1:10" hidden="1" x14ac:dyDescent="0.35">
      <c r="A434" s="226"/>
      <c r="G434" s="46"/>
      <c r="J434" s="226"/>
    </row>
    <row r="435" spans="1:10" hidden="1" x14ac:dyDescent="0.35">
      <c r="A435" s="226"/>
      <c r="G435" s="46"/>
      <c r="J435" s="226"/>
    </row>
    <row r="436" spans="1:10" hidden="1" x14ac:dyDescent="0.35">
      <c r="A436" s="226"/>
      <c r="G436" s="46"/>
      <c r="J436" s="226"/>
    </row>
    <row r="437" spans="1:10" hidden="1" x14ac:dyDescent="0.35">
      <c r="A437" s="226"/>
      <c r="G437" s="46"/>
      <c r="J437" s="226"/>
    </row>
    <row r="438" spans="1:10" hidden="1" x14ac:dyDescent="0.35">
      <c r="A438" s="226"/>
      <c r="G438" s="46"/>
      <c r="J438" s="226"/>
    </row>
    <row r="439" spans="1:10" hidden="1" x14ac:dyDescent="0.35">
      <c r="A439" s="226"/>
      <c r="G439" s="46"/>
      <c r="J439" s="226"/>
    </row>
    <row r="440" spans="1:10" hidden="1" x14ac:dyDescent="0.35">
      <c r="A440" s="226"/>
      <c r="G440" s="46"/>
      <c r="J440" s="226"/>
    </row>
    <row r="441" spans="1:10" hidden="1" x14ac:dyDescent="0.35">
      <c r="A441" s="226"/>
      <c r="G441" s="46"/>
      <c r="J441" s="226"/>
    </row>
    <row r="442" spans="1:10" hidden="1" x14ac:dyDescent="0.35">
      <c r="A442" s="226"/>
      <c r="G442" s="46"/>
      <c r="J442" s="226"/>
    </row>
    <row r="443" spans="1:10" hidden="1" x14ac:dyDescent="0.35">
      <c r="A443" s="226"/>
      <c r="G443" s="46"/>
      <c r="J443" s="226"/>
    </row>
    <row r="444" spans="1:10" hidden="1" x14ac:dyDescent="0.35">
      <c r="A444" s="226"/>
      <c r="G444" s="46"/>
      <c r="J444" s="226"/>
    </row>
    <row r="445" spans="1:10" hidden="1" x14ac:dyDescent="0.35">
      <c r="A445" s="226"/>
      <c r="G445" s="46"/>
      <c r="J445" s="226"/>
    </row>
    <row r="446" spans="1:10" hidden="1" x14ac:dyDescent="0.35">
      <c r="A446" s="226"/>
      <c r="G446" s="46"/>
      <c r="J446" s="226"/>
    </row>
    <row r="447" spans="1:10" hidden="1" x14ac:dyDescent="0.35">
      <c r="A447" s="226"/>
      <c r="G447" s="46"/>
      <c r="J447" s="226"/>
    </row>
    <row r="448" spans="1:10" hidden="1" x14ac:dyDescent="0.35">
      <c r="A448" s="226"/>
      <c r="G448" s="46"/>
      <c r="J448" s="226"/>
    </row>
    <row r="449" spans="1:10" hidden="1" x14ac:dyDescent="0.35">
      <c r="A449" s="226"/>
      <c r="G449" s="46"/>
      <c r="J449" s="226"/>
    </row>
    <row r="450" spans="1:10" hidden="1" x14ac:dyDescent="0.35">
      <c r="A450" s="226"/>
      <c r="G450" s="46"/>
      <c r="J450" s="226"/>
    </row>
    <row r="451" spans="1:10" hidden="1" x14ac:dyDescent="0.35">
      <c r="A451" s="226"/>
      <c r="G451" s="46"/>
      <c r="J451" s="226"/>
    </row>
    <row r="452" spans="1:10" hidden="1" x14ac:dyDescent="0.35">
      <c r="A452" s="226"/>
      <c r="G452" s="46"/>
      <c r="J452" s="226"/>
    </row>
    <row r="453" spans="1:10" hidden="1" x14ac:dyDescent="0.35">
      <c r="A453" s="226"/>
      <c r="G453" s="46"/>
      <c r="J453" s="226"/>
    </row>
    <row r="454" spans="1:10" hidden="1" x14ac:dyDescent="0.35">
      <c r="A454" s="226"/>
      <c r="G454" s="46"/>
      <c r="J454" s="226"/>
    </row>
    <row r="455" spans="1:10" hidden="1" x14ac:dyDescent="0.35">
      <c r="A455" s="226"/>
      <c r="G455" s="46"/>
      <c r="J455" s="226"/>
    </row>
    <row r="456" spans="1:10" hidden="1" x14ac:dyDescent="0.35">
      <c r="A456" s="226"/>
      <c r="G456" s="46"/>
      <c r="J456" s="226"/>
    </row>
    <row r="457" spans="1:10" hidden="1" x14ac:dyDescent="0.35">
      <c r="A457" s="226"/>
      <c r="G457" s="46"/>
      <c r="J457" s="226"/>
    </row>
    <row r="458" spans="1:10" hidden="1" x14ac:dyDescent="0.35">
      <c r="A458" s="226"/>
      <c r="G458" s="46"/>
      <c r="J458" s="226"/>
    </row>
    <row r="459" spans="1:10" hidden="1" x14ac:dyDescent="0.35">
      <c r="A459" s="226"/>
      <c r="G459" s="46"/>
      <c r="J459" s="226"/>
    </row>
    <row r="460" spans="1:10" hidden="1" x14ac:dyDescent="0.35">
      <c r="A460" s="226"/>
      <c r="G460" s="46"/>
      <c r="J460" s="226"/>
    </row>
    <row r="461" spans="1:10" hidden="1" x14ac:dyDescent="0.35">
      <c r="A461" s="226"/>
      <c r="G461" s="46"/>
      <c r="J461" s="226"/>
    </row>
    <row r="462" spans="1:10" hidden="1" x14ac:dyDescent="0.35">
      <c r="A462" s="226"/>
      <c r="G462" s="46"/>
      <c r="J462" s="226"/>
    </row>
    <row r="463" spans="1:10" hidden="1" x14ac:dyDescent="0.35">
      <c r="A463" s="226"/>
      <c r="G463" s="46"/>
      <c r="J463" s="226"/>
    </row>
    <row r="464" spans="1:10" hidden="1" x14ac:dyDescent="0.35">
      <c r="A464" s="226"/>
      <c r="G464" s="46"/>
      <c r="J464" s="226"/>
    </row>
    <row r="465" spans="1:10" hidden="1" x14ac:dyDescent="0.35">
      <c r="A465" s="226"/>
      <c r="G465" s="46"/>
      <c r="J465" s="226"/>
    </row>
    <row r="466" spans="1:10" hidden="1" x14ac:dyDescent="0.35">
      <c r="A466" s="226"/>
      <c r="G466" s="46"/>
      <c r="J466" s="226"/>
    </row>
    <row r="467" spans="1:10" hidden="1" x14ac:dyDescent="0.35">
      <c r="A467" s="226"/>
      <c r="G467" s="46"/>
      <c r="J467" s="226"/>
    </row>
    <row r="468" spans="1:10" hidden="1" x14ac:dyDescent="0.35">
      <c r="A468" s="226"/>
      <c r="G468" s="46"/>
      <c r="J468" s="226"/>
    </row>
    <row r="469" spans="1:10" hidden="1" x14ac:dyDescent="0.35">
      <c r="A469" s="226"/>
      <c r="G469" s="46"/>
      <c r="J469" s="226"/>
    </row>
    <row r="470" spans="1:10" hidden="1" x14ac:dyDescent="0.35">
      <c r="A470" s="226"/>
      <c r="G470" s="46"/>
      <c r="J470" s="226"/>
    </row>
    <row r="471" spans="1:10" hidden="1" x14ac:dyDescent="0.35">
      <c r="A471" s="226"/>
      <c r="G471" s="46"/>
      <c r="J471" s="226"/>
    </row>
    <row r="472" spans="1:10" hidden="1" x14ac:dyDescent="0.35">
      <c r="A472" s="226"/>
      <c r="G472" s="46"/>
      <c r="J472" s="226"/>
    </row>
    <row r="473" spans="1:10" hidden="1" x14ac:dyDescent="0.35">
      <c r="A473" s="226"/>
      <c r="G473" s="46"/>
      <c r="J473" s="226"/>
    </row>
    <row r="474" spans="1:10" hidden="1" x14ac:dyDescent="0.35">
      <c r="A474" s="226"/>
      <c r="G474" s="46"/>
      <c r="J474" s="226"/>
    </row>
    <row r="475" spans="1:10" hidden="1" x14ac:dyDescent="0.35">
      <c r="A475" s="226"/>
      <c r="G475" s="46"/>
      <c r="J475" s="226"/>
    </row>
    <row r="476" spans="1:10" hidden="1" x14ac:dyDescent="0.35">
      <c r="A476" s="226"/>
      <c r="G476" s="46"/>
      <c r="J476" s="226"/>
    </row>
    <row r="477" spans="1:10" hidden="1" x14ac:dyDescent="0.35">
      <c r="A477" s="226"/>
      <c r="G477" s="46"/>
      <c r="J477" s="226"/>
    </row>
    <row r="478" spans="1:10" hidden="1" x14ac:dyDescent="0.35">
      <c r="A478" s="226"/>
      <c r="G478" s="46"/>
      <c r="J478" s="226"/>
    </row>
    <row r="479" spans="1:10" hidden="1" x14ac:dyDescent="0.35">
      <c r="A479" s="226"/>
      <c r="G479" s="46"/>
      <c r="J479" s="226"/>
    </row>
    <row r="480" spans="1:10" hidden="1" x14ac:dyDescent="0.35">
      <c r="A480" s="226"/>
      <c r="G480" s="46"/>
      <c r="J480" s="226"/>
    </row>
    <row r="481" spans="1:10" hidden="1" x14ac:dyDescent="0.35">
      <c r="A481" s="226"/>
      <c r="G481" s="46"/>
      <c r="J481" s="226"/>
    </row>
    <row r="482" spans="1:10" hidden="1" x14ac:dyDescent="0.35">
      <c r="A482" s="226"/>
      <c r="G482" s="46"/>
      <c r="J482" s="226"/>
    </row>
    <row r="483" spans="1:10" hidden="1" x14ac:dyDescent="0.35">
      <c r="A483" s="226"/>
      <c r="G483" s="46"/>
      <c r="J483" s="226"/>
    </row>
    <row r="484" spans="1:10" hidden="1" x14ac:dyDescent="0.35">
      <c r="A484" s="226"/>
      <c r="G484" s="46"/>
      <c r="J484" s="226"/>
    </row>
    <row r="485" spans="1:10" hidden="1" x14ac:dyDescent="0.35">
      <c r="A485" s="226"/>
      <c r="G485" s="46"/>
      <c r="J485" s="226"/>
    </row>
    <row r="486" spans="1:10" hidden="1" x14ac:dyDescent="0.35">
      <c r="A486" s="226"/>
      <c r="G486" s="46"/>
      <c r="J486" s="226"/>
    </row>
    <row r="487" spans="1:10" hidden="1" x14ac:dyDescent="0.35">
      <c r="A487" s="226"/>
      <c r="G487" s="46"/>
      <c r="J487" s="226"/>
    </row>
    <row r="488" spans="1:10" hidden="1" x14ac:dyDescent="0.35">
      <c r="A488" s="226"/>
      <c r="G488" s="46"/>
      <c r="J488" s="226"/>
    </row>
    <row r="489" spans="1:10" hidden="1" x14ac:dyDescent="0.35">
      <c r="A489" s="226"/>
      <c r="G489" s="46"/>
      <c r="J489" s="226"/>
    </row>
    <row r="490" spans="1:10" hidden="1" x14ac:dyDescent="0.35">
      <c r="A490" s="226"/>
      <c r="G490" s="46"/>
      <c r="J490" s="226"/>
    </row>
    <row r="491" spans="1:10" hidden="1" x14ac:dyDescent="0.35">
      <c r="A491" s="226"/>
      <c r="G491" s="46"/>
      <c r="J491" s="226"/>
    </row>
    <row r="492" spans="1:10" hidden="1" x14ac:dyDescent="0.35">
      <c r="A492" s="226"/>
      <c r="G492" s="46"/>
      <c r="J492" s="226"/>
    </row>
    <row r="493" spans="1:10" hidden="1" x14ac:dyDescent="0.35">
      <c r="A493" s="226"/>
      <c r="G493" s="46"/>
      <c r="J493" s="226"/>
    </row>
    <row r="494" spans="1:10" hidden="1" x14ac:dyDescent="0.35">
      <c r="A494" s="226"/>
      <c r="G494" s="46"/>
      <c r="J494" s="226"/>
    </row>
    <row r="495" spans="1:10" hidden="1" x14ac:dyDescent="0.35">
      <c r="A495" s="226"/>
      <c r="G495" s="46"/>
      <c r="J495" s="226"/>
    </row>
    <row r="496" spans="1:10" hidden="1" x14ac:dyDescent="0.35">
      <c r="A496" s="226"/>
      <c r="G496" s="46"/>
      <c r="J496" s="226"/>
    </row>
    <row r="497" spans="1:10" hidden="1" x14ac:dyDescent="0.35">
      <c r="A497" s="226"/>
      <c r="G497" s="46"/>
      <c r="J497" s="226"/>
    </row>
    <row r="498" spans="1:10" hidden="1" x14ac:dyDescent="0.35">
      <c r="A498" s="226"/>
      <c r="G498" s="46"/>
      <c r="J498" s="226"/>
    </row>
    <row r="499" spans="1:10" hidden="1" x14ac:dyDescent="0.35">
      <c r="A499" s="226"/>
      <c r="G499" s="46"/>
      <c r="J499" s="226"/>
    </row>
    <row r="500" spans="1:10" hidden="1" x14ac:dyDescent="0.35">
      <c r="A500" s="226"/>
      <c r="G500" s="46"/>
      <c r="J500" s="226"/>
    </row>
    <row r="501" spans="1:10" hidden="1" x14ac:dyDescent="0.35">
      <c r="A501" s="226"/>
      <c r="G501" s="46"/>
      <c r="J501" s="226"/>
    </row>
    <row r="502" spans="1:10" hidden="1" x14ac:dyDescent="0.35">
      <c r="A502" s="226"/>
      <c r="G502" s="46"/>
      <c r="J502" s="226"/>
    </row>
    <row r="503" spans="1:10" hidden="1" x14ac:dyDescent="0.35">
      <c r="A503" s="226"/>
      <c r="G503" s="46"/>
      <c r="J503" s="226"/>
    </row>
    <row r="504" spans="1:10" hidden="1" x14ac:dyDescent="0.35">
      <c r="A504" s="226"/>
      <c r="G504" s="46"/>
      <c r="J504" s="226"/>
    </row>
    <row r="505" spans="1:10" hidden="1" x14ac:dyDescent="0.35">
      <c r="A505" s="226"/>
      <c r="G505" s="46"/>
      <c r="J505" s="226"/>
    </row>
    <row r="506" spans="1:10" hidden="1" x14ac:dyDescent="0.35">
      <c r="A506" s="226"/>
      <c r="G506" s="46"/>
      <c r="J506" s="226"/>
    </row>
    <row r="507" spans="1:10" hidden="1" x14ac:dyDescent="0.35">
      <c r="A507" s="226"/>
      <c r="G507" s="46"/>
      <c r="J507" s="226"/>
    </row>
    <row r="508" spans="1:10" hidden="1" x14ac:dyDescent="0.35">
      <c r="A508" s="226"/>
      <c r="G508" s="46"/>
      <c r="J508" s="226"/>
    </row>
    <row r="509" spans="1:10" hidden="1" x14ac:dyDescent="0.35">
      <c r="A509" s="226"/>
      <c r="G509" s="46"/>
      <c r="J509" s="226"/>
    </row>
    <row r="510" spans="1:10" hidden="1" x14ac:dyDescent="0.35">
      <c r="A510" s="226"/>
      <c r="G510" s="46"/>
      <c r="J510" s="226"/>
    </row>
    <row r="511" spans="1:10" hidden="1" x14ac:dyDescent="0.35">
      <c r="A511" s="226"/>
      <c r="G511" s="46"/>
      <c r="J511" s="226"/>
    </row>
    <row r="512" spans="1:10" hidden="1" x14ac:dyDescent="0.35">
      <c r="A512" s="226"/>
      <c r="G512" s="46"/>
      <c r="J512" s="226"/>
    </row>
    <row r="513" spans="1:10" hidden="1" x14ac:dyDescent="0.35">
      <c r="A513" s="226"/>
      <c r="G513" s="46"/>
      <c r="J513" s="226"/>
    </row>
    <row r="514" spans="1:10" hidden="1" x14ac:dyDescent="0.35">
      <c r="A514" s="226"/>
      <c r="G514" s="46"/>
      <c r="J514" s="226"/>
    </row>
    <row r="515" spans="1:10" hidden="1" x14ac:dyDescent="0.35">
      <c r="A515" s="226"/>
      <c r="G515" s="46"/>
      <c r="J515" s="226"/>
    </row>
    <row r="516" spans="1:10" hidden="1" x14ac:dyDescent="0.35">
      <c r="A516" s="226"/>
      <c r="G516" s="46"/>
      <c r="J516" s="226"/>
    </row>
    <row r="517" spans="1:10" hidden="1" x14ac:dyDescent="0.35">
      <c r="A517" s="226"/>
      <c r="G517" s="46"/>
      <c r="J517" s="226"/>
    </row>
    <row r="518" spans="1:10" hidden="1" x14ac:dyDescent="0.35">
      <c r="A518" s="226"/>
      <c r="G518" s="46"/>
      <c r="J518" s="226"/>
    </row>
    <row r="519" spans="1:10" hidden="1" x14ac:dyDescent="0.35">
      <c r="A519" s="226"/>
      <c r="G519" s="46"/>
      <c r="J519" s="226"/>
    </row>
    <row r="520" spans="1:10" hidden="1" x14ac:dyDescent="0.35">
      <c r="A520" s="226"/>
      <c r="G520" s="46"/>
      <c r="J520" s="226"/>
    </row>
    <row r="521" spans="1:10" hidden="1" x14ac:dyDescent="0.35">
      <c r="A521" s="226"/>
      <c r="G521" s="46"/>
      <c r="J521" s="226"/>
    </row>
    <row r="522" spans="1:10" hidden="1" x14ac:dyDescent="0.35">
      <c r="A522" s="226"/>
      <c r="G522" s="46"/>
      <c r="J522" s="226"/>
    </row>
    <row r="523" spans="1:10" hidden="1" x14ac:dyDescent="0.35">
      <c r="A523" s="226"/>
      <c r="G523" s="46"/>
      <c r="J523" s="226"/>
    </row>
    <row r="524" spans="1:10" hidden="1" x14ac:dyDescent="0.35">
      <c r="A524" s="226"/>
      <c r="G524" s="46"/>
      <c r="J524" s="226"/>
    </row>
    <row r="525" spans="1:10" hidden="1" x14ac:dyDescent="0.35">
      <c r="A525" s="226"/>
      <c r="G525" s="46"/>
      <c r="J525" s="226"/>
    </row>
    <row r="526" spans="1:10" hidden="1" x14ac:dyDescent="0.35">
      <c r="A526" s="226"/>
      <c r="G526" s="46"/>
      <c r="J526" s="226"/>
    </row>
    <row r="527" spans="1:10" hidden="1" x14ac:dyDescent="0.35">
      <c r="A527" s="226"/>
      <c r="G527" s="46"/>
      <c r="J527" s="226"/>
    </row>
    <row r="528" spans="1:10" hidden="1" x14ac:dyDescent="0.35">
      <c r="A528" s="226"/>
      <c r="G528" s="46"/>
      <c r="J528" s="226"/>
    </row>
    <row r="529" spans="1:10" hidden="1" x14ac:dyDescent="0.35">
      <c r="A529" s="226"/>
      <c r="G529" s="46"/>
      <c r="J529" s="226"/>
    </row>
    <row r="530" spans="1:10" hidden="1" x14ac:dyDescent="0.35">
      <c r="A530" s="226"/>
      <c r="G530" s="46"/>
      <c r="J530" s="226"/>
    </row>
    <row r="531" spans="1:10" hidden="1" x14ac:dyDescent="0.35">
      <c r="A531" s="226"/>
      <c r="G531" s="46"/>
      <c r="J531" s="226"/>
    </row>
    <row r="532" spans="1:10" hidden="1" x14ac:dyDescent="0.35">
      <c r="A532" s="226"/>
      <c r="G532" s="46"/>
      <c r="J532" s="226"/>
    </row>
    <row r="533" spans="1:10" hidden="1" x14ac:dyDescent="0.35">
      <c r="A533" s="226"/>
      <c r="G533" s="46"/>
      <c r="J533" s="226"/>
    </row>
    <row r="534" spans="1:10" hidden="1" x14ac:dyDescent="0.35">
      <c r="A534" s="226"/>
      <c r="G534" s="46"/>
      <c r="J534" s="226"/>
    </row>
    <row r="535" spans="1:10" hidden="1" x14ac:dyDescent="0.35">
      <c r="A535" s="226"/>
      <c r="G535" s="46"/>
      <c r="J535" s="226"/>
    </row>
    <row r="536" spans="1:10" hidden="1" x14ac:dyDescent="0.35">
      <c r="A536" s="226"/>
      <c r="G536" s="46"/>
      <c r="J536" s="226"/>
    </row>
    <row r="537" spans="1:10" hidden="1" x14ac:dyDescent="0.35">
      <c r="A537" s="226"/>
      <c r="G537" s="46"/>
      <c r="J537" s="226"/>
    </row>
    <row r="538" spans="1:10" hidden="1" x14ac:dyDescent="0.35">
      <c r="A538" s="226"/>
      <c r="G538" s="46"/>
      <c r="J538" s="226"/>
    </row>
    <row r="539" spans="1:10" hidden="1" x14ac:dyDescent="0.35">
      <c r="A539" s="226"/>
      <c r="G539" s="46"/>
      <c r="J539" s="226"/>
    </row>
    <row r="540" spans="1:10" hidden="1" x14ac:dyDescent="0.35">
      <c r="A540" s="226"/>
      <c r="G540" s="46"/>
      <c r="J540" s="226"/>
    </row>
    <row r="541" spans="1:10" hidden="1" x14ac:dyDescent="0.35">
      <c r="A541" s="226"/>
      <c r="G541" s="46"/>
      <c r="J541" s="226"/>
    </row>
    <row r="542" spans="1:10" hidden="1" x14ac:dyDescent="0.35">
      <c r="A542" s="226"/>
      <c r="G542" s="46"/>
      <c r="J542" s="226"/>
    </row>
    <row r="543" spans="1:10" hidden="1" x14ac:dyDescent="0.35">
      <c r="A543" s="226"/>
      <c r="G543" s="46"/>
      <c r="J543" s="226"/>
    </row>
    <row r="544" spans="1:10" hidden="1" x14ac:dyDescent="0.35">
      <c r="A544" s="226"/>
      <c r="G544" s="46"/>
      <c r="J544" s="226"/>
    </row>
    <row r="545" spans="1:10" hidden="1" x14ac:dyDescent="0.35">
      <c r="A545" s="226"/>
      <c r="G545" s="46"/>
      <c r="J545" s="226"/>
    </row>
    <row r="546" spans="1:10" hidden="1" x14ac:dyDescent="0.35">
      <c r="A546" s="226"/>
      <c r="G546" s="46"/>
      <c r="J546" s="226"/>
    </row>
    <row r="547" spans="1:10" hidden="1" x14ac:dyDescent="0.35">
      <c r="A547" s="226"/>
      <c r="G547" s="46"/>
      <c r="J547" s="226"/>
    </row>
    <row r="548" spans="1:10" hidden="1" x14ac:dyDescent="0.35">
      <c r="A548" s="226"/>
      <c r="G548" s="46"/>
      <c r="J548" s="226"/>
    </row>
    <row r="549" spans="1:10" hidden="1" x14ac:dyDescent="0.35">
      <c r="A549" s="226"/>
      <c r="G549" s="46"/>
      <c r="J549" s="226"/>
    </row>
    <row r="550" spans="1:10" hidden="1" x14ac:dyDescent="0.35">
      <c r="A550" s="226"/>
      <c r="G550" s="46"/>
      <c r="J550" s="226"/>
    </row>
    <row r="551" spans="1:10" hidden="1" x14ac:dyDescent="0.35">
      <c r="A551" s="226"/>
      <c r="G551" s="46"/>
      <c r="J551" s="226"/>
    </row>
    <row r="552" spans="1:10" hidden="1" x14ac:dyDescent="0.35">
      <c r="A552" s="226"/>
      <c r="G552" s="46"/>
      <c r="J552" s="226"/>
    </row>
    <row r="553" spans="1:10" hidden="1" x14ac:dyDescent="0.35">
      <c r="A553" s="226"/>
      <c r="G553" s="46"/>
      <c r="J553" s="226"/>
    </row>
    <row r="554" spans="1:10" hidden="1" x14ac:dyDescent="0.35">
      <c r="A554" s="226"/>
      <c r="G554" s="46"/>
      <c r="J554" s="226"/>
    </row>
    <row r="555" spans="1:10" hidden="1" x14ac:dyDescent="0.35">
      <c r="A555" s="226"/>
      <c r="G555" s="46"/>
      <c r="J555" s="226"/>
    </row>
    <row r="556" spans="1:10" hidden="1" x14ac:dyDescent="0.35">
      <c r="A556" s="226"/>
      <c r="G556" s="46"/>
      <c r="J556" s="226"/>
    </row>
    <row r="557" spans="1:10" hidden="1" x14ac:dyDescent="0.35">
      <c r="A557" s="226"/>
      <c r="G557" s="46"/>
      <c r="J557" s="226"/>
    </row>
    <row r="558" spans="1:10" hidden="1" x14ac:dyDescent="0.35">
      <c r="A558" s="226"/>
      <c r="G558" s="46"/>
      <c r="J558" s="226"/>
    </row>
    <row r="559" spans="1:10" hidden="1" x14ac:dyDescent="0.35">
      <c r="A559" s="226"/>
      <c r="G559" s="46"/>
      <c r="J559" s="226"/>
    </row>
    <row r="560" spans="1:10" hidden="1" x14ac:dyDescent="0.35">
      <c r="A560" s="226"/>
      <c r="G560" s="46"/>
      <c r="J560" s="226"/>
    </row>
    <row r="561" spans="1:10" hidden="1" x14ac:dyDescent="0.35">
      <c r="A561" s="226"/>
      <c r="G561" s="46"/>
      <c r="J561" s="226"/>
    </row>
    <row r="562" spans="1:10" hidden="1" x14ac:dyDescent="0.35">
      <c r="A562" s="226"/>
      <c r="G562" s="46"/>
      <c r="J562" s="226"/>
    </row>
    <row r="563" spans="1:10" hidden="1" x14ac:dyDescent="0.35">
      <c r="A563" s="226"/>
      <c r="G563" s="46"/>
      <c r="J563" s="226"/>
    </row>
    <row r="564" spans="1:10" hidden="1" x14ac:dyDescent="0.35">
      <c r="A564" s="226"/>
      <c r="G564" s="46"/>
      <c r="J564" s="226"/>
    </row>
    <row r="565" spans="1:10" hidden="1" x14ac:dyDescent="0.35">
      <c r="A565" s="226"/>
      <c r="G565" s="46"/>
      <c r="J565" s="226"/>
    </row>
    <row r="566" spans="1:10" hidden="1" x14ac:dyDescent="0.35">
      <c r="A566" s="226"/>
      <c r="G566" s="46"/>
      <c r="J566" s="226"/>
    </row>
    <row r="567" spans="1:10" hidden="1" x14ac:dyDescent="0.35">
      <c r="A567" s="226"/>
      <c r="G567" s="46"/>
      <c r="J567" s="226"/>
    </row>
    <row r="568" spans="1:10" hidden="1" x14ac:dyDescent="0.35">
      <c r="A568" s="226"/>
      <c r="G568" s="46"/>
      <c r="J568" s="226"/>
    </row>
    <row r="569" spans="1:10" hidden="1" x14ac:dyDescent="0.35">
      <c r="A569" s="226"/>
      <c r="G569" s="46"/>
      <c r="J569" s="226"/>
    </row>
    <row r="570" spans="1:10" hidden="1" x14ac:dyDescent="0.35">
      <c r="A570" s="226"/>
      <c r="G570" s="46"/>
      <c r="J570" s="226"/>
    </row>
    <row r="571" spans="1:10" hidden="1" x14ac:dyDescent="0.35">
      <c r="A571" s="226"/>
      <c r="G571" s="46"/>
      <c r="J571" s="226"/>
    </row>
    <row r="572" spans="1:10" hidden="1" x14ac:dyDescent="0.35">
      <c r="A572" s="226"/>
      <c r="G572" s="46"/>
      <c r="J572" s="226"/>
    </row>
    <row r="573" spans="1:10" hidden="1" x14ac:dyDescent="0.35">
      <c r="A573" s="226"/>
      <c r="G573" s="46"/>
      <c r="J573" s="226"/>
    </row>
    <row r="574" spans="1:10" hidden="1" x14ac:dyDescent="0.35">
      <c r="A574" s="226"/>
      <c r="G574" s="46"/>
      <c r="J574" s="226"/>
    </row>
    <row r="575" spans="1:10" hidden="1" x14ac:dyDescent="0.35">
      <c r="A575" s="226"/>
      <c r="G575" s="46"/>
      <c r="J575" s="226"/>
    </row>
    <row r="576" spans="1:10" hidden="1" x14ac:dyDescent="0.35">
      <c r="A576" s="226"/>
      <c r="G576" s="46"/>
      <c r="J576" s="226"/>
    </row>
    <row r="577" spans="1:10" hidden="1" x14ac:dyDescent="0.35">
      <c r="A577" s="226"/>
      <c r="G577" s="46"/>
      <c r="J577" s="226"/>
    </row>
    <row r="578" spans="1:10" hidden="1" x14ac:dyDescent="0.35">
      <c r="A578" s="226"/>
      <c r="G578" s="46"/>
      <c r="J578" s="226"/>
    </row>
    <row r="579" spans="1:10" hidden="1" x14ac:dyDescent="0.35">
      <c r="A579" s="226"/>
      <c r="G579" s="46"/>
      <c r="J579" s="226"/>
    </row>
    <row r="580" spans="1:10" hidden="1" x14ac:dyDescent="0.35">
      <c r="A580" s="226"/>
      <c r="G580" s="46"/>
      <c r="J580" s="226"/>
    </row>
    <row r="581" spans="1:10" hidden="1" x14ac:dyDescent="0.35">
      <c r="A581" s="226"/>
      <c r="G581" s="46"/>
      <c r="J581" s="226"/>
    </row>
    <row r="582" spans="1:10" hidden="1" x14ac:dyDescent="0.35">
      <c r="A582" s="226"/>
      <c r="G582" s="46"/>
      <c r="J582" s="226"/>
    </row>
    <row r="583" spans="1:10" hidden="1" x14ac:dyDescent="0.35">
      <c r="A583" s="226"/>
      <c r="G583" s="46"/>
      <c r="J583" s="226"/>
    </row>
    <row r="584" spans="1:10" hidden="1" x14ac:dyDescent="0.35">
      <c r="A584" s="226"/>
      <c r="G584" s="46"/>
      <c r="J584" s="226"/>
    </row>
    <row r="585" spans="1:10" hidden="1" x14ac:dyDescent="0.35">
      <c r="A585" s="226"/>
      <c r="G585" s="46"/>
      <c r="J585" s="226"/>
    </row>
    <row r="586" spans="1:10" hidden="1" x14ac:dyDescent="0.35">
      <c r="A586" s="226"/>
      <c r="G586" s="46"/>
      <c r="J586" s="226"/>
    </row>
    <row r="587" spans="1:10" hidden="1" x14ac:dyDescent="0.35">
      <c r="A587" s="226"/>
      <c r="G587" s="46"/>
      <c r="J587" s="226"/>
    </row>
    <row r="588" spans="1:10" hidden="1" x14ac:dyDescent="0.35">
      <c r="A588" s="226"/>
      <c r="G588" s="46"/>
      <c r="J588" s="226"/>
    </row>
    <row r="589" spans="1:10" hidden="1" x14ac:dyDescent="0.35">
      <c r="A589" s="226"/>
      <c r="G589" s="46"/>
      <c r="J589" s="226"/>
    </row>
    <row r="590" spans="1:10" hidden="1" x14ac:dyDescent="0.35">
      <c r="A590" s="226"/>
      <c r="G590" s="46"/>
      <c r="J590" s="226"/>
    </row>
    <row r="591" spans="1:10" hidden="1" x14ac:dyDescent="0.35">
      <c r="A591" s="226"/>
      <c r="G591" s="46"/>
      <c r="J591" s="226"/>
    </row>
    <row r="592" spans="1:10" hidden="1" x14ac:dyDescent="0.35">
      <c r="A592" s="226"/>
      <c r="G592" s="46"/>
      <c r="J592" s="226"/>
    </row>
    <row r="593" spans="1:10" hidden="1" x14ac:dyDescent="0.35">
      <c r="A593" s="226"/>
      <c r="G593" s="46"/>
      <c r="J593" s="226"/>
    </row>
    <row r="594" spans="1:10" hidden="1" x14ac:dyDescent="0.35">
      <c r="A594" s="226"/>
      <c r="G594" s="46"/>
      <c r="J594" s="226"/>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pane="topRight" activeCell="L6" sqref="L6"/>
      <selection pane="bottomLeft" activeCell="L6" sqref="L6"/>
      <selection pane="bottomRight" activeCell="G10" sqref="G10"/>
    </sheetView>
  </sheetViews>
  <sheetFormatPr baseColWidth="10" defaultColWidth="0" defaultRowHeight="14.5" zeroHeight="1" x14ac:dyDescent="0.35"/>
  <cols>
    <col min="1" max="1" width="26.26953125" style="3" bestFit="1" customWidth="1"/>
    <col min="2" max="2" width="28.54296875" style="3" customWidth="1"/>
    <col min="3" max="3" width="5.7265625" style="7" customWidth="1"/>
    <col min="4" max="5" width="28.54296875" style="3" customWidth="1"/>
    <col min="6" max="6" width="9.26953125" style="7" customWidth="1"/>
    <col min="7" max="7" width="28.54296875" style="3" customWidth="1"/>
    <col min="8" max="8" width="2.54296875" style="3" customWidth="1"/>
    <col min="9" max="16384" width="11.453125" style="3" hidden="1"/>
  </cols>
  <sheetData>
    <row r="1" spans="1:8" x14ac:dyDescent="0.35">
      <c r="A1" s="257"/>
      <c r="B1" s="257"/>
      <c r="C1" s="258"/>
      <c r="D1" s="257"/>
      <c r="E1" s="257"/>
      <c r="F1" s="258"/>
      <c r="G1" s="257"/>
      <c r="H1" s="257"/>
    </row>
    <row r="2" spans="1:8" x14ac:dyDescent="0.35">
      <c r="A2" s="1126" t="s">
        <v>8060</v>
      </c>
      <c r="B2" s="1127" t="s">
        <v>8064</v>
      </c>
      <c r="C2" s="1127"/>
      <c r="D2" s="1127"/>
      <c r="E2" s="1127" t="s">
        <v>8067</v>
      </c>
      <c r="F2" s="1127"/>
      <c r="G2" s="1127"/>
      <c r="H2" s="257"/>
    </row>
    <row r="3" spans="1:8" x14ac:dyDescent="0.35">
      <c r="A3" s="1126"/>
      <c r="B3" s="283" t="s">
        <v>4068</v>
      </c>
      <c r="C3" s="283" t="s">
        <v>7981</v>
      </c>
      <c r="D3" s="283" t="s">
        <v>7982</v>
      </c>
      <c r="E3" s="283" t="s">
        <v>4068</v>
      </c>
      <c r="F3" s="283" t="s">
        <v>7981</v>
      </c>
      <c r="G3" s="283" t="s">
        <v>7982</v>
      </c>
      <c r="H3" s="257"/>
    </row>
    <row r="4" spans="1:8" ht="43.5" x14ac:dyDescent="0.35">
      <c r="A4" s="4" t="s">
        <v>8081</v>
      </c>
      <c r="B4" s="5" t="s">
        <v>8082</v>
      </c>
      <c r="C4" s="6" t="s">
        <v>8083</v>
      </c>
      <c r="D4" s="5" t="s">
        <v>8084</v>
      </c>
      <c r="E4" s="5" t="s">
        <v>8085</v>
      </c>
      <c r="F4" s="6" t="s">
        <v>669</v>
      </c>
      <c r="G4" s="5" t="s">
        <v>8086</v>
      </c>
      <c r="H4" s="257"/>
    </row>
    <row r="5" spans="1:8" ht="29" x14ac:dyDescent="0.35">
      <c r="A5" s="4" t="s">
        <v>8087</v>
      </c>
      <c r="B5" s="5" t="s">
        <v>8088</v>
      </c>
      <c r="C5" s="6" t="s">
        <v>283</v>
      </c>
      <c r="D5" s="5"/>
      <c r="E5" s="5" t="s">
        <v>8089</v>
      </c>
      <c r="F5" s="6" t="s">
        <v>669</v>
      </c>
      <c r="G5" s="5" t="s">
        <v>8086</v>
      </c>
      <c r="H5" s="257"/>
    </row>
    <row r="6" spans="1:8" ht="29" x14ac:dyDescent="0.35">
      <c r="A6" s="4" t="s">
        <v>8090</v>
      </c>
      <c r="B6" s="5" t="s">
        <v>8091</v>
      </c>
      <c r="C6" s="6" t="s">
        <v>283</v>
      </c>
      <c r="D6" s="5"/>
      <c r="E6" s="5" t="s">
        <v>8092</v>
      </c>
      <c r="F6" s="6" t="s">
        <v>669</v>
      </c>
      <c r="G6" s="5" t="s">
        <v>8086</v>
      </c>
      <c r="H6" s="257"/>
    </row>
    <row r="7" spans="1:8" x14ac:dyDescent="0.35">
      <c r="A7" s="4" t="s">
        <v>8093</v>
      </c>
      <c r="B7" s="5" t="s">
        <v>8094</v>
      </c>
      <c r="C7" s="6" t="s">
        <v>283</v>
      </c>
      <c r="D7" s="5"/>
      <c r="E7" s="5" t="s">
        <v>8095</v>
      </c>
      <c r="F7" s="6" t="s">
        <v>773</v>
      </c>
      <c r="G7" s="5" t="s">
        <v>8096</v>
      </c>
      <c r="H7" s="257"/>
    </row>
    <row r="8" spans="1:8" ht="58" x14ac:dyDescent="0.35">
      <c r="A8" s="4" t="s">
        <v>8097</v>
      </c>
      <c r="B8" s="5" t="s">
        <v>8098</v>
      </c>
      <c r="C8" s="6" t="s">
        <v>1196</v>
      </c>
      <c r="D8" s="5"/>
      <c r="E8" s="5" t="s">
        <v>8099</v>
      </c>
      <c r="F8" s="6"/>
      <c r="G8" s="5" t="s">
        <v>8100</v>
      </c>
      <c r="H8" s="257"/>
    </row>
    <row r="9" spans="1:8" ht="29" x14ac:dyDescent="0.35">
      <c r="A9" s="4" t="s">
        <v>8101</v>
      </c>
      <c r="B9" s="5" t="s">
        <v>4157</v>
      </c>
      <c r="C9" s="6" t="s">
        <v>1227</v>
      </c>
      <c r="D9" s="5"/>
      <c r="E9" s="5" t="s">
        <v>8102</v>
      </c>
      <c r="F9" s="6" t="s">
        <v>221</v>
      </c>
      <c r="G9" s="5"/>
      <c r="H9" s="257"/>
    </row>
    <row r="10" spans="1:8" ht="29" x14ac:dyDescent="0.35">
      <c r="A10" s="4" t="s">
        <v>8103</v>
      </c>
      <c r="B10" s="5" t="s">
        <v>4183</v>
      </c>
      <c r="C10" s="6" t="s">
        <v>283</v>
      </c>
      <c r="D10" s="5"/>
      <c r="E10" s="5" t="s">
        <v>8104</v>
      </c>
      <c r="F10" s="6" t="s">
        <v>221</v>
      </c>
      <c r="G10" s="5"/>
      <c r="H10" s="257"/>
    </row>
    <row r="11" spans="1:8" ht="29" x14ac:dyDescent="0.35">
      <c r="A11" s="4" t="s">
        <v>8105</v>
      </c>
      <c r="B11" s="5" t="s">
        <v>4216</v>
      </c>
      <c r="C11" s="6" t="s">
        <v>283</v>
      </c>
      <c r="D11" s="5"/>
      <c r="E11" s="5" t="s">
        <v>8106</v>
      </c>
      <c r="F11" s="6" t="s">
        <v>221</v>
      </c>
      <c r="G11" s="5"/>
      <c r="H11" s="257"/>
    </row>
    <row r="12" spans="1:8" ht="29" x14ac:dyDescent="0.35">
      <c r="A12" s="4" t="s">
        <v>8107</v>
      </c>
      <c r="B12" s="5" t="s">
        <v>4257</v>
      </c>
      <c r="C12" s="6" t="s">
        <v>1196</v>
      </c>
      <c r="D12" s="5"/>
      <c r="E12" s="5" t="s">
        <v>8108</v>
      </c>
      <c r="F12" s="6" t="s">
        <v>221</v>
      </c>
      <c r="G12" s="5"/>
      <c r="H12" s="257"/>
    </row>
    <row r="13" spans="1:8" ht="29" x14ac:dyDescent="0.35">
      <c r="A13" s="4" t="s">
        <v>8109</v>
      </c>
      <c r="B13" s="5" t="s">
        <v>4348</v>
      </c>
      <c r="C13" s="6" t="s">
        <v>283</v>
      </c>
      <c r="D13" s="5"/>
      <c r="E13" s="5" t="s">
        <v>8110</v>
      </c>
      <c r="F13" s="6" t="s">
        <v>221</v>
      </c>
      <c r="G13" s="5"/>
      <c r="H13" s="257"/>
    </row>
    <row r="14" spans="1:8" x14ac:dyDescent="0.35">
      <c r="A14" s="4" t="s">
        <v>8111</v>
      </c>
      <c r="B14" s="5" t="s">
        <v>4353</v>
      </c>
      <c r="C14" s="6" t="s">
        <v>283</v>
      </c>
      <c r="D14" s="5"/>
      <c r="E14" s="5" t="s">
        <v>8112</v>
      </c>
      <c r="F14" s="6" t="s">
        <v>221</v>
      </c>
      <c r="G14" s="5"/>
      <c r="H14" s="257"/>
    </row>
    <row r="15" spans="1:8" x14ac:dyDescent="0.35">
      <c r="A15" s="4" t="s">
        <v>8113</v>
      </c>
      <c r="B15" s="5" t="s">
        <v>8114</v>
      </c>
      <c r="C15" s="6" t="s">
        <v>8054</v>
      </c>
      <c r="D15" s="5" t="s">
        <v>8115</v>
      </c>
      <c r="E15" s="5" t="s">
        <v>8116</v>
      </c>
      <c r="F15" s="6" t="s">
        <v>669</v>
      </c>
      <c r="G15" s="5" t="s">
        <v>8086</v>
      </c>
      <c r="H15" s="257"/>
    </row>
    <row r="16" spans="1:8" ht="29" x14ac:dyDescent="0.35">
      <c r="A16" s="4" t="s">
        <v>8117</v>
      </c>
      <c r="B16" s="5" t="s">
        <v>2689</v>
      </c>
      <c r="C16" s="6" t="s">
        <v>283</v>
      </c>
      <c r="D16" s="5"/>
      <c r="E16" s="5" t="s">
        <v>8118</v>
      </c>
      <c r="F16" s="6" t="s">
        <v>221</v>
      </c>
      <c r="G16" s="5"/>
      <c r="H16" s="257"/>
    </row>
    <row r="17" spans="1:8" ht="29" x14ac:dyDescent="0.35">
      <c r="A17" s="4" t="s">
        <v>8119</v>
      </c>
      <c r="B17" s="5" t="s">
        <v>3033</v>
      </c>
      <c r="C17" s="6" t="s">
        <v>283</v>
      </c>
      <c r="D17" s="5"/>
      <c r="E17" s="5" t="s">
        <v>8120</v>
      </c>
      <c r="F17" s="6" t="s">
        <v>221</v>
      </c>
      <c r="G17" s="5"/>
      <c r="H17" s="257"/>
    </row>
    <row r="18" spans="1:8" ht="29" x14ac:dyDescent="0.35">
      <c r="A18" s="4" t="s">
        <v>8121</v>
      </c>
      <c r="B18" s="5" t="s">
        <v>4066</v>
      </c>
      <c r="C18" s="6" t="s">
        <v>283</v>
      </c>
      <c r="D18" s="5"/>
      <c r="E18" s="5" t="s">
        <v>8122</v>
      </c>
      <c r="F18" s="6" t="s">
        <v>221</v>
      </c>
      <c r="G18" s="5"/>
      <c r="H18" s="257"/>
    </row>
    <row r="19" spans="1:8" x14ac:dyDescent="0.35">
      <c r="A19" s="435" t="s">
        <v>8123</v>
      </c>
      <c r="B19" s="436" t="s">
        <v>8124</v>
      </c>
      <c r="C19" s="437" t="s">
        <v>2589</v>
      </c>
      <c r="D19" s="436"/>
      <c r="E19" s="436" t="s">
        <v>8125</v>
      </c>
      <c r="F19" s="437" t="s">
        <v>221</v>
      </c>
      <c r="G19" s="436"/>
      <c r="H19" s="257"/>
    </row>
    <row r="20" spans="1:8" ht="29" x14ac:dyDescent="0.35">
      <c r="A20" s="4" t="s">
        <v>8126</v>
      </c>
      <c r="B20" s="5" t="s">
        <v>8127</v>
      </c>
      <c r="C20" s="6" t="s">
        <v>283</v>
      </c>
      <c r="D20" s="5"/>
      <c r="E20" s="5" t="s">
        <v>8128</v>
      </c>
      <c r="F20" s="6" t="s">
        <v>221</v>
      </c>
      <c r="G20" s="5"/>
      <c r="H20" s="257"/>
    </row>
    <row r="21" spans="1:8" ht="29" x14ac:dyDescent="0.35">
      <c r="A21" s="4" t="s">
        <v>8129</v>
      </c>
      <c r="B21" s="5" t="s">
        <v>4378</v>
      </c>
      <c r="C21" s="6" t="s">
        <v>195</v>
      </c>
      <c r="D21" s="5"/>
      <c r="E21" s="5" t="s">
        <v>8130</v>
      </c>
      <c r="F21" s="6" t="s">
        <v>221</v>
      </c>
      <c r="G21" s="5"/>
      <c r="H21" s="257"/>
    </row>
    <row r="22" spans="1:8" ht="29" x14ac:dyDescent="0.35">
      <c r="A22" s="4" t="s">
        <v>8131</v>
      </c>
      <c r="B22" s="5" t="s">
        <v>4403</v>
      </c>
      <c r="C22" s="6" t="s">
        <v>283</v>
      </c>
      <c r="D22" s="5"/>
      <c r="E22" s="5" t="s">
        <v>8132</v>
      </c>
      <c r="F22" s="6" t="s">
        <v>221</v>
      </c>
      <c r="G22" s="5"/>
      <c r="H22" s="257"/>
    </row>
    <row r="23" spans="1:8" ht="43.5" x14ac:dyDescent="0.35">
      <c r="A23" s="4" t="s">
        <v>8133</v>
      </c>
      <c r="B23" s="5" t="s">
        <v>4396</v>
      </c>
      <c r="C23" s="6" t="s">
        <v>283</v>
      </c>
      <c r="D23" s="5"/>
      <c r="E23" s="5" t="s">
        <v>8134</v>
      </c>
      <c r="F23" s="6" t="s">
        <v>221</v>
      </c>
      <c r="G23" s="5"/>
      <c r="H23" s="257"/>
    </row>
    <row r="24" spans="1:8" ht="29" x14ac:dyDescent="0.35">
      <c r="A24" s="4" t="s">
        <v>8135</v>
      </c>
      <c r="B24" s="5" t="s">
        <v>4383</v>
      </c>
      <c r="C24" s="6" t="s">
        <v>283</v>
      </c>
      <c r="D24" s="5"/>
      <c r="E24" s="5" t="s">
        <v>747</v>
      </c>
      <c r="F24" s="6" t="s">
        <v>221</v>
      </c>
      <c r="G24" s="5"/>
      <c r="H24" s="257"/>
    </row>
    <row r="25" spans="1:8" ht="29" x14ac:dyDescent="0.35">
      <c r="A25" s="4" t="s">
        <v>8136</v>
      </c>
      <c r="B25" s="5" t="s">
        <v>4374</v>
      </c>
      <c r="C25" s="6" t="s">
        <v>283</v>
      </c>
      <c r="D25" s="5"/>
      <c r="E25" s="5" t="s">
        <v>8137</v>
      </c>
      <c r="F25" s="6" t="s">
        <v>221</v>
      </c>
      <c r="G25" s="5"/>
      <c r="H25" s="257"/>
    </row>
    <row r="26" spans="1:8" ht="29" x14ac:dyDescent="0.35">
      <c r="A26" s="4" t="s">
        <v>8138</v>
      </c>
      <c r="B26" s="5" t="s">
        <v>4409</v>
      </c>
      <c r="C26" s="6" t="s">
        <v>283</v>
      </c>
      <c r="D26" s="5"/>
      <c r="E26" s="5" t="s">
        <v>8139</v>
      </c>
      <c r="F26" s="6" t="s">
        <v>669</v>
      </c>
      <c r="G26" s="5" t="s">
        <v>8086</v>
      </c>
      <c r="H26" s="257"/>
    </row>
    <row r="27" spans="1:8" ht="29" x14ac:dyDescent="0.35">
      <c r="A27" s="4" t="s">
        <v>8140</v>
      </c>
      <c r="B27" s="5" t="s">
        <v>8141</v>
      </c>
      <c r="C27" s="6" t="s">
        <v>8083</v>
      </c>
      <c r="D27" s="745" t="s">
        <v>8142</v>
      </c>
      <c r="E27" s="5" t="s">
        <v>8143</v>
      </c>
      <c r="F27" s="6" t="s">
        <v>669</v>
      </c>
      <c r="G27" s="5" t="s">
        <v>8086</v>
      </c>
      <c r="H27" s="257"/>
    </row>
    <row r="28" spans="1:8" x14ac:dyDescent="0.35">
      <c r="A28" s="257"/>
      <c r="B28" s="257"/>
      <c r="C28" s="258"/>
      <c r="D28" s="257"/>
      <c r="E28" s="257"/>
      <c r="F28" s="258"/>
      <c r="G28" s="257"/>
      <c r="H28" s="257"/>
    </row>
  </sheetData>
  <mergeCells count="3">
    <mergeCell ref="A2:A3"/>
    <mergeCell ref="B2:D2"/>
    <mergeCell ref="E2:G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XFC1278"/>
  <sheetViews>
    <sheetView showGridLines="0" tabSelected="1" zoomScaleNormal="100" workbookViewId="0">
      <pane ySplit="2" topLeftCell="A493" activePane="bottomLeft" state="frozen"/>
      <selection pane="bottomLeft" activeCell="D498" sqref="D498"/>
    </sheetView>
  </sheetViews>
  <sheetFormatPr baseColWidth="10" defaultColWidth="0" defaultRowHeight="14.5" zeroHeight="1" x14ac:dyDescent="0.35"/>
  <cols>
    <col min="1" max="1" width="13.81640625" style="691" customWidth="1"/>
    <col min="2" max="2" width="19.54296875" bestFit="1" customWidth="1"/>
    <col min="3" max="3" width="19.54296875" customWidth="1"/>
    <col min="4" max="4" width="23" customWidth="1"/>
    <col min="5" max="5" width="30" customWidth="1"/>
    <col min="6" max="6" width="17.26953125" customWidth="1"/>
    <col min="7" max="7" width="11.81640625" style="720" customWidth="1"/>
    <col min="8" max="8" width="14.453125" style="706" customWidth="1"/>
    <col min="9" max="16383" width="11.54296875" hidden="1"/>
    <col min="16384" max="16384" width="10.08984375" hidden="1"/>
  </cols>
  <sheetData>
    <row r="1" spans="1:8" x14ac:dyDescent="0.35">
      <c r="A1" s="672"/>
      <c r="B1" s="58"/>
      <c r="C1" s="58"/>
      <c r="D1" s="58"/>
      <c r="E1" s="58"/>
      <c r="F1" s="289"/>
      <c r="G1" s="711"/>
      <c r="H1" s="692"/>
    </row>
    <row r="2" spans="1:8" x14ac:dyDescent="0.35">
      <c r="A2" s="673" t="s">
        <v>8144</v>
      </c>
      <c r="B2" s="290" t="s">
        <v>8145</v>
      </c>
      <c r="C2" s="290" t="s">
        <v>8146</v>
      </c>
      <c r="D2" s="290" t="s">
        <v>8147</v>
      </c>
      <c r="E2" s="290" t="s">
        <v>8148</v>
      </c>
      <c r="F2" s="291" t="s">
        <v>8149</v>
      </c>
      <c r="G2" s="712" t="s">
        <v>8150</v>
      </c>
      <c r="H2" s="693" t="s">
        <v>8151</v>
      </c>
    </row>
    <row r="3" spans="1:8" ht="66" customHeight="1" x14ac:dyDescent="0.35">
      <c r="A3" s="674" t="s">
        <v>8152</v>
      </c>
      <c r="B3" s="656" t="s">
        <v>8075</v>
      </c>
      <c r="C3" s="656" t="s">
        <v>8153</v>
      </c>
      <c r="D3" s="656" t="s">
        <v>8154</v>
      </c>
      <c r="E3" s="656" t="s">
        <v>8155</v>
      </c>
      <c r="F3" s="656" t="s">
        <v>8156</v>
      </c>
      <c r="G3" s="713">
        <v>2</v>
      </c>
      <c r="H3" s="694" t="s">
        <v>8075</v>
      </c>
    </row>
    <row r="4" spans="1:8" ht="70.400000000000006" customHeight="1" x14ac:dyDescent="0.35">
      <c r="A4" s="675" t="s">
        <v>8152</v>
      </c>
      <c r="B4" s="657" t="s">
        <v>8157</v>
      </c>
      <c r="C4" s="657" t="s">
        <v>8158</v>
      </c>
      <c r="D4" s="657" t="s">
        <v>8159</v>
      </c>
      <c r="E4" s="657" t="s">
        <v>8075</v>
      </c>
      <c r="F4" s="657" t="s">
        <v>8160</v>
      </c>
      <c r="G4" s="714">
        <v>2</v>
      </c>
      <c r="H4" s="695" t="s">
        <v>8075</v>
      </c>
    </row>
    <row r="5" spans="1:8" ht="24" x14ac:dyDescent="0.35">
      <c r="A5" s="675" t="s">
        <v>8152</v>
      </c>
      <c r="B5" s="657" t="s">
        <v>8161</v>
      </c>
      <c r="C5" s="657" t="s">
        <v>8162</v>
      </c>
      <c r="D5" s="657" t="s">
        <v>8159</v>
      </c>
      <c r="E5" s="657" t="s">
        <v>8075</v>
      </c>
      <c r="F5" s="657" t="s">
        <v>8160</v>
      </c>
      <c r="G5" s="714">
        <v>2</v>
      </c>
      <c r="H5" s="695" t="s">
        <v>8075</v>
      </c>
    </row>
    <row r="6" spans="1:8" ht="84" x14ac:dyDescent="0.35">
      <c r="A6" s="675" t="s">
        <v>8152</v>
      </c>
      <c r="B6" s="657" t="s">
        <v>8163</v>
      </c>
      <c r="C6" s="657" t="s">
        <v>4267</v>
      </c>
      <c r="D6" s="657" t="s">
        <v>8164</v>
      </c>
      <c r="E6" s="657" t="s">
        <v>8075</v>
      </c>
      <c r="F6" s="657" t="s">
        <v>8160</v>
      </c>
      <c r="G6" s="714">
        <v>2</v>
      </c>
      <c r="H6" s="695" t="s">
        <v>8075</v>
      </c>
    </row>
    <row r="7" spans="1:8" x14ac:dyDescent="0.35">
      <c r="A7" s="675" t="s">
        <v>8152</v>
      </c>
      <c r="B7" s="657" t="s">
        <v>8165</v>
      </c>
      <c r="C7" s="657" t="s">
        <v>4267</v>
      </c>
      <c r="D7" s="657" t="s">
        <v>8166</v>
      </c>
      <c r="E7" s="657" t="s">
        <v>8075</v>
      </c>
      <c r="F7" s="657" t="s">
        <v>8160</v>
      </c>
      <c r="G7" s="714">
        <v>2</v>
      </c>
      <c r="H7" s="695" t="s">
        <v>8075</v>
      </c>
    </row>
    <row r="8" spans="1:8" x14ac:dyDescent="0.35">
      <c r="A8" s="675" t="s">
        <v>8152</v>
      </c>
      <c r="B8" s="657" t="s">
        <v>8167</v>
      </c>
      <c r="C8" s="657" t="s">
        <v>4267</v>
      </c>
      <c r="D8" s="657" t="s">
        <v>8159</v>
      </c>
      <c r="E8" s="657" t="s">
        <v>8075</v>
      </c>
      <c r="F8" s="657" t="s">
        <v>8160</v>
      </c>
      <c r="G8" s="714">
        <v>2</v>
      </c>
      <c r="H8" s="695" t="s">
        <v>8075</v>
      </c>
    </row>
    <row r="9" spans="1:8" ht="72" x14ac:dyDescent="0.35">
      <c r="A9" s="675" t="s">
        <v>8152</v>
      </c>
      <c r="B9" s="657" t="s">
        <v>8168</v>
      </c>
      <c r="C9" s="657" t="s">
        <v>4267</v>
      </c>
      <c r="D9" s="657" t="s">
        <v>8169</v>
      </c>
      <c r="E9" s="657" t="s">
        <v>8075</v>
      </c>
      <c r="F9" s="657" t="s">
        <v>8160</v>
      </c>
      <c r="G9" s="714">
        <v>2</v>
      </c>
      <c r="H9" s="695" t="s">
        <v>8075</v>
      </c>
    </row>
    <row r="10" spans="1:8" x14ac:dyDescent="0.35">
      <c r="A10" s="675" t="s">
        <v>8152</v>
      </c>
      <c r="B10" s="657" t="s">
        <v>8075</v>
      </c>
      <c r="C10" s="657" t="s">
        <v>8170</v>
      </c>
      <c r="D10" s="657" t="s">
        <v>8171</v>
      </c>
      <c r="E10" s="657" t="s">
        <v>8075</v>
      </c>
      <c r="F10" s="657" t="s">
        <v>8172</v>
      </c>
      <c r="G10" s="714">
        <v>2</v>
      </c>
      <c r="H10" s="695" t="s">
        <v>8075</v>
      </c>
    </row>
    <row r="11" spans="1:8" ht="24" x14ac:dyDescent="0.35">
      <c r="A11" s="675" t="s">
        <v>8152</v>
      </c>
      <c r="B11" s="657" t="s">
        <v>8173</v>
      </c>
      <c r="C11" s="657" t="s">
        <v>8174</v>
      </c>
      <c r="D11" s="657" t="s">
        <v>8175</v>
      </c>
      <c r="E11" s="657" t="s">
        <v>8075</v>
      </c>
      <c r="F11" s="657" t="s">
        <v>8172</v>
      </c>
      <c r="G11" s="714">
        <v>2</v>
      </c>
      <c r="H11" s="695" t="s">
        <v>8075</v>
      </c>
    </row>
    <row r="12" spans="1:8" ht="24" x14ac:dyDescent="0.35">
      <c r="A12" s="675" t="s">
        <v>8152</v>
      </c>
      <c r="B12" s="657" t="s">
        <v>8176</v>
      </c>
      <c r="C12" s="657" t="s">
        <v>8158</v>
      </c>
      <c r="D12" s="657" t="s">
        <v>8159</v>
      </c>
      <c r="E12" s="657" t="s">
        <v>8075</v>
      </c>
      <c r="F12" s="657" t="s">
        <v>8177</v>
      </c>
      <c r="G12" s="714">
        <v>2</v>
      </c>
      <c r="H12" s="695" t="s">
        <v>8075</v>
      </c>
    </row>
    <row r="13" spans="1:8" ht="36" x14ac:dyDescent="0.35">
      <c r="A13" s="675" t="s">
        <v>8152</v>
      </c>
      <c r="B13" s="657" t="s">
        <v>8075</v>
      </c>
      <c r="C13" s="657" t="s">
        <v>8178</v>
      </c>
      <c r="D13" s="657" t="s">
        <v>8171</v>
      </c>
      <c r="E13" s="657" t="s">
        <v>8075</v>
      </c>
      <c r="F13" s="657" t="s">
        <v>8156</v>
      </c>
      <c r="G13" s="714">
        <v>2</v>
      </c>
      <c r="H13" s="695" t="s">
        <v>8075</v>
      </c>
    </row>
    <row r="14" spans="1:8" ht="36" x14ac:dyDescent="0.35">
      <c r="A14" s="675" t="s">
        <v>8152</v>
      </c>
      <c r="B14" s="657" t="s">
        <v>8179</v>
      </c>
      <c r="C14" s="657" t="s">
        <v>8180</v>
      </c>
      <c r="D14" s="657" t="s">
        <v>8171</v>
      </c>
      <c r="E14" s="657" t="s">
        <v>8181</v>
      </c>
      <c r="F14" s="657" t="s">
        <v>4269</v>
      </c>
      <c r="G14" s="714">
        <v>2</v>
      </c>
      <c r="H14" s="695" t="s">
        <v>8075</v>
      </c>
    </row>
    <row r="15" spans="1:8" ht="36" x14ac:dyDescent="0.35">
      <c r="A15" s="675" t="s">
        <v>8152</v>
      </c>
      <c r="B15" s="657" t="s">
        <v>8182</v>
      </c>
      <c r="C15" s="657" t="s">
        <v>8183</v>
      </c>
      <c r="D15" s="657" t="s">
        <v>8159</v>
      </c>
      <c r="E15" s="657" t="s">
        <v>8075</v>
      </c>
      <c r="F15" s="657" t="s">
        <v>4269</v>
      </c>
      <c r="G15" s="714">
        <v>2</v>
      </c>
      <c r="H15" s="695" t="s">
        <v>8075</v>
      </c>
    </row>
    <row r="16" spans="1:8" ht="24" x14ac:dyDescent="0.35">
      <c r="A16" s="675" t="s">
        <v>8152</v>
      </c>
      <c r="B16" s="657" t="s">
        <v>8184</v>
      </c>
      <c r="C16" s="657" t="s">
        <v>8185</v>
      </c>
      <c r="D16" s="657" t="s">
        <v>8154</v>
      </c>
      <c r="E16" s="657" t="s">
        <v>8186</v>
      </c>
      <c r="F16" s="657" t="s">
        <v>4269</v>
      </c>
      <c r="G16" s="714">
        <v>2</v>
      </c>
      <c r="H16" s="695" t="s">
        <v>8075</v>
      </c>
    </row>
    <row r="17" spans="1:8" ht="24" x14ac:dyDescent="0.35">
      <c r="A17" s="675" t="s">
        <v>8152</v>
      </c>
      <c r="B17" s="657" t="s">
        <v>8187</v>
      </c>
      <c r="C17" s="657" t="s">
        <v>8188</v>
      </c>
      <c r="D17" s="657" t="s">
        <v>8159</v>
      </c>
      <c r="E17" s="657" t="s">
        <v>8075</v>
      </c>
      <c r="F17" s="657" t="s">
        <v>4269</v>
      </c>
      <c r="G17" s="714">
        <v>2</v>
      </c>
      <c r="H17" s="695" t="s">
        <v>8075</v>
      </c>
    </row>
    <row r="18" spans="1:8" ht="24" x14ac:dyDescent="0.35">
      <c r="A18" s="675" t="s">
        <v>8152</v>
      </c>
      <c r="B18" s="657" t="s">
        <v>8189</v>
      </c>
      <c r="C18" s="657" t="s">
        <v>8190</v>
      </c>
      <c r="D18" s="657" t="s">
        <v>8169</v>
      </c>
      <c r="E18" s="657" t="s">
        <v>8075</v>
      </c>
      <c r="F18" s="657" t="s">
        <v>4267</v>
      </c>
      <c r="G18" s="714">
        <v>2</v>
      </c>
      <c r="H18" s="695" t="s">
        <v>8075</v>
      </c>
    </row>
    <row r="19" spans="1:8" ht="36" x14ac:dyDescent="0.35">
      <c r="A19" s="675" t="s">
        <v>8152</v>
      </c>
      <c r="B19" s="657" t="s">
        <v>8179</v>
      </c>
      <c r="C19" s="657" t="s">
        <v>8191</v>
      </c>
      <c r="D19" s="657" t="s">
        <v>8171</v>
      </c>
      <c r="E19" s="657" t="s">
        <v>8181</v>
      </c>
      <c r="F19" s="657" t="s">
        <v>4267</v>
      </c>
      <c r="G19" s="714">
        <v>2</v>
      </c>
      <c r="H19" s="695" t="s">
        <v>8075</v>
      </c>
    </row>
    <row r="20" spans="1:8" ht="36" x14ac:dyDescent="0.35">
      <c r="A20" s="675" t="s">
        <v>8152</v>
      </c>
      <c r="B20" s="657" t="s">
        <v>8192</v>
      </c>
      <c r="C20" s="657" t="s">
        <v>8193</v>
      </c>
      <c r="D20" s="657" t="s">
        <v>8159</v>
      </c>
      <c r="E20" s="657" t="s">
        <v>8075</v>
      </c>
      <c r="F20" s="657" t="s">
        <v>4267</v>
      </c>
      <c r="G20" s="714">
        <v>2</v>
      </c>
      <c r="H20" s="695" t="s">
        <v>8075</v>
      </c>
    </row>
    <row r="21" spans="1:8" ht="24" x14ac:dyDescent="0.35">
      <c r="A21" s="675" t="s">
        <v>8152</v>
      </c>
      <c r="B21" s="657" t="s">
        <v>8194</v>
      </c>
      <c r="C21" s="657" t="s">
        <v>8195</v>
      </c>
      <c r="D21" s="657" t="s">
        <v>8154</v>
      </c>
      <c r="E21" s="657" t="s">
        <v>8196</v>
      </c>
      <c r="F21" s="657" t="s">
        <v>4267</v>
      </c>
      <c r="G21" s="714">
        <v>2</v>
      </c>
      <c r="H21" s="695" t="s">
        <v>8075</v>
      </c>
    </row>
    <row r="22" spans="1:8" ht="36" x14ac:dyDescent="0.35">
      <c r="A22" s="675" t="s">
        <v>8152</v>
      </c>
      <c r="B22" s="657" t="s">
        <v>8197</v>
      </c>
      <c r="C22" s="657" t="s">
        <v>8198</v>
      </c>
      <c r="D22" s="657" t="s">
        <v>8159</v>
      </c>
      <c r="E22" s="657" t="s">
        <v>8075</v>
      </c>
      <c r="F22" s="657" t="s">
        <v>4267</v>
      </c>
      <c r="G22" s="714">
        <v>2</v>
      </c>
      <c r="H22" s="695" t="s">
        <v>8075</v>
      </c>
    </row>
    <row r="23" spans="1:8" x14ac:dyDescent="0.35">
      <c r="A23" s="675" t="s">
        <v>8152</v>
      </c>
      <c r="B23" s="657" t="s">
        <v>8199</v>
      </c>
      <c r="C23" s="657" t="s">
        <v>8200</v>
      </c>
      <c r="D23" s="657" t="s">
        <v>8166</v>
      </c>
      <c r="E23" s="657" t="s">
        <v>8075</v>
      </c>
      <c r="F23" s="657" t="s">
        <v>8201</v>
      </c>
      <c r="G23" s="714">
        <v>2</v>
      </c>
      <c r="H23" s="695" t="s">
        <v>8075</v>
      </c>
    </row>
    <row r="24" spans="1:8" ht="48" x14ac:dyDescent="0.35">
      <c r="A24" s="675" t="s">
        <v>8152</v>
      </c>
      <c r="B24" s="657" t="s">
        <v>8202</v>
      </c>
      <c r="C24" s="657" t="s">
        <v>8203</v>
      </c>
      <c r="D24" s="657" t="s">
        <v>8164</v>
      </c>
      <c r="E24" s="657" t="s">
        <v>8204</v>
      </c>
      <c r="F24" s="657" t="s">
        <v>8201</v>
      </c>
      <c r="G24" s="714">
        <v>2</v>
      </c>
      <c r="H24" s="695" t="s">
        <v>8075</v>
      </c>
    </row>
    <row r="25" spans="1:8" ht="36" x14ac:dyDescent="0.35">
      <c r="A25" s="675" t="s">
        <v>8152</v>
      </c>
      <c r="B25" s="657" t="s">
        <v>8197</v>
      </c>
      <c r="C25" s="657" t="s">
        <v>8205</v>
      </c>
      <c r="D25" s="657" t="s">
        <v>8206</v>
      </c>
      <c r="E25" s="657" t="s">
        <v>8075</v>
      </c>
      <c r="F25" s="657" t="s">
        <v>8201</v>
      </c>
      <c r="G25" s="714">
        <v>2</v>
      </c>
      <c r="H25" s="695" t="s">
        <v>8075</v>
      </c>
    </row>
    <row r="26" spans="1:8" ht="48" x14ac:dyDescent="0.35">
      <c r="A26" s="675" t="s">
        <v>8152</v>
      </c>
      <c r="B26" s="657" t="s">
        <v>8207</v>
      </c>
      <c r="C26" s="657" t="s">
        <v>8208</v>
      </c>
      <c r="D26" s="657" t="s">
        <v>8175</v>
      </c>
      <c r="E26" s="657" t="s">
        <v>8075</v>
      </c>
      <c r="F26" s="657" t="s">
        <v>8201</v>
      </c>
      <c r="G26" s="714">
        <v>2</v>
      </c>
      <c r="H26" s="695" t="s">
        <v>8075</v>
      </c>
    </row>
    <row r="27" spans="1:8" x14ac:dyDescent="0.35">
      <c r="A27" s="675" t="s">
        <v>8152</v>
      </c>
      <c r="B27" s="657" t="s">
        <v>8209</v>
      </c>
      <c r="C27" s="657" t="s">
        <v>3591</v>
      </c>
      <c r="D27" s="657" t="s">
        <v>8159</v>
      </c>
      <c r="E27" s="657" t="s">
        <v>8075</v>
      </c>
      <c r="F27" s="657" t="s">
        <v>8201</v>
      </c>
      <c r="G27" s="714">
        <v>2</v>
      </c>
      <c r="H27" s="695" t="s">
        <v>8075</v>
      </c>
    </row>
    <row r="28" spans="1:8" ht="36" x14ac:dyDescent="0.35">
      <c r="A28" s="675" t="s">
        <v>8152</v>
      </c>
      <c r="B28" s="657" t="s">
        <v>8075</v>
      </c>
      <c r="C28" s="657" t="s">
        <v>8210</v>
      </c>
      <c r="D28" s="657" t="s">
        <v>8211</v>
      </c>
      <c r="E28" s="657" t="s">
        <v>8212</v>
      </c>
      <c r="F28" s="657" t="s">
        <v>8201</v>
      </c>
      <c r="G28" s="714">
        <v>2</v>
      </c>
      <c r="H28" s="695" t="s">
        <v>8075</v>
      </c>
    </row>
    <row r="29" spans="1:8" ht="24" x14ac:dyDescent="0.35">
      <c r="A29" s="675" t="s">
        <v>8152</v>
      </c>
      <c r="B29" s="657" t="s">
        <v>8213</v>
      </c>
      <c r="C29" s="657" t="s">
        <v>8214</v>
      </c>
      <c r="D29" s="657" t="s">
        <v>8169</v>
      </c>
      <c r="E29" s="657" t="s">
        <v>8075</v>
      </c>
      <c r="F29" s="657" t="s">
        <v>8172</v>
      </c>
      <c r="G29" s="714">
        <v>2.1</v>
      </c>
      <c r="H29" s="695" t="s">
        <v>8075</v>
      </c>
    </row>
    <row r="30" spans="1:8" x14ac:dyDescent="0.35">
      <c r="A30" s="675" t="s">
        <v>8152</v>
      </c>
      <c r="B30" s="657" t="s">
        <v>8215</v>
      </c>
      <c r="C30" s="657" t="s">
        <v>3106</v>
      </c>
      <c r="D30" s="657" t="s">
        <v>8159</v>
      </c>
      <c r="E30" s="657" t="s">
        <v>8075</v>
      </c>
      <c r="F30" s="657" t="s">
        <v>8216</v>
      </c>
      <c r="G30" s="714">
        <v>2.1</v>
      </c>
      <c r="H30" s="695" t="s">
        <v>8075</v>
      </c>
    </row>
    <row r="31" spans="1:8" ht="24" x14ac:dyDescent="0.35">
      <c r="A31" s="675" t="s">
        <v>8152</v>
      </c>
      <c r="B31" s="657" t="s">
        <v>8217</v>
      </c>
      <c r="C31" s="657" t="s">
        <v>8218</v>
      </c>
      <c r="D31" s="657" t="s">
        <v>8166</v>
      </c>
      <c r="E31" s="657" t="s">
        <v>8075</v>
      </c>
      <c r="F31" s="657" t="s">
        <v>8219</v>
      </c>
      <c r="G31" s="714">
        <v>2.1</v>
      </c>
      <c r="H31" s="695" t="s">
        <v>8075</v>
      </c>
    </row>
    <row r="32" spans="1:8" x14ac:dyDescent="0.35">
      <c r="A32" s="675" t="s">
        <v>8152</v>
      </c>
      <c r="B32" s="657" t="s">
        <v>8220</v>
      </c>
      <c r="C32" s="657" t="s">
        <v>8221</v>
      </c>
      <c r="D32" s="657" t="s">
        <v>8166</v>
      </c>
      <c r="E32" s="657" t="s">
        <v>8075</v>
      </c>
      <c r="F32" s="657" t="s">
        <v>8160</v>
      </c>
      <c r="G32" s="714">
        <v>2.1</v>
      </c>
      <c r="H32" s="695" t="s">
        <v>8075</v>
      </c>
    </row>
    <row r="33" spans="1:8" x14ac:dyDescent="0.35">
      <c r="A33" s="675" t="s">
        <v>8152</v>
      </c>
      <c r="B33" s="657" t="s">
        <v>8222</v>
      </c>
      <c r="C33" s="657" t="s">
        <v>4568</v>
      </c>
      <c r="D33" s="657" t="s">
        <v>8159</v>
      </c>
      <c r="E33" s="657" t="s">
        <v>8075</v>
      </c>
      <c r="F33" s="657" t="s">
        <v>8160</v>
      </c>
      <c r="G33" s="714">
        <v>2.1</v>
      </c>
      <c r="H33" s="695" t="s">
        <v>8075</v>
      </c>
    </row>
    <row r="34" spans="1:8" ht="24" x14ac:dyDescent="0.35">
      <c r="A34" s="675" t="s">
        <v>8152</v>
      </c>
      <c r="B34" s="657" t="s">
        <v>8223</v>
      </c>
      <c r="C34" s="657" t="s">
        <v>8224</v>
      </c>
      <c r="D34" s="657" t="s">
        <v>8159</v>
      </c>
      <c r="E34" s="657" t="s">
        <v>8075</v>
      </c>
      <c r="F34" s="657" t="s">
        <v>8225</v>
      </c>
      <c r="G34" s="714">
        <v>2.1</v>
      </c>
      <c r="H34" s="695" t="s">
        <v>8075</v>
      </c>
    </row>
    <row r="35" spans="1:8" ht="36" x14ac:dyDescent="0.35">
      <c r="A35" s="675" t="s">
        <v>8152</v>
      </c>
      <c r="B35" s="657" t="s">
        <v>8075</v>
      </c>
      <c r="C35" s="657" t="s">
        <v>8226</v>
      </c>
      <c r="D35" s="657" t="s">
        <v>8171</v>
      </c>
      <c r="E35" s="657" t="s">
        <v>8227</v>
      </c>
      <c r="F35" s="657" t="s">
        <v>8160</v>
      </c>
      <c r="G35" s="714">
        <v>2.1</v>
      </c>
      <c r="H35" s="695" t="s">
        <v>8075</v>
      </c>
    </row>
    <row r="36" spans="1:8" ht="24" x14ac:dyDescent="0.35">
      <c r="A36" s="675" t="s">
        <v>8152</v>
      </c>
      <c r="B36" s="657" t="s">
        <v>8228</v>
      </c>
      <c r="C36" s="657" t="s">
        <v>8229</v>
      </c>
      <c r="D36" s="657" t="s">
        <v>8230</v>
      </c>
      <c r="E36" s="657" t="s">
        <v>8231</v>
      </c>
      <c r="F36" s="657" t="s">
        <v>8232</v>
      </c>
      <c r="G36" s="714">
        <v>2.1</v>
      </c>
      <c r="H36" s="695" t="s">
        <v>8075</v>
      </c>
    </row>
    <row r="37" spans="1:8" x14ac:dyDescent="0.35">
      <c r="A37" s="675" t="s">
        <v>8152</v>
      </c>
      <c r="B37" s="657" t="s">
        <v>8233</v>
      </c>
      <c r="C37" s="657" t="s">
        <v>8234</v>
      </c>
      <c r="D37" s="657" t="s">
        <v>8159</v>
      </c>
      <c r="E37" s="657" t="s">
        <v>8075</v>
      </c>
      <c r="F37" s="657" t="s">
        <v>8235</v>
      </c>
      <c r="G37" s="714">
        <v>2.1</v>
      </c>
      <c r="H37" s="695" t="s">
        <v>8075</v>
      </c>
    </row>
    <row r="38" spans="1:8" ht="81" customHeight="1" x14ac:dyDescent="0.35">
      <c r="A38" s="675" t="s">
        <v>8152</v>
      </c>
      <c r="B38" s="657" t="s">
        <v>8075</v>
      </c>
      <c r="C38" s="657" t="s">
        <v>8236</v>
      </c>
      <c r="D38" s="657" t="s">
        <v>8237</v>
      </c>
      <c r="E38" s="657" t="s">
        <v>8238</v>
      </c>
      <c r="F38" s="657" t="s">
        <v>8239</v>
      </c>
      <c r="G38" s="714">
        <v>2.1</v>
      </c>
      <c r="H38" s="695" t="s">
        <v>8075</v>
      </c>
    </row>
    <row r="39" spans="1:8" ht="78.650000000000006" customHeight="1" x14ac:dyDescent="0.35">
      <c r="A39" s="675" t="s">
        <v>8152</v>
      </c>
      <c r="B39" s="657" t="s">
        <v>8075</v>
      </c>
      <c r="C39" s="657" t="s">
        <v>8240</v>
      </c>
      <c r="D39" s="657" t="s">
        <v>8237</v>
      </c>
      <c r="E39" s="657" t="s">
        <v>8238</v>
      </c>
      <c r="F39" s="657" t="s">
        <v>8235</v>
      </c>
      <c r="G39" s="714">
        <v>2.1</v>
      </c>
      <c r="H39" s="695" t="s">
        <v>8075</v>
      </c>
    </row>
    <row r="40" spans="1:8" ht="48" x14ac:dyDescent="0.35">
      <c r="A40" s="675" t="s">
        <v>8152</v>
      </c>
      <c r="B40" s="657" t="s">
        <v>8075</v>
      </c>
      <c r="C40" s="657" t="s">
        <v>8241</v>
      </c>
      <c r="D40" s="657" t="s">
        <v>8237</v>
      </c>
      <c r="E40" s="657" t="s">
        <v>8238</v>
      </c>
      <c r="F40" s="657" t="s">
        <v>8242</v>
      </c>
      <c r="G40" s="714">
        <v>2.1</v>
      </c>
      <c r="H40" s="695" t="s">
        <v>8075</v>
      </c>
    </row>
    <row r="41" spans="1:8" x14ac:dyDescent="0.35">
      <c r="A41" s="675" t="s">
        <v>8152</v>
      </c>
      <c r="B41" s="657" t="s">
        <v>8075</v>
      </c>
      <c r="C41" s="657" t="s">
        <v>8243</v>
      </c>
      <c r="D41" s="657" t="s">
        <v>8171</v>
      </c>
      <c r="E41" s="657" t="s">
        <v>8075</v>
      </c>
      <c r="F41" s="657" t="s">
        <v>8172</v>
      </c>
      <c r="G41" s="714">
        <v>2.1</v>
      </c>
      <c r="H41" s="695" t="s">
        <v>8075</v>
      </c>
    </row>
    <row r="42" spans="1:8" ht="48" x14ac:dyDescent="0.35">
      <c r="A42" s="675" t="s">
        <v>8152</v>
      </c>
      <c r="B42" s="657" t="s">
        <v>8244</v>
      </c>
      <c r="C42" s="657" t="s">
        <v>8245</v>
      </c>
      <c r="D42" s="657" t="s">
        <v>8169</v>
      </c>
      <c r="E42" s="657" t="s">
        <v>8075</v>
      </c>
      <c r="F42" s="657" t="s">
        <v>8160</v>
      </c>
      <c r="G42" s="714">
        <v>2.1</v>
      </c>
      <c r="H42" s="695" t="s">
        <v>8075</v>
      </c>
    </row>
    <row r="43" spans="1:8" ht="60" x14ac:dyDescent="0.35">
      <c r="A43" s="675" t="s">
        <v>8152</v>
      </c>
      <c r="B43" s="657" t="s">
        <v>8246</v>
      </c>
      <c r="C43" s="657" t="s">
        <v>8247</v>
      </c>
      <c r="D43" s="657" t="s">
        <v>8169</v>
      </c>
      <c r="E43" s="657" t="s">
        <v>8075</v>
      </c>
      <c r="F43" s="657" t="s">
        <v>8248</v>
      </c>
      <c r="G43" s="714" t="s">
        <v>8249</v>
      </c>
      <c r="H43" s="695" t="s">
        <v>8075</v>
      </c>
    </row>
    <row r="44" spans="1:8" ht="60" x14ac:dyDescent="0.35">
      <c r="A44" s="675" t="s">
        <v>8152</v>
      </c>
      <c r="B44" s="657" t="s">
        <v>8250</v>
      </c>
      <c r="C44" s="657" t="s">
        <v>8247</v>
      </c>
      <c r="D44" s="657" t="s">
        <v>8169</v>
      </c>
      <c r="E44" s="657" t="s">
        <v>8075</v>
      </c>
      <c r="F44" s="657" t="s">
        <v>8201</v>
      </c>
      <c r="G44" s="714">
        <v>2</v>
      </c>
      <c r="H44" s="695" t="s">
        <v>8075</v>
      </c>
    </row>
    <row r="45" spans="1:8" ht="24" x14ac:dyDescent="0.35">
      <c r="A45" s="675" t="s">
        <v>8152</v>
      </c>
      <c r="B45" s="657" t="s">
        <v>8251</v>
      </c>
      <c r="C45" s="657" t="s">
        <v>8252</v>
      </c>
      <c r="D45" s="657" t="s">
        <v>8169</v>
      </c>
      <c r="E45" s="657" t="s">
        <v>8075</v>
      </c>
      <c r="F45" s="657" t="s">
        <v>4267</v>
      </c>
      <c r="G45" s="714">
        <v>2</v>
      </c>
      <c r="H45" s="695" t="s">
        <v>8075</v>
      </c>
    </row>
    <row r="46" spans="1:8" ht="36" x14ac:dyDescent="0.35">
      <c r="A46" s="675" t="s">
        <v>8152</v>
      </c>
      <c r="B46" s="657" t="s">
        <v>8253</v>
      </c>
      <c r="C46" s="657" t="s">
        <v>160</v>
      </c>
      <c r="D46" s="657" t="s">
        <v>8254</v>
      </c>
      <c r="E46" s="657" t="s">
        <v>8075</v>
      </c>
      <c r="F46" s="657" t="s">
        <v>8160</v>
      </c>
      <c r="G46" s="714">
        <v>2</v>
      </c>
      <c r="H46" s="695" t="s">
        <v>8075</v>
      </c>
    </row>
    <row r="47" spans="1:8" ht="24" x14ac:dyDescent="0.35">
      <c r="A47" s="675" t="s">
        <v>8152</v>
      </c>
      <c r="B47" s="657" t="s">
        <v>8255</v>
      </c>
      <c r="C47" s="657" t="s">
        <v>8256</v>
      </c>
      <c r="D47" s="657" t="s">
        <v>8175</v>
      </c>
      <c r="E47" s="657" t="s">
        <v>8075</v>
      </c>
      <c r="F47" s="657" t="s">
        <v>8257</v>
      </c>
      <c r="G47" s="714">
        <v>2.1</v>
      </c>
      <c r="H47" s="695" t="s">
        <v>8075</v>
      </c>
    </row>
    <row r="48" spans="1:8" x14ac:dyDescent="0.35">
      <c r="A48" s="675" t="s">
        <v>8152</v>
      </c>
      <c r="B48" s="657" t="s">
        <v>8173</v>
      </c>
      <c r="C48" s="657" t="s">
        <v>8174</v>
      </c>
      <c r="D48" s="657" t="s">
        <v>8159</v>
      </c>
      <c r="E48" s="657" t="s">
        <v>8258</v>
      </c>
      <c r="F48" s="657" t="s">
        <v>8172</v>
      </c>
      <c r="G48" s="714">
        <v>2</v>
      </c>
      <c r="H48" s="695" t="s">
        <v>8075</v>
      </c>
    </row>
    <row r="49" spans="1:8" x14ac:dyDescent="0.35">
      <c r="A49" s="675" t="s">
        <v>8152</v>
      </c>
      <c r="B49" s="657" t="s">
        <v>8259</v>
      </c>
      <c r="C49" s="657" t="s">
        <v>8174</v>
      </c>
      <c r="D49" s="657" t="s">
        <v>8260</v>
      </c>
      <c r="E49" s="657" t="s">
        <v>8075</v>
      </c>
      <c r="F49" s="657" t="s">
        <v>8172</v>
      </c>
      <c r="G49" s="714">
        <v>2</v>
      </c>
      <c r="H49" s="695" t="s">
        <v>8075</v>
      </c>
    </row>
    <row r="50" spans="1:8" ht="24" x14ac:dyDescent="0.35">
      <c r="A50" s="675" t="s">
        <v>8152</v>
      </c>
      <c r="B50" s="657" t="s">
        <v>8261</v>
      </c>
      <c r="C50" s="657" t="s">
        <v>8075</v>
      </c>
      <c r="D50" s="657" t="s">
        <v>8159</v>
      </c>
      <c r="E50" s="657" t="s">
        <v>8262</v>
      </c>
      <c r="F50" s="657" t="s">
        <v>8263</v>
      </c>
      <c r="G50" s="714" t="s">
        <v>8249</v>
      </c>
      <c r="H50" s="695" t="s">
        <v>8075</v>
      </c>
    </row>
    <row r="51" spans="1:8" x14ac:dyDescent="0.35">
      <c r="A51" s="675" t="s">
        <v>8152</v>
      </c>
      <c r="B51" s="657" t="s">
        <v>8075</v>
      </c>
      <c r="C51" s="657" t="s">
        <v>8075</v>
      </c>
      <c r="D51" s="657" t="s">
        <v>8264</v>
      </c>
      <c r="E51" s="657" t="s">
        <v>8075</v>
      </c>
      <c r="F51" s="657" t="s">
        <v>8265</v>
      </c>
      <c r="G51" s="714" t="s">
        <v>8075</v>
      </c>
      <c r="H51" s="695" t="s">
        <v>8075</v>
      </c>
    </row>
    <row r="52" spans="1:8" ht="36" x14ac:dyDescent="0.35">
      <c r="A52" s="676" t="s">
        <v>8266</v>
      </c>
      <c r="B52" s="657" t="s">
        <v>8253</v>
      </c>
      <c r="C52" s="657" t="s">
        <v>160</v>
      </c>
      <c r="D52" s="657" t="s">
        <v>8260</v>
      </c>
      <c r="E52" s="657" t="s">
        <v>8075</v>
      </c>
      <c r="F52" s="657" t="s">
        <v>8267</v>
      </c>
      <c r="G52" s="714">
        <v>2</v>
      </c>
      <c r="H52" s="695" t="s">
        <v>8075</v>
      </c>
    </row>
    <row r="53" spans="1:8" ht="36" x14ac:dyDescent="0.35">
      <c r="A53" s="676" t="s">
        <v>8266</v>
      </c>
      <c r="B53" s="657" t="s">
        <v>8268</v>
      </c>
      <c r="C53" s="657" t="s">
        <v>160</v>
      </c>
      <c r="D53" s="657" t="s">
        <v>8230</v>
      </c>
      <c r="E53" s="657" t="s">
        <v>8075</v>
      </c>
      <c r="F53" s="657" t="s">
        <v>8269</v>
      </c>
      <c r="G53" s="714" t="s">
        <v>8249</v>
      </c>
      <c r="H53" s="695" t="s">
        <v>8075</v>
      </c>
    </row>
    <row r="54" spans="1:8" ht="24" x14ac:dyDescent="0.35">
      <c r="A54" s="676" t="s">
        <v>8266</v>
      </c>
      <c r="B54" s="657" t="s">
        <v>8270</v>
      </c>
      <c r="C54" s="657" t="s">
        <v>186</v>
      </c>
      <c r="D54" s="657" t="s">
        <v>8260</v>
      </c>
      <c r="E54" s="657" t="s">
        <v>8075</v>
      </c>
      <c r="F54" s="657" t="s">
        <v>8267</v>
      </c>
      <c r="G54" s="714">
        <v>2</v>
      </c>
      <c r="H54" s="695" t="s">
        <v>8075</v>
      </c>
    </row>
    <row r="55" spans="1:8" ht="24" x14ac:dyDescent="0.35">
      <c r="A55" s="676" t="s">
        <v>8266</v>
      </c>
      <c r="B55" s="657" t="s">
        <v>8271</v>
      </c>
      <c r="C55" s="657" t="s">
        <v>8272</v>
      </c>
      <c r="D55" s="657" t="s">
        <v>8260</v>
      </c>
      <c r="E55" s="657" t="s">
        <v>8273</v>
      </c>
      <c r="F55" s="657" t="s">
        <v>8201</v>
      </c>
      <c r="G55" s="714">
        <v>2</v>
      </c>
      <c r="H55" s="695" t="s">
        <v>8075</v>
      </c>
    </row>
    <row r="56" spans="1:8" ht="24" x14ac:dyDescent="0.35">
      <c r="A56" s="676" t="s">
        <v>8266</v>
      </c>
      <c r="B56" s="657" t="s">
        <v>8274</v>
      </c>
      <c r="C56" s="657" t="s">
        <v>8275</v>
      </c>
      <c r="D56" s="657" t="s">
        <v>8159</v>
      </c>
      <c r="E56" s="657" t="s">
        <v>8273</v>
      </c>
      <c r="F56" s="657" t="s">
        <v>8201</v>
      </c>
      <c r="G56" s="714">
        <v>2</v>
      </c>
      <c r="H56" s="695" t="s">
        <v>8075</v>
      </c>
    </row>
    <row r="57" spans="1:8" ht="24" x14ac:dyDescent="0.35">
      <c r="A57" s="676" t="s">
        <v>8266</v>
      </c>
      <c r="B57" s="657" t="s">
        <v>8075</v>
      </c>
      <c r="C57" s="657" t="s">
        <v>8276</v>
      </c>
      <c r="D57" s="657" t="s">
        <v>8171</v>
      </c>
      <c r="E57" s="657" t="s">
        <v>8277</v>
      </c>
      <c r="F57" s="657" t="s">
        <v>8201</v>
      </c>
      <c r="G57" s="714">
        <v>2</v>
      </c>
      <c r="H57" s="695" t="s">
        <v>8075</v>
      </c>
    </row>
    <row r="58" spans="1:8" ht="24" x14ac:dyDescent="0.35">
      <c r="A58" s="676" t="s">
        <v>8266</v>
      </c>
      <c r="B58" s="657" t="s">
        <v>8278</v>
      </c>
      <c r="C58" s="657" t="s">
        <v>8075</v>
      </c>
      <c r="D58" s="657" t="s">
        <v>8175</v>
      </c>
      <c r="E58" s="657" t="s">
        <v>8075</v>
      </c>
      <c r="F58" s="657" t="s">
        <v>8203</v>
      </c>
      <c r="G58" s="714" t="s">
        <v>8075</v>
      </c>
      <c r="H58" s="695" t="s">
        <v>8075</v>
      </c>
    </row>
    <row r="59" spans="1:8" ht="24" x14ac:dyDescent="0.35">
      <c r="A59" s="676" t="s">
        <v>8266</v>
      </c>
      <c r="B59" s="657" t="s">
        <v>8279</v>
      </c>
      <c r="C59" s="657" t="s">
        <v>8280</v>
      </c>
      <c r="D59" s="657" t="s">
        <v>8159</v>
      </c>
      <c r="E59" s="657" t="s">
        <v>8281</v>
      </c>
      <c r="F59" s="657" t="s">
        <v>8160</v>
      </c>
      <c r="G59" s="714">
        <v>2.1</v>
      </c>
      <c r="H59" s="695" t="s">
        <v>8075</v>
      </c>
    </row>
    <row r="60" spans="1:8" ht="24" x14ac:dyDescent="0.35">
      <c r="A60" s="676" t="s">
        <v>8266</v>
      </c>
      <c r="B60" s="657" t="s">
        <v>8075</v>
      </c>
      <c r="C60" s="657" t="s">
        <v>8282</v>
      </c>
      <c r="D60" s="657" t="s">
        <v>8171</v>
      </c>
      <c r="E60" s="657" t="s">
        <v>8283</v>
      </c>
      <c r="F60" s="657" t="s">
        <v>8160</v>
      </c>
      <c r="G60" s="714">
        <v>2.1</v>
      </c>
      <c r="H60" s="695" t="s">
        <v>8075</v>
      </c>
    </row>
    <row r="61" spans="1:8" ht="36" x14ac:dyDescent="0.35">
      <c r="A61" s="676" t="s">
        <v>8266</v>
      </c>
      <c r="B61" s="657" t="s">
        <v>8284</v>
      </c>
      <c r="C61" s="657" t="s">
        <v>208</v>
      </c>
      <c r="D61" s="657" t="s">
        <v>8285</v>
      </c>
      <c r="E61" s="657" t="s">
        <v>8286</v>
      </c>
      <c r="F61" s="657" t="s">
        <v>8287</v>
      </c>
      <c r="G61" s="714">
        <v>2</v>
      </c>
      <c r="H61" s="695" t="s">
        <v>8075</v>
      </c>
    </row>
    <row r="62" spans="1:8" ht="24" x14ac:dyDescent="0.35">
      <c r="A62" s="676" t="s">
        <v>8266</v>
      </c>
      <c r="B62" s="657" t="s">
        <v>8288</v>
      </c>
      <c r="C62" s="657" t="s">
        <v>8289</v>
      </c>
      <c r="D62" s="657" t="s">
        <v>8285</v>
      </c>
      <c r="E62" s="657" t="s">
        <v>8290</v>
      </c>
      <c r="F62" s="657" t="s">
        <v>8156</v>
      </c>
      <c r="G62" s="714">
        <v>2</v>
      </c>
      <c r="H62" s="695" t="s">
        <v>8075</v>
      </c>
    </row>
    <row r="63" spans="1:8" ht="24" x14ac:dyDescent="0.35">
      <c r="A63" s="676" t="s">
        <v>8266</v>
      </c>
      <c r="B63" s="657" t="s">
        <v>8291</v>
      </c>
      <c r="C63" s="657" t="s">
        <v>926</v>
      </c>
      <c r="D63" s="657" t="s">
        <v>8285</v>
      </c>
      <c r="E63" s="657" t="s">
        <v>8292</v>
      </c>
      <c r="F63" s="657" t="s">
        <v>8201</v>
      </c>
      <c r="G63" s="714">
        <v>2</v>
      </c>
      <c r="H63" s="695" t="s">
        <v>8075</v>
      </c>
    </row>
    <row r="64" spans="1:8" ht="96" x14ac:dyDescent="0.35">
      <c r="A64" s="676" t="s">
        <v>8266</v>
      </c>
      <c r="B64" s="657" t="s">
        <v>8075</v>
      </c>
      <c r="C64" s="657" t="s">
        <v>8075</v>
      </c>
      <c r="D64" s="657" t="s">
        <v>8171</v>
      </c>
      <c r="E64" s="657" t="s">
        <v>8293</v>
      </c>
      <c r="F64" s="657" t="s">
        <v>8160</v>
      </c>
      <c r="G64" s="714" t="s">
        <v>8249</v>
      </c>
      <c r="H64" s="695" t="s">
        <v>8075</v>
      </c>
    </row>
    <row r="65" spans="1:8" ht="24" x14ac:dyDescent="0.35">
      <c r="A65" s="676" t="s">
        <v>8266</v>
      </c>
      <c r="B65" s="657" t="s">
        <v>8294</v>
      </c>
      <c r="C65" s="657" t="s">
        <v>8203</v>
      </c>
      <c r="D65" s="657" t="s">
        <v>8166</v>
      </c>
      <c r="E65" s="657" t="s">
        <v>8295</v>
      </c>
      <c r="F65" s="657" t="s">
        <v>8269</v>
      </c>
      <c r="G65" s="714">
        <v>2.1</v>
      </c>
      <c r="H65" s="695" t="s">
        <v>8075</v>
      </c>
    </row>
    <row r="66" spans="1:8" ht="36" x14ac:dyDescent="0.35">
      <c r="A66" s="676" t="s">
        <v>8266</v>
      </c>
      <c r="B66" s="657" t="s">
        <v>8296</v>
      </c>
      <c r="C66" s="657" t="s">
        <v>8234</v>
      </c>
      <c r="D66" s="657" t="s">
        <v>8159</v>
      </c>
      <c r="E66" s="657" t="s">
        <v>8297</v>
      </c>
      <c r="F66" s="657" t="s">
        <v>8160</v>
      </c>
      <c r="G66" s="714">
        <v>2</v>
      </c>
      <c r="H66" s="695" t="s">
        <v>8075</v>
      </c>
    </row>
    <row r="67" spans="1:8" ht="24" x14ac:dyDescent="0.35">
      <c r="A67" s="676" t="s">
        <v>8266</v>
      </c>
      <c r="B67" s="657" t="s">
        <v>8298</v>
      </c>
      <c r="C67" s="657" t="s">
        <v>8299</v>
      </c>
      <c r="D67" s="657" t="s">
        <v>8164</v>
      </c>
      <c r="E67" s="657" t="s">
        <v>8204</v>
      </c>
      <c r="F67" s="657" t="s">
        <v>8160</v>
      </c>
      <c r="G67" s="714">
        <v>2</v>
      </c>
      <c r="H67" s="695" t="s">
        <v>8075</v>
      </c>
    </row>
    <row r="68" spans="1:8" ht="24" x14ac:dyDescent="0.35">
      <c r="A68" s="676" t="s">
        <v>8266</v>
      </c>
      <c r="B68" s="657" t="s">
        <v>8075</v>
      </c>
      <c r="C68" s="657" t="s">
        <v>8300</v>
      </c>
      <c r="D68" s="657" t="s">
        <v>8211</v>
      </c>
      <c r="E68" s="657" t="s">
        <v>8301</v>
      </c>
      <c r="F68" s="657" t="s">
        <v>8235</v>
      </c>
      <c r="G68" s="714">
        <v>2</v>
      </c>
      <c r="H68" s="695" t="s">
        <v>8075</v>
      </c>
    </row>
    <row r="69" spans="1:8" ht="36" x14ac:dyDescent="0.35">
      <c r="A69" s="677" t="s">
        <v>8302</v>
      </c>
      <c r="B69" s="657" t="s">
        <v>8268</v>
      </c>
      <c r="C69" s="657" t="s">
        <v>160</v>
      </c>
      <c r="D69" s="657" t="s">
        <v>8230</v>
      </c>
      <c r="E69" s="657" t="s">
        <v>8075</v>
      </c>
      <c r="F69" s="657" t="s">
        <v>8201</v>
      </c>
      <c r="G69" s="714">
        <v>2</v>
      </c>
      <c r="H69" s="695" t="s">
        <v>8266</v>
      </c>
    </row>
    <row r="70" spans="1:8" ht="36" x14ac:dyDescent="0.35">
      <c r="A70" s="677" t="s">
        <v>8302</v>
      </c>
      <c r="B70" s="657" t="s">
        <v>8294</v>
      </c>
      <c r="C70" s="657" t="s">
        <v>8203</v>
      </c>
      <c r="D70" s="657" t="s">
        <v>8166</v>
      </c>
      <c r="E70" s="657" t="s">
        <v>8303</v>
      </c>
      <c r="F70" s="657" t="s">
        <v>8269</v>
      </c>
      <c r="G70" s="714">
        <v>2.1</v>
      </c>
      <c r="H70" s="695" t="s">
        <v>8266</v>
      </c>
    </row>
    <row r="71" spans="1:8" x14ac:dyDescent="0.35">
      <c r="A71" s="677" t="s">
        <v>8302</v>
      </c>
      <c r="B71" s="657" t="s">
        <v>8304</v>
      </c>
      <c r="C71" s="657" t="s">
        <v>8305</v>
      </c>
      <c r="D71" s="657" t="s">
        <v>8159</v>
      </c>
      <c r="E71" s="657" t="s">
        <v>8306</v>
      </c>
      <c r="F71" s="657" t="s">
        <v>8160</v>
      </c>
      <c r="G71" s="714">
        <v>2.1</v>
      </c>
      <c r="H71" s="695" t="s">
        <v>8266</v>
      </c>
    </row>
    <row r="72" spans="1:8" ht="48" x14ac:dyDescent="0.35">
      <c r="A72" s="677" t="s">
        <v>8302</v>
      </c>
      <c r="B72" s="657" t="s">
        <v>8307</v>
      </c>
      <c r="C72" s="657" t="s">
        <v>1062</v>
      </c>
      <c r="D72" s="657" t="s">
        <v>8159</v>
      </c>
      <c r="E72" s="657" t="s">
        <v>8308</v>
      </c>
      <c r="F72" s="657" t="s">
        <v>8269</v>
      </c>
      <c r="G72" s="714">
        <v>2.1</v>
      </c>
      <c r="H72" s="695" t="s">
        <v>8266</v>
      </c>
    </row>
    <row r="73" spans="1:8" ht="48" x14ac:dyDescent="0.35">
      <c r="A73" s="677" t="s">
        <v>8302</v>
      </c>
      <c r="B73" s="657" t="s">
        <v>8309</v>
      </c>
      <c r="C73" s="657" t="s">
        <v>1062</v>
      </c>
      <c r="D73" s="657" t="s">
        <v>8159</v>
      </c>
      <c r="E73" s="657" t="s">
        <v>8308</v>
      </c>
      <c r="F73" s="657" t="s">
        <v>8267</v>
      </c>
      <c r="G73" s="714">
        <v>2</v>
      </c>
      <c r="H73" s="695" t="s">
        <v>8266</v>
      </c>
    </row>
    <row r="74" spans="1:8" ht="36" x14ac:dyDescent="0.35">
      <c r="A74" s="677" t="s">
        <v>8302</v>
      </c>
      <c r="B74" s="657" t="s">
        <v>8310</v>
      </c>
      <c r="C74" s="657" t="s">
        <v>8311</v>
      </c>
      <c r="D74" s="657" t="s">
        <v>8164</v>
      </c>
      <c r="E74" s="657" t="s">
        <v>8312</v>
      </c>
      <c r="F74" s="657" t="s">
        <v>8267</v>
      </c>
      <c r="G74" s="714">
        <v>2</v>
      </c>
      <c r="H74" s="695" t="s">
        <v>8302</v>
      </c>
    </row>
    <row r="75" spans="1:8" ht="24" x14ac:dyDescent="0.35">
      <c r="A75" s="677" t="s">
        <v>8302</v>
      </c>
      <c r="B75" s="657" t="s">
        <v>8075</v>
      </c>
      <c r="C75" s="657" t="s">
        <v>2049</v>
      </c>
      <c r="D75" s="657" t="s">
        <v>8075</v>
      </c>
      <c r="E75" s="657" t="s">
        <v>8313</v>
      </c>
      <c r="F75" s="657" t="s">
        <v>8156</v>
      </c>
      <c r="G75" s="714">
        <v>2.1</v>
      </c>
      <c r="H75" s="695" t="s">
        <v>8302</v>
      </c>
    </row>
    <row r="76" spans="1:8" ht="24" x14ac:dyDescent="0.35">
      <c r="A76" s="677" t="s">
        <v>8302</v>
      </c>
      <c r="B76" s="657" t="s">
        <v>8314</v>
      </c>
      <c r="C76" s="657" t="s">
        <v>8315</v>
      </c>
      <c r="D76" s="657" t="s">
        <v>8164</v>
      </c>
      <c r="E76" s="657" t="s">
        <v>8316</v>
      </c>
      <c r="F76" s="657" t="s">
        <v>8257</v>
      </c>
      <c r="G76" s="714">
        <v>2.1</v>
      </c>
      <c r="H76" s="695" t="s">
        <v>8302</v>
      </c>
    </row>
    <row r="77" spans="1:8" ht="24" x14ac:dyDescent="0.35">
      <c r="A77" s="677" t="s">
        <v>8302</v>
      </c>
      <c r="B77" s="657" t="s">
        <v>8075</v>
      </c>
      <c r="C77" s="657" t="s">
        <v>607</v>
      </c>
      <c r="D77" s="657" t="s">
        <v>8317</v>
      </c>
      <c r="E77" s="657" t="s">
        <v>8318</v>
      </c>
      <c r="F77" s="657" t="s">
        <v>9091</v>
      </c>
      <c r="G77" s="714">
        <v>2</v>
      </c>
      <c r="H77" s="695" t="s">
        <v>8302</v>
      </c>
    </row>
    <row r="78" spans="1:8" ht="24" x14ac:dyDescent="0.35">
      <c r="A78" s="677" t="s">
        <v>8302</v>
      </c>
      <c r="B78" s="657" t="s">
        <v>8319</v>
      </c>
      <c r="C78" s="657" t="s">
        <v>8320</v>
      </c>
      <c r="D78" s="657" t="s">
        <v>8164</v>
      </c>
      <c r="E78" s="657" t="s">
        <v>8321</v>
      </c>
      <c r="F78" s="657" t="s">
        <v>8235</v>
      </c>
      <c r="G78" s="714">
        <v>2.1</v>
      </c>
      <c r="H78" s="695" t="s">
        <v>8302</v>
      </c>
    </row>
    <row r="79" spans="1:8" ht="48" x14ac:dyDescent="0.35">
      <c r="A79" s="677" t="s">
        <v>8302</v>
      </c>
      <c r="B79" s="657" t="s">
        <v>8322</v>
      </c>
      <c r="C79" s="657" t="s">
        <v>1190</v>
      </c>
      <c r="D79" s="657" t="s">
        <v>8164</v>
      </c>
      <c r="E79" s="657" t="s">
        <v>8204</v>
      </c>
      <c r="F79" s="657" t="s">
        <v>8160</v>
      </c>
      <c r="G79" s="714">
        <v>2.1</v>
      </c>
      <c r="H79" s="695" t="s">
        <v>8302</v>
      </c>
    </row>
    <row r="80" spans="1:8" ht="24" x14ac:dyDescent="0.35">
      <c r="A80" s="677" t="s">
        <v>8302</v>
      </c>
      <c r="B80" s="657" t="s">
        <v>8323</v>
      </c>
      <c r="C80" s="657" t="s">
        <v>8075</v>
      </c>
      <c r="D80" s="657" t="s">
        <v>8164</v>
      </c>
      <c r="E80" s="657" t="s">
        <v>8204</v>
      </c>
      <c r="F80" s="657" t="s">
        <v>8172</v>
      </c>
      <c r="G80" s="714">
        <v>2.1</v>
      </c>
      <c r="H80" s="695" t="s">
        <v>8302</v>
      </c>
    </row>
    <row r="81" spans="1:8" ht="36" x14ac:dyDescent="0.35">
      <c r="A81" s="677" t="s">
        <v>8302</v>
      </c>
      <c r="B81" s="657" t="s">
        <v>8324</v>
      </c>
      <c r="C81" s="657" t="s">
        <v>3346</v>
      </c>
      <c r="D81" s="657" t="s">
        <v>8164</v>
      </c>
      <c r="E81" s="657" t="s">
        <v>8325</v>
      </c>
      <c r="F81" s="657" t="s">
        <v>8172</v>
      </c>
      <c r="G81" s="714">
        <v>2.1</v>
      </c>
      <c r="H81" s="695" t="s">
        <v>8302</v>
      </c>
    </row>
    <row r="82" spans="1:8" ht="36" x14ac:dyDescent="0.35">
      <c r="A82" s="677" t="s">
        <v>8302</v>
      </c>
      <c r="B82" s="657" t="s">
        <v>8326</v>
      </c>
      <c r="C82" s="657" t="s">
        <v>8327</v>
      </c>
      <c r="D82" s="657" t="s">
        <v>8164</v>
      </c>
      <c r="E82" s="657" t="s">
        <v>8325</v>
      </c>
      <c r="F82" s="657" t="s">
        <v>1108</v>
      </c>
      <c r="G82" s="714">
        <v>2.1</v>
      </c>
      <c r="H82" s="695" t="s">
        <v>8302</v>
      </c>
    </row>
    <row r="83" spans="1:8" ht="36" x14ac:dyDescent="0.35">
      <c r="A83" s="677" t="s">
        <v>8302</v>
      </c>
      <c r="B83" s="657" t="s">
        <v>8328</v>
      </c>
      <c r="C83" s="657" t="s">
        <v>8329</v>
      </c>
      <c r="D83" s="657" t="s">
        <v>8164</v>
      </c>
      <c r="E83" s="657" t="s">
        <v>8330</v>
      </c>
      <c r="F83" s="657" t="s">
        <v>8156</v>
      </c>
      <c r="G83" s="714">
        <v>2.1</v>
      </c>
      <c r="H83" s="695" t="s">
        <v>8302</v>
      </c>
    </row>
    <row r="84" spans="1:8" ht="24" x14ac:dyDescent="0.35">
      <c r="A84" s="677" t="s">
        <v>8302</v>
      </c>
      <c r="B84" s="657" t="s">
        <v>8331</v>
      </c>
      <c r="C84" s="657" t="s">
        <v>2804</v>
      </c>
      <c r="D84" s="657" t="s">
        <v>8164</v>
      </c>
      <c r="E84" s="657" t="s">
        <v>8330</v>
      </c>
      <c r="F84" s="657" t="s">
        <v>8332</v>
      </c>
      <c r="G84" s="714">
        <v>2.1</v>
      </c>
      <c r="H84" s="695" t="s">
        <v>8302</v>
      </c>
    </row>
    <row r="85" spans="1:8" ht="48" x14ac:dyDescent="0.35">
      <c r="A85" s="677" t="s">
        <v>8302</v>
      </c>
      <c r="B85" s="657" t="s">
        <v>8333</v>
      </c>
      <c r="C85" s="657" t="s">
        <v>8334</v>
      </c>
      <c r="D85" s="657" t="s">
        <v>8164</v>
      </c>
      <c r="E85" s="657" t="s">
        <v>8330</v>
      </c>
      <c r="F85" s="657" t="s">
        <v>8160</v>
      </c>
      <c r="G85" s="714">
        <v>2.1</v>
      </c>
      <c r="H85" s="695" t="s">
        <v>8302</v>
      </c>
    </row>
    <row r="86" spans="1:8" ht="36" x14ac:dyDescent="0.35">
      <c r="A86" s="677" t="s">
        <v>8302</v>
      </c>
      <c r="B86" s="657" t="s">
        <v>8335</v>
      </c>
      <c r="C86" s="657" t="s">
        <v>1002</v>
      </c>
      <c r="D86" s="657" t="s">
        <v>8164</v>
      </c>
      <c r="E86" s="657" t="s">
        <v>8325</v>
      </c>
      <c r="F86" s="657" t="s">
        <v>8172</v>
      </c>
      <c r="G86" s="714">
        <v>2.1</v>
      </c>
      <c r="H86" s="695" t="s">
        <v>8302</v>
      </c>
    </row>
    <row r="87" spans="1:8" ht="36" x14ac:dyDescent="0.35">
      <c r="A87" s="677" t="s">
        <v>8302</v>
      </c>
      <c r="B87" s="657" t="s">
        <v>8336</v>
      </c>
      <c r="C87" s="657" t="s">
        <v>8337</v>
      </c>
      <c r="D87" s="657" t="s">
        <v>8164</v>
      </c>
      <c r="E87" s="657" t="s">
        <v>8325</v>
      </c>
      <c r="F87" s="657" t="s">
        <v>8172</v>
      </c>
      <c r="G87" s="714">
        <v>2.1</v>
      </c>
      <c r="H87" s="695" t="s">
        <v>8302</v>
      </c>
    </row>
    <row r="88" spans="1:8" ht="36" x14ac:dyDescent="0.35">
      <c r="A88" s="677" t="s">
        <v>8302</v>
      </c>
      <c r="B88" s="657" t="s">
        <v>8338</v>
      </c>
      <c r="C88" s="657" t="s">
        <v>8305</v>
      </c>
      <c r="D88" s="657" t="s">
        <v>8164</v>
      </c>
      <c r="E88" s="657" t="s">
        <v>8325</v>
      </c>
      <c r="F88" s="657" t="s">
        <v>8172</v>
      </c>
      <c r="G88" s="714">
        <v>2.1</v>
      </c>
      <c r="H88" s="695" t="s">
        <v>8302</v>
      </c>
    </row>
    <row r="89" spans="1:8" ht="36" x14ac:dyDescent="0.35">
      <c r="A89" s="677" t="s">
        <v>8302</v>
      </c>
      <c r="B89" s="657" t="s">
        <v>8339</v>
      </c>
      <c r="C89" s="657" t="s">
        <v>8340</v>
      </c>
      <c r="D89" s="657" t="s">
        <v>8164</v>
      </c>
      <c r="E89" s="657" t="s">
        <v>8325</v>
      </c>
      <c r="F89" s="657" t="s">
        <v>8172</v>
      </c>
      <c r="G89" s="714">
        <v>2.1</v>
      </c>
      <c r="H89" s="695" t="s">
        <v>8302</v>
      </c>
    </row>
    <row r="90" spans="1:8" ht="36" x14ac:dyDescent="0.35">
      <c r="A90" s="677" t="s">
        <v>8302</v>
      </c>
      <c r="B90" s="657" t="s">
        <v>8203</v>
      </c>
      <c r="C90" s="657" t="s">
        <v>8075</v>
      </c>
      <c r="D90" s="657" t="s">
        <v>8164</v>
      </c>
      <c r="E90" s="657" t="s">
        <v>8341</v>
      </c>
      <c r="F90" s="657" t="s">
        <v>8172</v>
      </c>
      <c r="G90" s="714">
        <v>2.1</v>
      </c>
      <c r="H90" s="695" t="s">
        <v>8302</v>
      </c>
    </row>
    <row r="91" spans="1:8" ht="36" x14ac:dyDescent="0.35">
      <c r="A91" s="677" t="s">
        <v>8302</v>
      </c>
      <c r="B91" s="657" t="s">
        <v>8342</v>
      </c>
      <c r="C91" s="657" t="s">
        <v>8075</v>
      </c>
      <c r="D91" s="657" t="s">
        <v>8164</v>
      </c>
      <c r="E91" s="657" t="s">
        <v>8325</v>
      </c>
      <c r="F91" s="657" t="s">
        <v>8156</v>
      </c>
      <c r="G91" s="714">
        <v>2.1</v>
      </c>
      <c r="H91" s="695" t="s">
        <v>8302</v>
      </c>
    </row>
    <row r="92" spans="1:8" ht="36" x14ac:dyDescent="0.35">
      <c r="A92" s="677" t="s">
        <v>8302</v>
      </c>
      <c r="B92" s="657" t="s">
        <v>8343</v>
      </c>
      <c r="C92" s="657" t="s">
        <v>8075</v>
      </c>
      <c r="D92" s="657" t="s">
        <v>8164</v>
      </c>
      <c r="E92" s="657" t="s">
        <v>8325</v>
      </c>
      <c r="F92" s="657" t="s">
        <v>8172</v>
      </c>
      <c r="G92" s="714">
        <v>2.1</v>
      </c>
      <c r="H92" s="695" t="s">
        <v>8302</v>
      </c>
    </row>
    <row r="93" spans="1:8" ht="36" x14ac:dyDescent="0.35">
      <c r="A93" s="677" t="s">
        <v>8302</v>
      </c>
      <c r="B93" s="657" t="s">
        <v>8344</v>
      </c>
      <c r="C93" s="657" t="s">
        <v>8075</v>
      </c>
      <c r="D93" s="657" t="s">
        <v>8164</v>
      </c>
      <c r="E93" s="657" t="s">
        <v>8325</v>
      </c>
      <c r="F93" s="657" t="s">
        <v>8160</v>
      </c>
      <c r="G93" s="714">
        <v>2.1</v>
      </c>
      <c r="H93" s="695" t="s">
        <v>8302</v>
      </c>
    </row>
    <row r="94" spans="1:8" ht="36" x14ac:dyDescent="0.35">
      <c r="A94" s="677" t="s">
        <v>8302</v>
      </c>
      <c r="B94" s="657" t="s">
        <v>8345</v>
      </c>
      <c r="C94" s="657" t="s">
        <v>8075</v>
      </c>
      <c r="D94" s="657" t="s">
        <v>8164</v>
      </c>
      <c r="E94" s="657" t="s">
        <v>8325</v>
      </c>
      <c r="F94" s="657" t="s">
        <v>8172</v>
      </c>
      <c r="G94" s="714">
        <v>2.1</v>
      </c>
      <c r="H94" s="695" t="s">
        <v>8302</v>
      </c>
    </row>
    <row r="95" spans="1:8" ht="36" x14ac:dyDescent="0.35">
      <c r="A95" s="677" t="s">
        <v>8302</v>
      </c>
      <c r="B95" s="657" t="s">
        <v>8346</v>
      </c>
      <c r="C95" s="657" t="s">
        <v>8075</v>
      </c>
      <c r="D95" s="657" t="s">
        <v>8164</v>
      </c>
      <c r="E95" s="657" t="s">
        <v>8325</v>
      </c>
      <c r="F95" s="657" t="s">
        <v>8160</v>
      </c>
      <c r="G95" s="714">
        <v>2.1</v>
      </c>
      <c r="H95" s="695" t="s">
        <v>8302</v>
      </c>
    </row>
    <row r="96" spans="1:8" ht="36" x14ac:dyDescent="0.35">
      <c r="A96" s="677" t="s">
        <v>8302</v>
      </c>
      <c r="B96" s="657" t="s">
        <v>8347</v>
      </c>
      <c r="C96" s="657" t="s">
        <v>8075</v>
      </c>
      <c r="D96" s="657" t="s">
        <v>8164</v>
      </c>
      <c r="E96" s="657" t="s">
        <v>8325</v>
      </c>
      <c r="F96" s="657" t="s">
        <v>8235</v>
      </c>
      <c r="G96" s="714">
        <v>2.1</v>
      </c>
      <c r="H96" s="695" t="s">
        <v>8302</v>
      </c>
    </row>
    <row r="97" spans="1:8" ht="36" x14ac:dyDescent="0.35">
      <c r="A97" s="677" t="s">
        <v>8302</v>
      </c>
      <c r="B97" s="657" t="s">
        <v>8348</v>
      </c>
      <c r="C97" s="657" t="s">
        <v>8075</v>
      </c>
      <c r="D97" s="657" t="s">
        <v>8164</v>
      </c>
      <c r="E97" s="657" t="s">
        <v>8325</v>
      </c>
      <c r="F97" s="657" t="s">
        <v>8267</v>
      </c>
      <c r="G97" s="714">
        <v>2</v>
      </c>
      <c r="H97" s="695" t="s">
        <v>8302</v>
      </c>
    </row>
    <row r="98" spans="1:8" ht="36" x14ac:dyDescent="0.35">
      <c r="A98" s="677" t="s">
        <v>8302</v>
      </c>
      <c r="B98" s="657" t="s">
        <v>8349</v>
      </c>
      <c r="C98" s="657" t="s">
        <v>8075</v>
      </c>
      <c r="D98" s="657" t="s">
        <v>8164</v>
      </c>
      <c r="E98" s="657" t="s">
        <v>8325</v>
      </c>
      <c r="F98" s="657" t="s">
        <v>8257</v>
      </c>
      <c r="G98" s="714">
        <v>2.1</v>
      </c>
      <c r="H98" s="695" t="s">
        <v>8302</v>
      </c>
    </row>
    <row r="99" spans="1:8" ht="36" x14ac:dyDescent="0.35">
      <c r="A99" s="677" t="s">
        <v>8302</v>
      </c>
      <c r="B99" s="657" t="s">
        <v>8350</v>
      </c>
      <c r="C99" s="657" t="s">
        <v>8203</v>
      </c>
      <c r="D99" s="657" t="s">
        <v>8164</v>
      </c>
      <c r="E99" s="657" t="s">
        <v>8351</v>
      </c>
      <c r="F99" s="657" t="s">
        <v>8257</v>
      </c>
      <c r="G99" s="714">
        <v>2.1</v>
      </c>
      <c r="H99" s="695" t="s">
        <v>8302</v>
      </c>
    </row>
    <row r="100" spans="1:8" ht="36" x14ac:dyDescent="0.35">
      <c r="A100" s="677" t="s">
        <v>8302</v>
      </c>
      <c r="B100" s="657" t="s">
        <v>8352</v>
      </c>
      <c r="C100" s="657" t="s">
        <v>8075</v>
      </c>
      <c r="D100" s="657" t="s">
        <v>8164</v>
      </c>
      <c r="E100" s="657" t="s">
        <v>8325</v>
      </c>
      <c r="F100" s="657" t="s">
        <v>8201</v>
      </c>
      <c r="G100" s="714" t="s">
        <v>8075</v>
      </c>
      <c r="H100" s="695" t="s">
        <v>8302</v>
      </c>
    </row>
    <row r="101" spans="1:8" ht="24" x14ac:dyDescent="0.35">
      <c r="A101" s="677" t="s">
        <v>8302</v>
      </c>
      <c r="B101" s="657" t="s">
        <v>8353</v>
      </c>
      <c r="C101" s="657" t="s">
        <v>8075</v>
      </c>
      <c r="D101" s="657" t="s">
        <v>8164</v>
      </c>
      <c r="E101" s="657" t="s">
        <v>8330</v>
      </c>
      <c r="F101" s="657" t="s">
        <v>8201</v>
      </c>
      <c r="G101" s="714">
        <v>2</v>
      </c>
      <c r="H101" s="695" t="s">
        <v>8302</v>
      </c>
    </row>
    <row r="102" spans="1:8" ht="36" x14ac:dyDescent="0.35">
      <c r="A102" s="677" t="s">
        <v>8302</v>
      </c>
      <c r="B102" s="657" t="s">
        <v>8354</v>
      </c>
      <c r="C102" s="657" t="s">
        <v>8075</v>
      </c>
      <c r="D102" s="657" t="s">
        <v>8164</v>
      </c>
      <c r="E102" s="657" t="s">
        <v>8325</v>
      </c>
      <c r="F102" s="657" t="s">
        <v>8355</v>
      </c>
      <c r="G102" s="714">
        <v>2</v>
      </c>
      <c r="H102" s="695" t="s">
        <v>8302</v>
      </c>
    </row>
    <row r="103" spans="1:8" ht="108" x14ac:dyDescent="0.35">
      <c r="A103" s="677" t="s">
        <v>8302</v>
      </c>
      <c r="B103" s="657" t="s">
        <v>8356</v>
      </c>
      <c r="C103" s="657" t="s">
        <v>8203</v>
      </c>
      <c r="D103" s="657" t="s">
        <v>8164</v>
      </c>
      <c r="E103" s="657" t="s">
        <v>8357</v>
      </c>
      <c r="F103" s="657" t="s">
        <v>8156</v>
      </c>
      <c r="G103" s="714">
        <v>2.1</v>
      </c>
      <c r="H103" s="695" t="s">
        <v>8302</v>
      </c>
    </row>
    <row r="104" spans="1:8" ht="96" x14ac:dyDescent="0.35">
      <c r="A104" s="677" t="s">
        <v>8302</v>
      </c>
      <c r="B104" s="657" t="s">
        <v>8358</v>
      </c>
      <c r="C104" s="657" t="s">
        <v>8203</v>
      </c>
      <c r="D104" s="657" t="s">
        <v>8164</v>
      </c>
      <c r="E104" s="657" t="s">
        <v>8357</v>
      </c>
      <c r="F104" s="657" t="s">
        <v>8287</v>
      </c>
      <c r="G104" s="714">
        <v>2.1</v>
      </c>
      <c r="H104" s="695" t="s">
        <v>8302</v>
      </c>
    </row>
    <row r="105" spans="1:8" ht="60" x14ac:dyDescent="0.35">
      <c r="A105" s="677" t="s">
        <v>8302</v>
      </c>
      <c r="B105" s="657" t="s">
        <v>8359</v>
      </c>
      <c r="C105" s="657" t="s">
        <v>8203</v>
      </c>
      <c r="D105" s="657" t="s">
        <v>8164</v>
      </c>
      <c r="E105" s="657" t="s">
        <v>8357</v>
      </c>
      <c r="F105" s="657" t="s">
        <v>8177</v>
      </c>
      <c r="G105" s="714">
        <v>2.1</v>
      </c>
      <c r="H105" s="695" t="s">
        <v>8302</v>
      </c>
    </row>
    <row r="106" spans="1:8" ht="60" x14ac:dyDescent="0.35">
      <c r="A106" s="677" t="s">
        <v>8302</v>
      </c>
      <c r="B106" s="657" t="s">
        <v>8359</v>
      </c>
      <c r="C106" s="657" t="s">
        <v>8203</v>
      </c>
      <c r="D106" s="657" t="s">
        <v>8164</v>
      </c>
      <c r="E106" s="657" t="s">
        <v>8357</v>
      </c>
      <c r="F106" s="657" t="s">
        <v>8232</v>
      </c>
      <c r="G106" s="714">
        <v>2.1</v>
      </c>
      <c r="H106" s="695" t="s">
        <v>8302</v>
      </c>
    </row>
    <row r="107" spans="1:8" ht="72" x14ac:dyDescent="0.35">
      <c r="A107" s="677" t="s">
        <v>8302</v>
      </c>
      <c r="B107" s="657" t="s">
        <v>8360</v>
      </c>
      <c r="C107" s="657" t="s">
        <v>8203</v>
      </c>
      <c r="D107" s="657" t="s">
        <v>8164</v>
      </c>
      <c r="E107" s="657" t="s">
        <v>8351</v>
      </c>
      <c r="F107" s="657" t="s">
        <v>4269</v>
      </c>
      <c r="G107" s="714">
        <v>2</v>
      </c>
      <c r="H107" s="695" t="s">
        <v>8302</v>
      </c>
    </row>
    <row r="108" spans="1:8" ht="72" x14ac:dyDescent="0.35">
      <c r="A108" s="677" t="s">
        <v>8302</v>
      </c>
      <c r="B108" s="657" t="s">
        <v>8361</v>
      </c>
      <c r="C108" s="657" t="s">
        <v>8203</v>
      </c>
      <c r="D108" s="657" t="s">
        <v>8164</v>
      </c>
      <c r="E108" s="657" t="s">
        <v>8351</v>
      </c>
      <c r="F108" s="657" t="s">
        <v>8362</v>
      </c>
      <c r="G108" s="714">
        <v>2</v>
      </c>
      <c r="H108" s="695" t="s">
        <v>8302</v>
      </c>
    </row>
    <row r="109" spans="1:8" ht="24" x14ac:dyDescent="0.35">
      <c r="A109" s="677" t="s">
        <v>8302</v>
      </c>
      <c r="B109" s="657" t="s">
        <v>8363</v>
      </c>
      <c r="C109" s="657" t="s">
        <v>8075</v>
      </c>
      <c r="D109" s="657" t="s">
        <v>8164</v>
      </c>
      <c r="E109" s="657" t="s">
        <v>8204</v>
      </c>
      <c r="F109" s="657" t="s">
        <v>8172</v>
      </c>
      <c r="G109" s="714">
        <v>2.1</v>
      </c>
      <c r="H109" s="695" t="s">
        <v>8302</v>
      </c>
    </row>
    <row r="110" spans="1:8" ht="24" x14ac:dyDescent="0.35">
      <c r="A110" s="677" t="s">
        <v>8302</v>
      </c>
      <c r="B110" s="657" t="s">
        <v>8364</v>
      </c>
      <c r="C110" s="657" t="s">
        <v>8075</v>
      </c>
      <c r="D110" s="657" t="s">
        <v>8164</v>
      </c>
      <c r="E110" s="657" t="s">
        <v>8204</v>
      </c>
      <c r="F110" s="657" t="s">
        <v>8365</v>
      </c>
      <c r="G110" s="714">
        <v>2.1</v>
      </c>
      <c r="H110" s="695" t="s">
        <v>8302</v>
      </c>
    </row>
    <row r="111" spans="1:8" ht="36" x14ac:dyDescent="0.35">
      <c r="A111" s="677" t="s">
        <v>8302</v>
      </c>
      <c r="B111" s="657" t="s">
        <v>8366</v>
      </c>
      <c r="C111" s="657" t="s">
        <v>8367</v>
      </c>
      <c r="D111" s="657" t="s">
        <v>8164</v>
      </c>
      <c r="E111" s="657" t="s">
        <v>8204</v>
      </c>
      <c r="F111" s="657" t="s">
        <v>8235</v>
      </c>
      <c r="G111" s="714">
        <v>2.1</v>
      </c>
      <c r="H111" s="695" t="s">
        <v>8302</v>
      </c>
    </row>
    <row r="112" spans="1:8" ht="36" x14ac:dyDescent="0.35">
      <c r="A112" s="677" t="s">
        <v>8302</v>
      </c>
      <c r="B112" s="657" t="s">
        <v>8368</v>
      </c>
      <c r="C112" s="657" t="s">
        <v>8369</v>
      </c>
      <c r="D112" s="657" t="s">
        <v>8164</v>
      </c>
      <c r="E112" s="657" t="s">
        <v>8370</v>
      </c>
      <c r="F112" s="657" t="s">
        <v>8235</v>
      </c>
      <c r="G112" s="714">
        <v>2.1</v>
      </c>
      <c r="H112" s="695" t="s">
        <v>8302</v>
      </c>
    </row>
    <row r="113" spans="1:8" ht="24" x14ac:dyDescent="0.35">
      <c r="A113" s="677" t="s">
        <v>8302</v>
      </c>
      <c r="B113" s="657" t="s">
        <v>8371</v>
      </c>
      <c r="C113" s="657" t="s">
        <v>8372</v>
      </c>
      <c r="D113" s="657" t="s">
        <v>8164</v>
      </c>
      <c r="E113" s="657" t="s">
        <v>8373</v>
      </c>
      <c r="F113" s="657" t="s">
        <v>8172</v>
      </c>
      <c r="G113" s="714">
        <v>2.1</v>
      </c>
      <c r="H113" s="695" t="s">
        <v>8302</v>
      </c>
    </row>
    <row r="114" spans="1:8" ht="24" x14ac:dyDescent="0.35">
      <c r="A114" s="677" t="s">
        <v>8302</v>
      </c>
      <c r="B114" s="657" t="s">
        <v>8374</v>
      </c>
      <c r="C114" s="657" t="s">
        <v>8375</v>
      </c>
      <c r="D114" s="657" t="s">
        <v>8164</v>
      </c>
      <c r="E114" s="657" t="s">
        <v>8373</v>
      </c>
      <c r="F114" s="657" t="s">
        <v>8160</v>
      </c>
      <c r="G114" s="714">
        <v>2.1</v>
      </c>
      <c r="H114" s="695" t="s">
        <v>8302</v>
      </c>
    </row>
    <row r="115" spans="1:8" ht="24" x14ac:dyDescent="0.35">
      <c r="A115" s="677" t="s">
        <v>8302</v>
      </c>
      <c r="B115" s="657" t="s">
        <v>8376</v>
      </c>
      <c r="C115" s="657" t="s">
        <v>8377</v>
      </c>
      <c r="D115" s="657" t="s">
        <v>8164</v>
      </c>
      <c r="E115" s="657" t="s">
        <v>8378</v>
      </c>
      <c r="F115" s="657" t="s">
        <v>8379</v>
      </c>
      <c r="G115" s="714">
        <v>2.1</v>
      </c>
      <c r="H115" s="695" t="s">
        <v>8302</v>
      </c>
    </row>
    <row r="116" spans="1:8" ht="24" x14ac:dyDescent="0.35">
      <c r="A116" s="677" t="s">
        <v>8302</v>
      </c>
      <c r="B116" s="657" t="s">
        <v>8380</v>
      </c>
      <c r="C116" s="657" t="s">
        <v>8381</v>
      </c>
      <c r="D116" s="657" t="s">
        <v>8164</v>
      </c>
      <c r="E116" s="657" t="s">
        <v>8378</v>
      </c>
      <c r="F116" s="657" t="s">
        <v>8379</v>
      </c>
      <c r="G116" s="714">
        <v>2.1</v>
      </c>
      <c r="H116" s="695" t="s">
        <v>8302</v>
      </c>
    </row>
    <row r="117" spans="1:8" ht="24" x14ac:dyDescent="0.35">
      <c r="A117" s="677" t="s">
        <v>8302</v>
      </c>
      <c r="B117" s="657" t="s">
        <v>8075</v>
      </c>
      <c r="C117" s="657" t="s">
        <v>4963</v>
      </c>
      <c r="D117" s="657" t="s">
        <v>8171</v>
      </c>
      <c r="E117" s="657" t="s">
        <v>8382</v>
      </c>
      <c r="F117" s="657" t="s">
        <v>8160</v>
      </c>
      <c r="G117" s="714">
        <v>2.1</v>
      </c>
      <c r="H117" s="695" t="s">
        <v>8302</v>
      </c>
    </row>
    <row r="118" spans="1:8" ht="48" x14ac:dyDescent="0.35">
      <c r="A118" s="677" t="s">
        <v>8302</v>
      </c>
      <c r="B118" s="657" t="s">
        <v>8075</v>
      </c>
      <c r="C118" s="657" t="s">
        <v>8383</v>
      </c>
      <c r="D118" s="657" t="s">
        <v>8171</v>
      </c>
      <c r="E118" s="657" t="s">
        <v>8382</v>
      </c>
      <c r="F118" s="657" t="s">
        <v>8287</v>
      </c>
      <c r="G118" s="714">
        <v>2.1</v>
      </c>
      <c r="H118" s="695" t="s">
        <v>8302</v>
      </c>
    </row>
    <row r="119" spans="1:8" ht="72" x14ac:dyDescent="0.35">
      <c r="A119" s="677" t="s">
        <v>8302</v>
      </c>
      <c r="B119" s="657" t="s">
        <v>8075</v>
      </c>
      <c r="C119" s="657" t="s">
        <v>8384</v>
      </c>
      <c r="D119" s="657" t="s">
        <v>8171</v>
      </c>
      <c r="E119" s="657" t="s">
        <v>8382</v>
      </c>
      <c r="F119" s="657" t="s">
        <v>8156</v>
      </c>
      <c r="G119" s="714">
        <v>2.1</v>
      </c>
      <c r="H119" s="695" t="s">
        <v>8302</v>
      </c>
    </row>
    <row r="120" spans="1:8" ht="48" x14ac:dyDescent="0.35">
      <c r="A120" s="677" t="s">
        <v>8302</v>
      </c>
      <c r="B120" s="657" t="s">
        <v>8075</v>
      </c>
      <c r="C120" s="657" t="s">
        <v>1875</v>
      </c>
      <c r="D120" s="657" t="s">
        <v>8171</v>
      </c>
      <c r="E120" s="657" t="s">
        <v>8382</v>
      </c>
      <c r="F120" s="657" t="s">
        <v>8156</v>
      </c>
      <c r="G120" s="714">
        <v>2.1</v>
      </c>
      <c r="H120" s="695" t="s">
        <v>8302</v>
      </c>
    </row>
    <row r="121" spans="1:8" ht="24" x14ac:dyDescent="0.35">
      <c r="A121" s="677" t="s">
        <v>8302</v>
      </c>
      <c r="B121" s="657" t="s">
        <v>8075</v>
      </c>
      <c r="C121" s="657" t="s">
        <v>8385</v>
      </c>
      <c r="D121" s="657" t="s">
        <v>8386</v>
      </c>
      <c r="E121" s="657" t="s">
        <v>8387</v>
      </c>
      <c r="F121" s="657" t="s">
        <v>8160</v>
      </c>
      <c r="G121" s="714">
        <v>2.1</v>
      </c>
      <c r="H121" s="695" t="s">
        <v>8302</v>
      </c>
    </row>
    <row r="122" spans="1:8" ht="24" x14ac:dyDescent="0.35">
      <c r="A122" s="677" t="s">
        <v>8302</v>
      </c>
      <c r="B122" s="657" t="s">
        <v>8075</v>
      </c>
      <c r="C122" s="657" t="s">
        <v>8388</v>
      </c>
      <c r="D122" s="657" t="s">
        <v>8386</v>
      </c>
      <c r="E122" s="657" t="s">
        <v>8389</v>
      </c>
      <c r="F122" s="657" t="s">
        <v>8156</v>
      </c>
      <c r="G122" s="714">
        <v>2.1</v>
      </c>
      <c r="H122" s="695" t="s">
        <v>8302</v>
      </c>
    </row>
    <row r="123" spans="1:8" ht="24" x14ac:dyDescent="0.35">
      <c r="A123" s="677" t="s">
        <v>8302</v>
      </c>
      <c r="B123" s="657" t="s">
        <v>8075</v>
      </c>
      <c r="C123" s="657" t="s">
        <v>8390</v>
      </c>
      <c r="D123" s="657" t="s">
        <v>8211</v>
      </c>
      <c r="E123" s="657" t="s">
        <v>8391</v>
      </c>
      <c r="F123" s="657" t="s">
        <v>8257</v>
      </c>
      <c r="G123" s="714">
        <v>2.1</v>
      </c>
      <c r="H123" s="695" t="s">
        <v>8302</v>
      </c>
    </row>
    <row r="124" spans="1:8" x14ac:dyDescent="0.35">
      <c r="A124" s="677" t="s">
        <v>8302</v>
      </c>
      <c r="B124" s="657" t="s">
        <v>8075</v>
      </c>
      <c r="C124" s="657" t="s">
        <v>8392</v>
      </c>
      <c r="D124" s="657" t="s">
        <v>8386</v>
      </c>
      <c r="E124" s="657" t="s">
        <v>8075</v>
      </c>
      <c r="F124" s="657" t="s">
        <v>8160</v>
      </c>
      <c r="G124" s="714">
        <v>2.1</v>
      </c>
      <c r="H124" s="695" t="s">
        <v>8302</v>
      </c>
    </row>
    <row r="125" spans="1:8" x14ac:dyDescent="0.35">
      <c r="A125" s="677" t="s">
        <v>8302</v>
      </c>
      <c r="B125" s="657" t="s">
        <v>8393</v>
      </c>
      <c r="C125" s="657" t="s">
        <v>4271</v>
      </c>
      <c r="D125" s="657" t="s">
        <v>8386</v>
      </c>
      <c r="E125" s="657" t="s">
        <v>8394</v>
      </c>
      <c r="F125" s="657" t="s">
        <v>8160</v>
      </c>
      <c r="G125" s="714">
        <v>2.1</v>
      </c>
      <c r="H125" s="695" t="s">
        <v>8302</v>
      </c>
    </row>
    <row r="126" spans="1:8" ht="108" x14ac:dyDescent="0.35">
      <c r="A126" s="677" t="s">
        <v>8302</v>
      </c>
      <c r="B126" s="657" t="s">
        <v>8075</v>
      </c>
      <c r="C126" s="657" t="s">
        <v>8395</v>
      </c>
      <c r="D126" s="657" t="s">
        <v>8154</v>
      </c>
      <c r="E126" s="657" t="s">
        <v>8396</v>
      </c>
      <c r="F126" s="657" t="s">
        <v>8287</v>
      </c>
      <c r="G126" s="714">
        <v>2.1</v>
      </c>
      <c r="H126" s="695" t="s">
        <v>8302</v>
      </c>
    </row>
    <row r="127" spans="1:8" ht="48" x14ac:dyDescent="0.35">
      <c r="A127" s="677" t="s">
        <v>8302</v>
      </c>
      <c r="B127" s="657" t="s">
        <v>8075</v>
      </c>
      <c r="C127" s="657" t="s">
        <v>8397</v>
      </c>
      <c r="D127" s="657" t="s">
        <v>8154</v>
      </c>
      <c r="E127" s="657" t="s">
        <v>8398</v>
      </c>
      <c r="F127" s="657" t="s">
        <v>8156</v>
      </c>
      <c r="G127" s="714">
        <v>2.1</v>
      </c>
      <c r="H127" s="695" t="s">
        <v>8302</v>
      </c>
    </row>
    <row r="128" spans="1:8" ht="36" x14ac:dyDescent="0.35">
      <c r="A128" s="677" t="s">
        <v>8302</v>
      </c>
      <c r="B128" s="657" t="s">
        <v>8075</v>
      </c>
      <c r="C128" s="657" t="s">
        <v>8399</v>
      </c>
      <c r="D128" s="657" t="s">
        <v>8154</v>
      </c>
      <c r="E128" s="657" t="s">
        <v>8400</v>
      </c>
      <c r="F128" s="657" t="s">
        <v>8257</v>
      </c>
      <c r="G128" s="714">
        <v>2.1</v>
      </c>
      <c r="H128" s="695" t="s">
        <v>8302</v>
      </c>
    </row>
    <row r="129" spans="1:8" x14ac:dyDescent="0.35">
      <c r="A129" s="677" t="s">
        <v>8302</v>
      </c>
      <c r="B129" s="657" t="s">
        <v>4065</v>
      </c>
      <c r="C129" s="657" t="s">
        <v>8401</v>
      </c>
      <c r="D129" s="657" t="s">
        <v>8402</v>
      </c>
      <c r="E129" s="657" t="s">
        <v>8403</v>
      </c>
      <c r="F129" s="657" t="s">
        <v>8404</v>
      </c>
      <c r="G129" s="714" t="s">
        <v>8075</v>
      </c>
      <c r="H129" s="695" t="s">
        <v>8302</v>
      </c>
    </row>
    <row r="130" spans="1:8" ht="24" x14ac:dyDescent="0.35">
      <c r="A130" s="677" t="s">
        <v>8302</v>
      </c>
      <c r="B130" s="657" t="s">
        <v>8405</v>
      </c>
      <c r="C130" s="657" t="s">
        <v>8406</v>
      </c>
      <c r="D130" s="657" t="s">
        <v>8159</v>
      </c>
      <c r="E130" s="657" t="s">
        <v>8075</v>
      </c>
      <c r="F130" s="657" t="s">
        <v>8177</v>
      </c>
      <c r="G130" s="714">
        <v>2.1</v>
      </c>
      <c r="H130" s="695">
        <v>43472</v>
      </c>
    </row>
    <row r="131" spans="1:8" ht="24" x14ac:dyDescent="0.35">
      <c r="A131" s="677" t="s">
        <v>8302</v>
      </c>
      <c r="B131" s="657" t="s">
        <v>8407</v>
      </c>
      <c r="C131" s="657" t="s">
        <v>8408</v>
      </c>
      <c r="D131" s="657" t="s">
        <v>8159</v>
      </c>
      <c r="E131" s="657" t="s">
        <v>8075</v>
      </c>
      <c r="F131" s="657" t="s">
        <v>8177</v>
      </c>
      <c r="G131" s="714">
        <v>2.1</v>
      </c>
      <c r="H131" s="695">
        <v>43472</v>
      </c>
    </row>
    <row r="132" spans="1:8" ht="24" x14ac:dyDescent="0.35">
      <c r="A132" s="677" t="s">
        <v>8302</v>
      </c>
      <c r="B132" s="657" t="s">
        <v>8409</v>
      </c>
      <c r="C132" s="657" t="s">
        <v>8406</v>
      </c>
      <c r="D132" s="657" t="s">
        <v>8159</v>
      </c>
      <c r="E132" s="657" t="s">
        <v>8075</v>
      </c>
      <c r="F132" s="657" t="s">
        <v>8232</v>
      </c>
      <c r="G132" s="714">
        <v>2.1</v>
      </c>
      <c r="H132" s="695">
        <v>43472</v>
      </c>
    </row>
    <row r="133" spans="1:8" ht="24" x14ac:dyDescent="0.35">
      <c r="A133" s="677" t="s">
        <v>8302</v>
      </c>
      <c r="B133" s="657" t="s">
        <v>8410</v>
      </c>
      <c r="C133" s="657" t="s">
        <v>8408</v>
      </c>
      <c r="D133" s="657" t="s">
        <v>8159</v>
      </c>
      <c r="E133" s="657" t="s">
        <v>8075</v>
      </c>
      <c r="F133" s="657" t="s">
        <v>8232</v>
      </c>
      <c r="G133" s="714">
        <v>2.1</v>
      </c>
      <c r="H133" s="695">
        <v>43472</v>
      </c>
    </row>
    <row r="134" spans="1:8" ht="24" x14ac:dyDescent="0.35">
      <c r="A134" s="677" t="s">
        <v>8302</v>
      </c>
      <c r="B134" s="657" t="s">
        <v>8411</v>
      </c>
      <c r="C134" s="657" t="s">
        <v>1857</v>
      </c>
      <c r="D134" s="657" t="s">
        <v>8159</v>
      </c>
      <c r="E134" s="657" t="s">
        <v>8412</v>
      </c>
      <c r="F134" s="657" t="s">
        <v>8156</v>
      </c>
      <c r="G134" s="714">
        <v>2.1</v>
      </c>
      <c r="H134" s="695">
        <v>43472</v>
      </c>
    </row>
    <row r="135" spans="1:8" ht="36" x14ac:dyDescent="0.35">
      <c r="A135" s="677" t="s">
        <v>8302</v>
      </c>
      <c r="B135" s="657" t="s">
        <v>8368</v>
      </c>
      <c r="C135" s="657" t="s">
        <v>8413</v>
      </c>
      <c r="D135" s="657" t="s">
        <v>8159</v>
      </c>
      <c r="E135" s="657" t="s">
        <v>8414</v>
      </c>
      <c r="F135" s="657" t="s">
        <v>8177</v>
      </c>
      <c r="G135" s="714">
        <v>2.1</v>
      </c>
      <c r="H135" s="695">
        <v>43472</v>
      </c>
    </row>
    <row r="136" spans="1:8" x14ac:dyDescent="0.35">
      <c r="A136" s="677" t="s">
        <v>8302</v>
      </c>
      <c r="B136" s="657" t="s">
        <v>8415</v>
      </c>
      <c r="C136" s="657" t="s">
        <v>8416</v>
      </c>
      <c r="D136" s="657" t="s">
        <v>8166</v>
      </c>
      <c r="E136" s="657" t="s">
        <v>8417</v>
      </c>
      <c r="F136" s="657" t="s">
        <v>8177</v>
      </c>
      <c r="G136" s="714">
        <v>2.1</v>
      </c>
      <c r="H136" s="695">
        <v>43472</v>
      </c>
    </row>
    <row r="137" spans="1:8" x14ac:dyDescent="0.35">
      <c r="A137" s="677" t="s">
        <v>8302</v>
      </c>
      <c r="B137" s="657" t="s">
        <v>8418</v>
      </c>
      <c r="C137" s="657" t="s">
        <v>8300</v>
      </c>
      <c r="D137" s="657" t="s">
        <v>8166</v>
      </c>
      <c r="E137" s="657" t="s">
        <v>8075</v>
      </c>
      <c r="F137" s="657" t="s">
        <v>8269</v>
      </c>
      <c r="G137" s="714">
        <v>2.1</v>
      </c>
      <c r="H137" s="695">
        <v>43472</v>
      </c>
    </row>
    <row r="138" spans="1:8" x14ac:dyDescent="0.35">
      <c r="A138" s="677" t="s">
        <v>8302</v>
      </c>
      <c r="B138" s="657" t="s">
        <v>8419</v>
      </c>
      <c r="C138" s="657" t="s">
        <v>8170</v>
      </c>
      <c r="D138" s="657" t="s">
        <v>8260</v>
      </c>
      <c r="E138" s="657" t="s">
        <v>8420</v>
      </c>
      <c r="F138" s="657" t="s">
        <v>8269</v>
      </c>
      <c r="G138" s="714">
        <v>2.1</v>
      </c>
      <c r="H138" s="695">
        <v>43472</v>
      </c>
    </row>
    <row r="139" spans="1:8" ht="24" x14ac:dyDescent="0.35">
      <c r="A139" s="677" t="s">
        <v>8302</v>
      </c>
      <c r="B139" s="657" t="s">
        <v>8421</v>
      </c>
      <c r="C139" s="657" t="s">
        <v>2483</v>
      </c>
      <c r="D139" s="657" t="s">
        <v>8260</v>
      </c>
      <c r="E139" s="657" t="s">
        <v>8422</v>
      </c>
      <c r="F139" s="657" t="s">
        <v>8160</v>
      </c>
      <c r="G139" s="714">
        <v>2.1</v>
      </c>
      <c r="H139" s="695">
        <v>43472</v>
      </c>
    </row>
    <row r="140" spans="1:8" ht="36" x14ac:dyDescent="0.35">
      <c r="A140" s="677" t="s">
        <v>8302</v>
      </c>
      <c r="B140" s="657" t="s">
        <v>8423</v>
      </c>
      <c r="C140" s="657" t="s">
        <v>8170</v>
      </c>
      <c r="D140" s="657" t="s">
        <v>8285</v>
      </c>
      <c r="E140" s="657" t="s">
        <v>8424</v>
      </c>
      <c r="F140" s="657" t="s">
        <v>8269</v>
      </c>
      <c r="G140" s="714">
        <v>2.1</v>
      </c>
      <c r="H140" s="695">
        <v>43472</v>
      </c>
    </row>
    <row r="141" spans="1:8" ht="36" x14ac:dyDescent="0.35">
      <c r="A141" s="677" t="s">
        <v>8302</v>
      </c>
      <c r="B141" s="657" t="s">
        <v>8425</v>
      </c>
      <c r="C141" s="657" t="s">
        <v>8170</v>
      </c>
      <c r="D141" s="657" t="s">
        <v>8285</v>
      </c>
      <c r="E141" s="657" t="s">
        <v>8426</v>
      </c>
      <c r="F141" s="657" t="s">
        <v>8269</v>
      </c>
      <c r="G141" s="714">
        <v>2.1</v>
      </c>
      <c r="H141" s="695">
        <v>43472</v>
      </c>
    </row>
    <row r="142" spans="1:8" ht="36" x14ac:dyDescent="0.35">
      <c r="A142" s="677" t="s">
        <v>8302</v>
      </c>
      <c r="B142" s="657" t="s">
        <v>8427</v>
      </c>
      <c r="C142" s="657" t="s">
        <v>8170</v>
      </c>
      <c r="D142" s="657" t="s">
        <v>8285</v>
      </c>
      <c r="E142" s="657" t="s">
        <v>8428</v>
      </c>
      <c r="F142" s="657" t="s">
        <v>8269</v>
      </c>
      <c r="G142" s="714">
        <v>2.1</v>
      </c>
      <c r="H142" s="695">
        <v>43472</v>
      </c>
    </row>
    <row r="143" spans="1:8" x14ac:dyDescent="0.35">
      <c r="A143" s="677" t="s">
        <v>8302</v>
      </c>
      <c r="B143" s="657" t="s">
        <v>8429</v>
      </c>
      <c r="C143" s="657" t="s">
        <v>8170</v>
      </c>
      <c r="D143" s="657" t="s">
        <v>8159</v>
      </c>
      <c r="E143" s="657" t="s">
        <v>8430</v>
      </c>
      <c r="F143" s="657" t="s">
        <v>8269</v>
      </c>
      <c r="G143" s="714">
        <v>2.1</v>
      </c>
      <c r="H143" s="695">
        <v>43472</v>
      </c>
    </row>
    <row r="144" spans="1:8" ht="36" x14ac:dyDescent="0.35">
      <c r="A144" s="677" t="s">
        <v>8302</v>
      </c>
      <c r="B144" s="657" t="s">
        <v>8431</v>
      </c>
      <c r="C144" s="657" t="s">
        <v>2483</v>
      </c>
      <c r="D144" s="657" t="s">
        <v>8159</v>
      </c>
      <c r="E144" s="657" t="s">
        <v>8432</v>
      </c>
      <c r="F144" s="657" t="s">
        <v>8235</v>
      </c>
      <c r="G144" s="714">
        <v>2.1</v>
      </c>
      <c r="H144" s="695">
        <v>43472</v>
      </c>
    </row>
    <row r="145" spans="1:8" ht="36" x14ac:dyDescent="0.35">
      <c r="A145" s="677" t="s">
        <v>8302</v>
      </c>
      <c r="B145" s="657" t="s">
        <v>8433</v>
      </c>
      <c r="C145" s="657" t="s">
        <v>2483</v>
      </c>
      <c r="D145" s="657" t="s">
        <v>8285</v>
      </c>
      <c r="E145" s="657" t="s">
        <v>8434</v>
      </c>
      <c r="F145" s="657" t="s">
        <v>8172</v>
      </c>
      <c r="G145" s="714">
        <v>2.1</v>
      </c>
      <c r="H145" s="695">
        <v>43472</v>
      </c>
    </row>
    <row r="146" spans="1:8" ht="48" x14ac:dyDescent="0.35">
      <c r="A146" s="677" t="s">
        <v>8302</v>
      </c>
      <c r="B146" s="657" t="s">
        <v>8435</v>
      </c>
      <c r="C146" s="657" t="s">
        <v>2483</v>
      </c>
      <c r="D146" s="657" t="s">
        <v>8260</v>
      </c>
      <c r="E146" s="657" t="s">
        <v>8436</v>
      </c>
      <c r="F146" s="657" t="s">
        <v>8172</v>
      </c>
      <c r="G146" s="714">
        <v>2.1</v>
      </c>
      <c r="H146" s="695">
        <v>43472</v>
      </c>
    </row>
    <row r="147" spans="1:8" ht="36" x14ac:dyDescent="0.35">
      <c r="A147" s="677" t="s">
        <v>8302</v>
      </c>
      <c r="B147" s="657" t="s">
        <v>8075</v>
      </c>
      <c r="C147" s="657" t="s">
        <v>7990</v>
      </c>
      <c r="D147" s="657" t="s">
        <v>8075</v>
      </c>
      <c r="E147" s="657" t="s">
        <v>8437</v>
      </c>
      <c r="F147" s="657" t="s">
        <v>8075</v>
      </c>
      <c r="G147" s="714" t="s">
        <v>8075</v>
      </c>
      <c r="H147" s="695">
        <v>43472</v>
      </c>
    </row>
    <row r="148" spans="1:8" ht="36" x14ac:dyDescent="0.35">
      <c r="A148" s="677" t="s">
        <v>8302</v>
      </c>
      <c r="B148" s="657" t="s">
        <v>8261</v>
      </c>
      <c r="C148" s="657" t="s">
        <v>8438</v>
      </c>
      <c r="D148" s="657" t="s">
        <v>8260</v>
      </c>
      <c r="E148" s="657" t="s">
        <v>8439</v>
      </c>
      <c r="F148" s="657" t="s">
        <v>8440</v>
      </c>
      <c r="G148" s="714">
        <v>2.1</v>
      </c>
      <c r="H148" s="695">
        <v>43472</v>
      </c>
    </row>
    <row r="149" spans="1:8" x14ac:dyDescent="0.35">
      <c r="A149" s="677" t="s">
        <v>8302</v>
      </c>
      <c r="B149" s="657" t="s">
        <v>8255</v>
      </c>
      <c r="C149" s="657" t="s">
        <v>8256</v>
      </c>
      <c r="D149" s="657" t="s">
        <v>8166</v>
      </c>
      <c r="E149" s="657" t="s">
        <v>8075</v>
      </c>
      <c r="F149" s="657" t="s">
        <v>8257</v>
      </c>
      <c r="G149" s="714">
        <v>2.1</v>
      </c>
      <c r="H149" s="695">
        <v>43472</v>
      </c>
    </row>
    <row r="150" spans="1:8" ht="24" x14ac:dyDescent="0.35">
      <c r="A150" s="677" t="s">
        <v>8302</v>
      </c>
      <c r="B150" s="657" t="s">
        <v>8441</v>
      </c>
      <c r="C150" s="657" t="s">
        <v>8442</v>
      </c>
      <c r="D150" s="657" t="s">
        <v>8159</v>
      </c>
      <c r="E150" s="657" t="s">
        <v>8443</v>
      </c>
      <c r="F150" s="657" t="s">
        <v>8160</v>
      </c>
      <c r="G150" s="714">
        <v>2.1</v>
      </c>
      <c r="H150" s="695">
        <v>43472</v>
      </c>
    </row>
    <row r="151" spans="1:8" ht="24" x14ac:dyDescent="0.35">
      <c r="A151" s="677" t="s">
        <v>8302</v>
      </c>
      <c r="B151" s="657" t="s">
        <v>8444</v>
      </c>
      <c r="C151" s="657" t="s">
        <v>1644</v>
      </c>
      <c r="D151" s="657" t="s">
        <v>8285</v>
      </c>
      <c r="E151" s="657" t="s">
        <v>8445</v>
      </c>
      <c r="F151" s="657" t="s">
        <v>8160</v>
      </c>
      <c r="G151" s="714">
        <v>2.1</v>
      </c>
      <c r="H151" s="695">
        <v>43472</v>
      </c>
    </row>
    <row r="152" spans="1:8" ht="24" x14ac:dyDescent="0.35">
      <c r="A152" s="677" t="s">
        <v>8302</v>
      </c>
      <c r="B152" s="657" t="s">
        <v>8446</v>
      </c>
      <c r="C152" s="657" t="s">
        <v>1644</v>
      </c>
      <c r="D152" s="657" t="s">
        <v>8159</v>
      </c>
      <c r="E152" s="657" t="s">
        <v>8443</v>
      </c>
      <c r="F152" s="657" t="s">
        <v>8160</v>
      </c>
      <c r="G152" s="714">
        <v>2.1</v>
      </c>
      <c r="H152" s="695">
        <v>43472</v>
      </c>
    </row>
    <row r="153" spans="1:8" ht="36" x14ac:dyDescent="0.35">
      <c r="A153" s="677" t="s">
        <v>8302</v>
      </c>
      <c r="B153" s="657" t="s">
        <v>8447</v>
      </c>
      <c r="C153" s="657" t="s">
        <v>8448</v>
      </c>
      <c r="D153" s="657" t="s">
        <v>8285</v>
      </c>
      <c r="E153" s="657" t="s">
        <v>8449</v>
      </c>
      <c r="F153" s="657" t="s">
        <v>8450</v>
      </c>
      <c r="G153" s="714">
        <v>2.1</v>
      </c>
      <c r="H153" s="695">
        <v>43472</v>
      </c>
    </row>
    <row r="154" spans="1:8" ht="36" x14ac:dyDescent="0.35">
      <c r="A154" s="677" t="s">
        <v>8302</v>
      </c>
      <c r="B154" s="657" t="s">
        <v>4065</v>
      </c>
      <c r="C154" s="657" t="s">
        <v>8451</v>
      </c>
      <c r="D154" s="657" t="s">
        <v>8402</v>
      </c>
      <c r="E154" s="657" t="s">
        <v>8452</v>
      </c>
      <c r="F154" s="657" t="s">
        <v>8404</v>
      </c>
      <c r="G154" s="714" t="s">
        <v>8075</v>
      </c>
      <c r="H154" s="695">
        <v>43473</v>
      </c>
    </row>
    <row r="155" spans="1:8" x14ac:dyDescent="0.35">
      <c r="A155" s="677" t="s">
        <v>8302</v>
      </c>
      <c r="B155" s="657" t="s">
        <v>8453</v>
      </c>
      <c r="C155" s="657" t="s">
        <v>8305</v>
      </c>
      <c r="D155" s="657" t="s">
        <v>8159</v>
      </c>
      <c r="E155" s="657" t="s">
        <v>8454</v>
      </c>
      <c r="F155" s="657" t="s">
        <v>8160</v>
      </c>
      <c r="G155" s="714">
        <v>2.1</v>
      </c>
      <c r="H155" s="695">
        <v>43473</v>
      </c>
    </row>
    <row r="156" spans="1:8" ht="24" x14ac:dyDescent="0.35">
      <c r="A156" s="677" t="s">
        <v>8302</v>
      </c>
      <c r="B156" s="657" t="s">
        <v>8455</v>
      </c>
      <c r="C156" s="657" t="s">
        <v>8456</v>
      </c>
      <c r="D156" s="657" t="s">
        <v>8159</v>
      </c>
      <c r="E156" s="657" t="s">
        <v>8454</v>
      </c>
      <c r="F156" s="657" t="s">
        <v>8160</v>
      </c>
      <c r="G156" s="714">
        <v>2.1</v>
      </c>
      <c r="H156" s="695">
        <v>43473</v>
      </c>
    </row>
    <row r="157" spans="1:8" ht="24" x14ac:dyDescent="0.35">
      <c r="A157" s="677" t="s">
        <v>8302</v>
      </c>
      <c r="B157" s="657" t="s">
        <v>8457</v>
      </c>
      <c r="C157" s="657" t="s">
        <v>1393</v>
      </c>
      <c r="D157" s="657" t="s">
        <v>8159</v>
      </c>
      <c r="E157" s="657" t="s">
        <v>8454</v>
      </c>
      <c r="F157" s="657" t="s">
        <v>8269</v>
      </c>
      <c r="G157" s="714">
        <v>2.1</v>
      </c>
      <c r="H157" s="695">
        <v>43473</v>
      </c>
    </row>
    <row r="158" spans="1:8" ht="36" x14ac:dyDescent="0.35">
      <c r="A158" s="677" t="s">
        <v>8302</v>
      </c>
      <c r="B158" s="657" t="s">
        <v>8458</v>
      </c>
      <c r="C158" s="657" t="s">
        <v>8459</v>
      </c>
      <c r="D158" s="657" t="s">
        <v>8260</v>
      </c>
      <c r="E158" s="657" t="s">
        <v>8454</v>
      </c>
      <c r="F158" s="657" t="s">
        <v>8269</v>
      </c>
      <c r="G158" s="714">
        <v>2.1</v>
      </c>
      <c r="H158" s="695">
        <v>43473</v>
      </c>
    </row>
    <row r="159" spans="1:8" x14ac:dyDescent="0.35">
      <c r="A159" s="677" t="s">
        <v>8302</v>
      </c>
      <c r="B159" s="657" t="s">
        <v>8460</v>
      </c>
      <c r="C159" s="657" t="s">
        <v>3192</v>
      </c>
      <c r="D159" s="657" t="s">
        <v>8260</v>
      </c>
      <c r="E159" s="657" t="s">
        <v>8454</v>
      </c>
      <c r="F159" s="657" t="s">
        <v>8269</v>
      </c>
      <c r="G159" s="714">
        <v>2.1</v>
      </c>
      <c r="H159" s="695">
        <v>43473</v>
      </c>
    </row>
    <row r="160" spans="1:8" ht="24" x14ac:dyDescent="0.35">
      <c r="A160" s="677" t="s">
        <v>8302</v>
      </c>
      <c r="B160" s="657" t="s">
        <v>8461</v>
      </c>
      <c r="C160" s="657" t="s">
        <v>8462</v>
      </c>
      <c r="D160" s="657" t="s">
        <v>8260</v>
      </c>
      <c r="E160" s="657" t="s">
        <v>8454</v>
      </c>
      <c r="F160" s="657" t="s">
        <v>8287</v>
      </c>
      <c r="G160" s="714">
        <v>2.1</v>
      </c>
      <c r="H160" s="695">
        <v>43473</v>
      </c>
    </row>
    <row r="161" spans="1:8" ht="36" x14ac:dyDescent="0.35">
      <c r="A161" s="677" t="s">
        <v>8302</v>
      </c>
      <c r="B161" s="657" t="s">
        <v>8463</v>
      </c>
      <c r="C161" s="657" t="s">
        <v>8305</v>
      </c>
      <c r="D161" s="657" t="s">
        <v>8285</v>
      </c>
      <c r="E161" s="657" t="s">
        <v>8464</v>
      </c>
      <c r="F161" s="657" t="s">
        <v>8235</v>
      </c>
      <c r="G161" s="714">
        <v>2.1</v>
      </c>
      <c r="H161" s="695">
        <v>43473</v>
      </c>
    </row>
    <row r="162" spans="1:8" ht="36" x14ac:dyDescent="0.35">
      <c r="A162" s="677" t="s">
        <v>8302</v>
      </c>
      <c r="B162" s="657" t="s">
        <v>8233</v>
      </c>
      <c r="C162" s="657" t="s">
        <v>8234</v>
      </c>
      <c r="D162" s="657" t="s">
        <v>8159</v>
      </c>
      <c r="E162" s="657" t="s">
        <v>8465</v>
      </c>
      <c r="F162" s="657" t="s">
        <v>8235</v>
      </c>
      <c r="G162" s="714">
        <v>2.1</v>
      </c>
      <c r="H162" s="695">
        <v>43473</v>
      </c>
    </row>
    <row r="163" spans="1:8" x14ac:dyDescent="0.35">
      <c r="A163" s="677" t="s">
        <v>8302</v>
      </c>
      <c r="B163" s="657" t="s">
        <v>8296</v>
      </c>
      <c r="C163" s="657" t="s">
        <v>8210</v>
      </c>
      <c r="D163" s="657" t="s">
        <v>8159</v>
      </c>
      <c r="E163" s="657" t="s">
        <v>8454</v>
      </c>
      <c r="F163" s="657" t="s">
        <v>8201</v>
      </c>
      <c r="G163" s="714">
        <v>2</v>
      </c>
      <c r="H163" s="695">
        <v>43473</v>
      </c>
    </row>
    <row r="164" spans="1:8" ht="24" x14ac:dyDescent="0.35">
      <c r="A164" s="677" t="s">
        <v>8302</v>
      </c>
      <c r="B164" s="657" t="s">
        <v>8466</v>
      </c>
      <c r="C164" s="657" t="s">
        <v>8467</v>
      </c>
      <c r="D164" s="657" t="s">
        <v>8159</v>
      </c>
      <c r="E164" s="657" t="s">
        <v>8468</v>
      </c>
      <c r="F164" s="657" t="s">
        <v>8269</v>
      </c>
      <c r="G164" s="714">
        <v>2.1</v>
      </c>
      <c r="H164" s="695">
        <v>43473</v>
      </c>
    </row>
    <row r="165" spans="1:8" ht="91.5" customHeight="1" x14ac:dyDescent="0.35">
      <c r="A165" s="677" t="s">
        <v>8302</v>
      </c>
      <c r="B165" s="657" t="s">
        <v>8469</v>
      </c>
      <c r="C165" s="657" t="s">
        <v>8470</v>
      </c>
      <c r="D165" s="657" t="s">
        <v>8159</v>
      </c>
      <c r="E165" s="657" t="s">
        <v>8468</v>
      </c>
      <c r="F165" s="657" t="s">
        <v>8269</v>
      </c>
      <c r="G165" s="714">
        <v>2.1</v>
      </c>
      <c r="H165" s="695">
        <v>43473</v>
      </c>
    </row>
    <row r="166" spans="1:8" ht="24" x14ac:dyDescent="0.35">
      <c r="A166" s="677" t="s">
        <v>8302</v>
      </c>
      <c r="B166" s="657" t="s">
        <v>8471</v>
      </c>
      <c r="C166" s="657" t="s">
        <v>8472</v>
      </c>
      <c r="D166" s="657" t="s">
        <v>8260</v>
      </c>
      <c r="E166" s="657" t="s">
        <v>8473</v>
      </c>
      <c r="F166" s="657" t="s">
        <v>8265</v>
      </c>
      <c r="G166" s="714" t="s">
        <v>8075</v>
      </c>
      <c r="H166" s="696">
        <v>43831</v>
      </c>
    </row>
    <row r="167" spans="1:8" ht="48" x14ac:dyDescent="0.35">
      <c r="A167" s="677" t="s">
        <v>8302</v>
      </c>
      <c r="B167" s="657" t="s">
        <v>8474</v>
      </c>
      <c r="C167" s="657" t="s">
        <v>175</v>
      </c>
      <c r="D167" s="657" t="s">
        <v>8159</v>
      </c>
      <c r="E167" s="657" t="s">
        <v>8475</v>
      </c>
      <c r="F167" s="657" t="s">
        <v>8235</v>
      </c>
      <c r="G167" s="714">
        <v>2.1</v>
      </c>
      <c r="H167" s="696">
        <v>43831</v>
      </c>
    </row>
    <row r="168" spans="1:8" ht="36" x14ac:dyDescent="0.35">
      <c r="A168" s="677" t="s">
        <v>8302</v>
      </c>
      <c r="B168" s="657" t="s">
        <v>8476</v>
      </c>
      <c r="C168" s="657" t="s">
        <v>175</v>
      </c>
      <c r="D168" s="657" t="s">
        <v>8159</v>
      </c>
      <c r="E168" s="657" t="s">
        <v>8477</v>
      </c>
      <c r="F168" s="657" t="s">
        <v>4540</v>
      </c>
      <c r="G168" s="714">
        <v>2.1</v>
      </c>
      <c r="H168" s="696">
        <v>43831</v>
      </c>
    </row>
    <row r="169" spans="1:8" ht="36" x14ac:dyDescent="0.35">
      <c r="A169" s="677" t="s">
        <v>8302</v>
      </c>
      <c r="B169" s="657" t="s">
        <v>8478</v>
      </c>
      <c r="C169" s="657" t="s">
        <v>8075</v>
      </c>
      <c r="D169" s="657" t="s">
        <v>8159</v>
      </c>
      <c r="E169" s="657" t="s">
        <v>8479</v>
      </c>
      <c r="F169" s="657" t="s">
        <v>8201</v>
      </c>
      <c r="G169" s="714">
        <v>2</v>
      </c>
      <c r="H169" s="695" t="s">
        <v>8480</v>
      </c>
    </row>
    <row r="170" spans="1:8" ht="36" x14ac:dyDescent="0.35">
      <c r="A170" s="677" t="s">
        <v>8302</v>
      </c>
      <c r="B170" s="657" t="s">
        <v>8481</v>
      </c>
      <c r="C170" s="657" t="s">
        <v>8075</v>
      </c>
      <c r="D170" s="657" t="s">
        <v>8260</v>
      </c>
      <c r="E170" s="657" t="s">
        <v>8482</v>
      </c>
      <c r="F170" s="657" t="s">
        <v>8201</v>
      </c>
      <c r="G170" s="714">
        <v>2</v>
      </c>
      <c r="H170" s="695" t="s">
        <v>8480</v>
      </c>
    </row>
    <row r="171" spans="1:8" ht="36" x14ac:dyDescent="0.35">
      <c r="A171" s="677" t="s">
        <v>8302</v>
      </c>
      <c r="B171" s="657" t="s">
        <v>8483</v>
      </c>
      <c r="C171" s="657" t="s">
        <v>668</v>
      </c>
      <c r="D171" s="657" t="s">
        <v>8260</v>
      </c>
      <c r="E171" s="657" t="s">
        <v>8482</v>
      </c>
      <c r="F171" s="657" t="s">
        <v>8484</v>
      </c>
      <c r="G171" s="714">
        <v>2</v>
      </c>
      <c r="H171" s="695" t="s">
        <v>8480</v>
      </c>
    </row>
    <row r="172" spans="1:8" ht="36" x14ac:dyDescent="0.35">
      <c r="A172" s="677" t="s">
        <v>8302</v>
      </c>
      <c r="B172" s="657" t="s">
        <v>8485</v>
      </c>
      <c r="C172" s="657" t="s">
        <v>8329</v>
      </c>
      <c r="D172" s="657" t="s">
        <v>8159</v>
      </c>
      <c r="E172" s="657" t="s">
        <v>8486</v>
      </c>
      <c r="F172" s="657" t="s">
        <v>8172</v>
      </c>
      <c r="G172" s="714">
        <v>2.1</v>
      </c>
      <c r="H172" s="695" t="s">
        <v>8480</v>
      </c>
    </row>
    <row r="173" spans="1:8" ht="24" x14ac:dyDescent="0.35">
      <c r="A173" s="677" t="s">
        <v>8302</v>
      </c>
      <c r="B173" s="657" t="s">
        <v>8487</v>
      </c>
      <c r="C173" s="657" t="s">
        <v>8488</v>
      </c>
      <c r="D173" s="657" t="s">
        <v>8159</v>
      </c>
      <c r="E173" s="657" t="s">
        <v>8486</v>
      </c>
      <c r="F173" s="657" t="s">
        <v>8172</v>
      </c>
      <c r="G173" s="714">
        <v>2.1</v>
      </c>
      <c r="H173" s="695" t="s">
        <v>8480</v>
      </c>
    </row>
    <row r="174" spans="1:8" ht="24" x14ac:dyDescent="0.35">
      <c r="A174" s="677" t="s">
        <v>8302</v>
      </c>
      <c r="B174" s="657" t="s">
        <v>8489</v>
      </c>
      <c r="C174" s="657" t="s">
        <v>8490</v>
      </c>
      <c r="D174" s="657" t="s">
        <v>8260</v>
      </c>
      <c r="E174" s="657" t="s">
        <v>8491</v>
      </c>
      <c r="F174" s="657" t="s">
        <v>8235</v>
      </c>
      <c r="G174" s="714">
        <v>2.1</v>
      </c>
      <c r="H174" s="695" t="s">
        <v>8480</v>
      </c>
    </row>
    <row r="175" spans="1:8" ht="24" x14ac:dyDescent="0.35">
      <c r="A175" s="677" t="s">
        <v>8302</v>
      </c>
      <c r="B175" s="657" t="s">
        <v>8492</v>
      </c>
      <c r="C175" s="657" t="s">
        <v>658</v>
      </c>
      <c r="D175" s="657" t="s">
        <v>8260</v>
      </c>
      <c r="E175" s="657" t="s">
        <v>8491</v>
      </c>
      <c r="F175" s="657" t="s">
        <v>8484</v>
      </c>
      <c r="G175" s="714">
        <v>2</v>
      </c>
      <c r="H175" s="695" t="s">
        <v>8480</v>
      </c>
    </row>
    <row r="176" spans="1:8" ht="36" x14ac:dyDescent="0.35">
      <c r="A176" s="677" t="s">
        <v>8302</v>
      </c>
      <c r="B176" s="657" t="s">
        <v>8493</v>
      </c>
      <c r="C176" s="657" t="s">
        <v>8406</v>
      </c>
      <c r="D176" s="657" t="s">
        <v>8159</v>
      </c>
      <c r="E176" s="657" t="s">
        <v>8494</v>
      </c>
      <c r="F176" s="657" t="s">
        <v>8177</v>
      </c>
      <c r="G176" s="714">
        <v>2.1</v>
      </c>
      <c r="H176" s="697">
        <v>43837</v>
      </c>
    </row>
    <row r="177" spans="1:8" ht="24" x14ac:dyDescent="0.35">
      <c r="A177" s="677" t="s">
        <v>8302</v>
      </c>
      <c r="B177" s="657" t="s">
        <v>8197</v>
      </c>
      <c r="C177" s="657" t="s">
        <v>8495</v>
      </c>
      <c r="D177" s="657" t="s">
        <v>8159</v>
      </c>
      <c r="E177" s="657" t="s">
        <v>8496</v>
      </c>
      <c r="F177" s="657" t="s">
        <v>8201</v>
      </c>
      <c r="G177" s="714">
        <v>2</v>
      </c>
      <c r="H177" s="695" t="s">
        <v>8480</v>
      </c>
    </row>
    <row r="178" spans="1:8" x14ac:dyDescent="0.35">
      <c r="A178" s="677" t="s">
        <v>8302</v>
      </c>
      <c r="B178" s="657" t="s">
        <v>8497</v>
      </c>
      <c r="C178" s="657" t="s">
        <v>859</v>
      </c>
      <c r="D178" s="657" t="s">
        <v>8159</v>
      </c>
      <c r="E178" s="657" t="s">
        <v>8498</v>
      </c>
      <c r="F178" s="657" t="s">
        <v>8201</v>
      </c>
      <c r="G178" s="714">
        <v>2</v>
      </c>
      <c r="H178" s="695" t="s">
        <v>8480</v>
      </c>
    </row>
    <row r="179" spans="1:8" ht="36" x14ac:dyDescent="0.35">
      <c r="A179" s="677" t="s">
        <v>8302</v>
      </c>
      <c r="B179" s="657" t="s">
        <v>8499</v>
      </c>
      <c r="C179" s="657" t="s">
        <v>8500</v>
      </c>
      <c r="D179" s="657" t="s">
        <v>8159</v>
      </c>
      <c r="E179" s="657" t="s">
        <v>8501</v>
      </c>
      <c r="F179" s="657" t="s">
        <v>8201</v>
      </c>
      <c r="G179" s="714">
        <v>2</v>
      </c>
      <c r="H179" s="695" t="s">
        <v>8480</v>
      </c>
    </row>
    <row r="180" spans="1:8" ht="24" x14ac:dyDescent="0.35">
      <c r="A180" s="677" t="s">
        <v>8302</v>
      </c>
      <c r="B180" s="657" t="s">
        <v>8502</v>
      </c>
      <c r="C180" s="657" t="s">
        <v>8252</v>
      </c>
      <c r="D180" s="657" t="s">
        <v>8159</v>
      </c>
      <c r="E180" s="657" t="s">
        <v>8503</v>
      </c>
      <c r="F180" s="657" t="s">
        <v>8267</v>
      </c>
      <c r="G180" s="714">
        <v>2</v>
      </c>
      <c r="H180" s="697">
        <v>43837</v>
      </c>
    </row>
    <row r="181" spans="1:8" ht="36" x14ac:dyDescent="0.35">
      <c r="A181" s="677" t="s">
        <v>8302</v>
      </c>
      <c r="B181" s="657" t="s">
        <v>8504</v>
      </c>
      <c r="C181" s="657" t="s">
        <v>879</v>
      </c>
      <c r="D181" s="657" t="s">
        <v>8159</v>
      </c>
      <c r="E181" s="657" t="s">
        <v>8505</v>
      </c>
      <c r="F181" s="657" t="s">
        <v>8201</v>
      </c>
      <c r="G181" s="714">
        <v>2</v>
      </c>
      <c r="H181" s="695" t="s">
        <v>8480</v>
      </c>
    </row>
    <row r="182" spans="1:8" ht="24" x14ac:dyDescent="0.35">
      <c r="A182" s="677" t="s">
        <v>8302</v>
      </c>
      <c r="B182" s="657" t="s">
        <v>8296</v>
      </c>
      <c r="C182" s="657" t="s">
        <v>926</v>
      </c>
      <c r="D182" s="657" t="s">
        <v>8166</v>
      </c>
      <c r="E182" s="657" t="s">
        <v>8075</v>
      </c>
      <c r="F182" s="657" t="s">
        <v>8201</v>
      </c>
      <c r="G182" s="714">
        <v>2</v>
      </c>
      <c r="H182" s="695" t="s">
        <v>8480</v>
      </c>
    </row>
    <row r="183" spans="1:8" ht="24" x14ac:dyDescent="0.35">
      <c r="A183" s="677" t="s">
        <v>8302</v>
      </c>
      <c r="B183" s="657" t="s">
        <v>8296</v>
      </c>
      <c r="C183" s="657" t="s">
        <v>972</v>
      </c>
      <c r="D183" s="657" t="s">
        <v>8159</v>
      </c>
      <c r="E183" s="657" t="s">
        <v>8506</v>
      </c>
      <c r="F183" s="657" t="s">
        <v>8201</v>
      </c>
      <c r="G183" s="714">
        <v>2</v>
      </c>
      <c r="H183" s="695" t="s">
        <v>8480</v>
      </c>
    </row>
    <row r="184" spans="1:8" ht="36" x14ac:dyDescent="0.35">
      <c r="A184" s="677" t="s">
        <v>8302</v>
      </c>
      <c r="B184" s="657" t="s">
        <v>8328</v>
      </c>
      <c r="C184" s="657" t="s">
        <v>1212</v>
      </c>
      <c r="D184" s="657" t="s">
        <v>8159</v>
      </c>
      <c r="E184" s="657" t="s">
        <v>8507</v>
      </c>
      <c r="F184" s="657" t="s">
        <v>8156</v>
      </c>
      <c r="G184" s="714">
        <v>2.1</v>
      </c>
      <c r="H184" s="695" t="s">
        <v>8480</v>
      </c>
    </row>
    <row r="185" spans="1:8" x14ac:dyDescent="0.35">
      <c r="A185" s="677" t="s">
        <v>8302</v>
      </c>
      <c r="B185" s="657" t="s">
        <v>8075</v>
      </c>
      <c r="C185" s="657" t="s">
        <v>8508</v>
      </c>
      <c r="D185" s="657" t="s">
        <v>8075</v>
      </c>
      <c r="E185" s="657" t="s">
        <v>8509</v>
      </c>
      <c r="F185" s="657" t="s">
        <v>8075</v>
      </c>
      <c r="G185" s="714" t="s">
        <v>8075</v>
      </c>
      <c r="H185" s="697">
        <v>43837</v>
      </c>
    </row>
    <row r="186" spans="1:8" ht="24" x14ac:dyDescent="0.35">
      <c r="A186" s="677" t="s">
        <v>8302</v>
      </c>
      <c r="B186" s="657" t="s">
        <v>8510</v>
      </c>
      <c r="C186" s="657" t="s">
        <v>4963</v>
      </c>
      <c r="D186" s="657" t="s">
        <v>8260</v>
      </c>
      <c r="E186" s="657" t="s">
        <v>8075</v>
      </c>
      <c r="F186" s="657" t="s">
        <v>8160</v>
      </c>
      <c r="G186" s="714">
        <v>2.1</v>
      </c>
      <c r="H186" s="697">
        <v>43837</v>
      </c>
    </row>
    <row r="187" spans="1:8" ht="24" x14ac:dyDescent="0.35">
      <c r="A187" s="677" t="s">
        <v>8302</v>
      </c>
      <c r="B187" s="658" t="s">
        <v>8331</v>
      </c>
      <c r="C187" s="658" t="s">
        <v>2804</v>
      </c>
      <c r="D187" s="658" t="s">
        <v>8159</v>
      </c>
      <c r="E187" s="658" t="s">
        <v>8511</v>
      </c>
      <c r="F187" s="658" t="s">
        <v>8287</v>
      </c>
      <c r="G187" s="715">
        <v>2.1</v>
      </c>
      <c r="H187" s="697">
        <v>43837</v>
      </c>
    </row>
    <row r="188" spans="1:8" ht="24" x14ac:dyDescent="0.35">
      <c r="A188" s="677" t="s">
        <v>8302</v>
      </c>
      <c r="B188" s="658" t="s">
        <v>8331</v>
      </c>
      <c r="C188" s="658" t="s">
        <v>2804</v>
      </c>
      <c r="D188" s="658" t="s">
        <v>8159</v>
      </c>
      <c r="E188" s="659" t="s">
        <v>8512</v>
      </c>
      <c r="F188" s="659" t="s">
        <v>8156</v>
      </c>
      <c r="G188" s="715">
        <v>2.1</v>
      </c>
      <c r="H188" s="697">
        <v>43837</v>
      </c>
    </row>
    <row r="189" spans="1:8" ht="24" x14ac:dyDescent="0.35">
      <c r="A189" s="677" t="s">
        <v>8302</v>
      </c>
      <c r="B189" s="657" t="s">
        <v>8513</v>
      </c>
      <c r="C189" s="657" t="s">
        <v>668</v>
      </c>
      <c r="D189" s="657" t="s">
        <v>8230</v>
      </c>
      <c r="E189" s="656" t="s">
        <v>8514</v>
      </c>
      <c r="F189" s="656" t="s">
        <v>8484</v>
      </c>
      <c r="G189" s="714">
        <v>2</v>
      </c>
      <c r="H189" s="695" t="s">
        <v>8480</v>
      </c>
    </row>
    <row r="190" spans="1:8" ht="60" x14ac:dyDescent="0.35">
      <c r="A190" s="677" t="s">
        <v>8302</v>
      </c>
      <c r="B190" s="657" t="s">
        <v>8515</v>
      </c>
      <c r="C190" s="657" t="s">
        <v>8516</v>
      </c>
      <c r="D190" s="657" t="s">
        <v>8166</v>
      </c>
      <c r="E190" s="657" t="s">
        <v>8517</v>
      </c>
      <c r="F190" s="657" t="s">
        <v>4267</v>
      </c>
      <c r="G190" s="714">
        <v>2</v>
      </c>
      <c r="H190" s="695" t="s">
        <v>8480</v>
      </c>
    </row>
    <row r="191" spans="1:8" ht="60" x14ac:dyDescent="0.35">
      <c r="A191" s="677" t="s">
        <v>8302</v>
      </c>
      <c r="B191" s="657" t="s">
        <v>8075</v>
      </c>
      <c r="C191" s="657" t="s">
        <v>8518</v>
      </c>
      <c r="D191" s="657" t="s">
        <v>8237</v>
      </c>
      <c r="E191" s="657" t="s">
        <v>8519</v>
      </c>
      <c r="F191" s="657" t="s">
        <v>8235</v>
      </c>
      <c r="G191" s="714">
        <v>2.1</v>
      </c>
      <c r="H191" s="697">
        <v>43837</v>
      </c>
    </row>
    <row r="192" spans="1:8" ht="24" x14ac:dyDescent="0.35">
      <c r="A192" s="677" t="s">
        <v>8302</v>
      </c>
      <c r="B192" s="657" t="s">
        <v>8520</v>
      </c>
      <c r="C192" s="657" t="s">
        <v>2825</v>
      </c>
      <c r="D192" s="657" t="s">
        <v>8166</v>
      </c>
      <c r="E192" s="657" t="s">
        <v>8075</v>
      </c>
      <c r="F192" s="657" t="s">
        <v>8235</v>
      </c>
      <c r="G192" s="714">
        <v>2.1</v>
      </c>
      <c r="H192" s="697">
        <v>43837</v>
      </c>
    </row>
    <row r="193" spans="1:8" ht="24" x14ac:dyDescent="0.35">
      <c r="A193" s="677" t="s">
        <v>8302</v>
      </c>
      <c r="B193" s="657" t="s">
        <v>8521</v>
      </c>
      <c r="C193" s="657" t="s">
        <v>8522</v>
      </c>
      <c r="D193" s="657" t="s">
        <v>8159</v>
      </c>
      <c r="E193" s="657" t="s">
        <v>8523</v>
      </c>
      <c r="F193" s="657" t="s">
        <v>8172</v>
      </c>
      <c r="G193" s="714">
        <v>2.1</v>
      </c>
      <c r="H193" s="695" t="s">
        <v>8480</v>
      </c>
    </row>
    <row r="194" spans="1:8" ht="24" x14ac:dyDescent="0.35">
      <c r="A194" s="677" t="s">
        <v>8302</v>
      </c>
      <c r="B194" s="657" t="s">
        <v>8524</v>
      </c>
      <c r="C194" s="657" t="s">
        <v>8456</v>
      </c>
      <c r="D194" s="657" t="s">
        <v>8260</v>
      </c>
      <c r="E194" s="657" t="s">
        <v>8075</v>
      </c>
      <c r="F194" s="657" t="s">
        <v>8160</v>
      </c>
      <c r="G194" s="714">
        <v>2.1</v>
      </c>
      <c r="H194" s="697">
        <v>43837</v>
      </c>
    </row>
    <row r="195" spans="1:8" ht="24" x14ac:dyDescent="0.35">
      <c r="A195" s="677" t="s">
        <v>8302</v>
      </c>
      <c r="B195" s="657" t="s">
        <v>8525</v>
      </c>
      <c r="C195" s="657" t="s">
        <v>4056</v>
      </c>
      <c r="D195" s="657" t="s">
        <v>8159</v>
      </c>
      <c r="E195" s="657" t="s">
        <v>8526</v>
      </c>
      <c r="F195" s="657" t="s">
        <v>8075</v>
      </c>
      <c r="G195" s="714" t="s">
        <v>8527</v>
      </c>
      <c r="H195" s="697">
        <v>43837</v>
      </c>
    </row>
    <row r="196" spans="1:8" ht="24" x14ac:dyDescent="0.35">
      <c r="A196" s="677" t="s">
        <v>8302</v>
      </c>
      <c r="B196" s="657" t="s">
        <v>8528</v>
      </c>
      <c r="C196" s="657" t="s">
        <v>8075</v>
      </c>
      <c r="D196" s="657" t="s">
        <v>8159</v>
      </c>
      <c r="E196" s="657" t="s">
        <v>8529</v>
      </c>
      <c r="F196" s="657" t="s">
        <v>8530</v>
      </c>
      <c r="G196" s="714">
        <v>2.1</v>
      </c>
      <c r="H196" s="697">
        <v>43837</v>
      </c>
    </row>
    <row r="197" spans="1:8" ht="48" x14ac:dyDescent="0.35">
      <c r="A197" s="677" t="s">
        <v>8302</v>
      </c>
      <c r="B197" s="657" t="s">
        <v>8531</v>
      </c>
      <c r="C197" s="657" t="s">
        <v>8075</v>
      </c>
      <c r="D197" s="657" t="s">
        <v>8159</v>
      </c>
      <c r="E197" s="657" t="s">
        <v>8532</v>
      </c>
      <c r="F197" s="657" t="s">
        <v>8172</v>
      </c>
      <c r="G197" s="714">
        <v>2.1</v>
      </c>
      <c r="H197" s="697">
        <v>43837</v>
      </c>
    </row>
    <row r="198" spans="1:8" ht="24" x14ac:dyDescent="0.35">
      <c r="A198" s="677" t="s">
        <v>8302</v>
      </c>
      <c r="B198" s="657" t="s">
        <v>8533</v>
      </c>
      <c r="C198" s="657" t="s">
        <v>8075</v>
      </c>
      <c r="D198" s="657" t="s">
        <v>8159</v>
      </c>
      <c r="E198" s="657" t="s">
        <v>8529</v>
      </c>
      <c r="F198" s="657" t="s">
        <v>8534</v>
      </c>
      <c r="G198" s="714">
        <v>2.1</v>
      </c>
      <c r="H198" s="697">
        <v>43837</v>
      </c>
    </row>
    <row r="199" spans="1:8" ht="36" x14ac:dyDescent="0.35">
      <c r="A199" s="677" t="s">
        <v>8302</v>
      </c>
      <c r="B199" s="657" t="s">
        <v>8366</v>
      </c>
      <c r="C199" s="657" t="s">
        <v>8535</v>
      </c>
      <c r="D199" s="657" t="s">
        <v>8159</v>
      </c>
      <c r="E199" s="657" t="s">
        <v>8529</v>
      </c>
      <c r="F199" s="657" t="s">
        <v>8235</v>
      </c>
      <c r="G199" s="714">
        <v>2.1</v>
      </c>
      <c r="H199" s="697">
        <v>43837</v>
      </c>
    </row>
    <row r="200" spans="1:8" ht="36" x14ac:dyDescent="0.35">
      <c r="A200" s="677" t="s">
        <v>8302</v>
      </c>
      <c r="B200" s="657" t="s">
        <v>8368</v>
      </c>
      <c r="C200" s="657" t="s">
        <v>8536</v>
      </c>
      <c r="D200" s="657" t="s">
        <v>8159</v>
      </c>
      <c r="E200" s="657" t="s">
        <v>8529</v>
      </c>
      <c r="F200" s="657" t="s">
        <v>8235</v>
      </c>
      <c r="G200" s="714">
        <v>2.1</v>
      </c>
      <c r="H200" s="697">
        <v>43837</v>
      </c>
    </row>
    <row r="201" spans="1:8" ht="24" x14ac:dyDescent="0.35">
      <c r="A201" s="677" t="s">
        <v>8302</v>
      </c>
      <c r="B201" s="660" t="s">
        <v>8441</v>
      </c>
      <c r="C201" s="660" t="s">
        <v>8442</v>
      </c>
      <c r="D201" s="660" t="s">
        <v>8159</v>
      </c>
      <c r="E201" s="660" t="s">
        <v>8443</v>
      </c>
      <c r="F201" s="657" t="s">
        <v>8160</v>
      </c>
      <c r="G201" s="714">
        <v>2.1</v>
      </c>
      <c r="H201" s="695" t="s">
        <v>8075</v>
      </c>
    </row>
    <row r="202" spans="1:8" ht="24" x14ac:dyDescent="0.35">
      <c r="A202" s="677" t="s">
        <v>8302</v>
      </c>
      <c r="B202" s="660" t="s">
        <v>8446</v>
      </c>
      <c r="C202" s="660" t="s">
        <v>1644</v>
      </c>
      <c r="D202" s="660" t="s">
        <v>8159</v>
      </c>
      <c r="E202" s="660" t="s">
        <v>8443</v>
      </c>
      <c r="F202" s="657" t="s">
        <v>8160</v>
      </c>
      <c r="G202" s="714">
        <v>2.1</v>
      </c>
      <c r="H202" s="695" t="s">
        <v>8075</v>
      </c>
    </row>
    <row r="203" spans="1:8" ht="24" x14ac:dyDescent="0.35">
      <c r="A203" s="677" t="s">
        <v>8302</v>
      </c>
      <c r="B203" s="657" t="s">
        <v>8537</v>
      </c>
      <c r="C203" s="657" t="s">
        <v>738</v>
      </c>
      <c r="D203" s="657" t="s">
        <v>8538</v>
      </c>
      <c r="E203" s="657" t="s">
        <v>8539</v>
      </c>
      <c r="F203" s="657" t="s">
        <v>8257</v>
      </c>
      <c r="G203" s="714">
        <v>2.1</v>
      </c>
      <c r="H203" s="697">
        <v>43837</v>
      </c>
    </row>
    <row r="204" spans="1:8" ht="96" x14ac:dyDescent="0.35">
      <c r="A204" s="677" t="s">
        <v>8302</v>
      </c>
      <c r="B204" s="657" t="s">
        <v>4065</v>
      </c>
      <c r="C204" s="657" t="s">
        <v>8540</v>
      </c>
      <c r="D204" s="657" t="s">
        <v>8402</v>
      </c>
      <c r="E204" s="657" t="s">
        <v>8541</v>
      </c>
      <c r="F204" s="657" t="s">
        <v>8404</v>
      </c>
      <c r="G204" s="714" t="s">
        <v>8075</v>
      </c>
      <c r="H204" s="695" t="s">
        <v>8480</v>
      </c>
    </row>
    <row r="205" spans="1:8" ht="36" x14ac:dyDescent="0.35">
      <c r="A205" s="677" t="s">
        <v>8302</v>
      </c>
      <c r="B205" s="657" t="s">
        <v>4065</v>
      </c>
      <c r="C205" s="657" t="s">
        <v>8542</v>
      </c>
      <c r="D205" s="657" t="s">
        <v>8402</v>
      </c>
      <c r="E205" s="661" t="s">
        <v>8543</v>
      </c>
      <c r="F205" s="657" t="s">
        <v>8404</v>
      </c>
      <c r="G205" s="714" t="s">
        <v>8075</v>
      </c>
      <c r="H205" s="695" t="s">
        <v>8480</v>
      </c>
    </row>
    <row r="206" spans="1:8" x14ac:dyDescent="0.35">
      <c r="A206" s="677" t="s">
        <v>8302</v>
      </c>
      <c r="B206" s="657" t="s">
        <v>4065</v>
      </c>
      <c r="C206" s="657" t="s">
        <v>8544</v>
      </c>
      <c r="D206" s="657" t="s">
        <v>8402</v>
      </c>
      <c r="E206" s="657" t="s">
        <v>8545</v>
      </c>
      <c r="F206" s="657" t="s">
        <v>8404</v>
      </c>
      <c r="G206" s="714" t="s">
        <v>8075</v>
      </c>
      <c r="H206" s="695" t="s">
        <v>8480</v>
      </c>
    </row>
    <row r="207" spans="1:8" x14ac:dyDescent="0.35">
      <c r="A207" s="677" t="s">
        <v>8302</v>
      </c>
      <c r="B207" s="657" t="s">
        <v>4065</v>
      </c>
      <c r="C207" s="657" t="s">
        <v>8546</v>
      </c>
      <c r="D207" s="657" t="s">
        <v>8547</v>
      </c>
      <c r="E207" s="657" t="s">
        <v>8548</v>
      </c>
      <c r="F207" s="657" t="s">
        <v>8404</v>
      </c>
      <c r="G207" s="714" t="s">
        <v>8075</v>
      </c>
      <c r="H207" s="695" t="s">
        <v>8480</v>
      </c>
    </row>
    <row r="208" spans="1:8" ht="24" x14ac:dyDescent="0.35">
      <c r="A208" s="677" t="s">
        <v>8302</v>
      </c>
      <c r="B208" s="657" t="s">
        <v>4065</v>
      </c>
      <c r="C208" s="657" t="s">
        <v>8549</v>
      </c>
      <c r="D208" s="657" t="s">
        <v>8550</v>
      </c>
      <c r="E208" s="657" t="s">
        <v>8551</v>
      </c>
      <c r="F208" s="657" t="s">
        <v>8404</v>
      </c>
      <c r="G208" s="714" t="s">
        <v>8075</v>
      </c>
      <c r="H208" s="695" t="s">
        <v>8480</v>
      </c>
    </row>
    <row r="209" spans="1:8" x14ac:dyDescent="0.35">
      <c r="A209" s="677" t="s">
        <v>8302</v>
      </c>
      <c r="B209" s="657" t="s">
        <v>4065</v>
      </c>
      <c r="C209" s="657" t="s">
        <v>8552</v>
      </c>
      <c r="D209" s="657" t="s">
        <v>8154</v>
      </c>
      <c r="E209" s="657" t="s">
        <v>8553</v>
      </c>
      <c r="F209" s="657" t="s">
        <v>8404</v>
      </c>
      <c r="G209" s="714" t="s">
        <v>8075</v>
      </c>
      <c r="H209" s="695" t="s">
        <v>8480</v>
      </c>
    </row>
    <row r="210" spans="1:8" x14ac:dyDescent="0.35">
      <c r="A210" s="677" t="s">
        <v>8302</v>
      </c>
      <c r="B210" s="657" t="s">
        <v>4065</v>
      </c>
      <c r="C210" s="657" t="s">
        <v>8554</v>
      </c>
      <c r="D210" s="657" t="s">
        <v>8402</v>
      </c>
      <c r="E210" s="657" t="s">
        <v>8555</v>
      </c>
      <c r="F210" s="657" t="s">
        <v>8404</v>
      </c>
      <c r="G210" s="714" t="s">
        <v>8075</v>
      </c>
      <c r="H210" s="695" t="s">
        <v>8480</v>
      </c>
    </row>
    <row r="211" spans="1:8" ht="48" x14ac:dyDescent="0.35">
      <c r="A211" s="677" t="s">
        <v>8302</v>
      </c>
      <c r="B211" s="657" t="s">
        <v>8556</v>
      </c>
      <c r="C211" s="657" t="s">
        <v>8557</v>
      </c>
      <c r="D211" s="657" t="s">
        <v>8154</v>
      </c>
      <c r="E211" s="657" t="s">
        <v>8075</v>
      </c>
      <c r="F211" s="657" t="s">
        <v>8075</v>
      </c>
      <c r="G211" s="714" t="s">
        <v>8075</v>
      </c>
      <c r="H211" s="695" t="s">
        <v>8480</v>
      </c>
    </row>
    <row r="212" spans="1:8" ht="24" x14ac:dyDescent="0.35">
      <c r="A212" s="677" t="s">
        <v>8302</v>
      </c>
      <c r="B212" s="657" t="s">
        <v>8558</v>
      </c>
      <c r="C212" s="657" t="s">
        <v>8075</v>
      </c>
      <c r="D212" s="657" t="s">
        <v>8175</v>
      </c>
      <c r="E212" s="657" t="s">
        <v>8075</v>
      </c>
      <c r="F212" s="657" t="s">
        <v>8075</v>
      </c>
      <c r="G212" s="714" t="s">
        <v>8075</v>
      </c>
      <c r="H212" s="695" t="s">
        <v>8480</v>
      </c>
    </row>
    <row r="213" spans="1:8" ht="24" x14ac:dyDescent="0.35">
      <c r="A213" s="677" t="s">
        <v>8302</v>
      </c>
      <c r="B213" s="657" t="s">
        <v>8559</v>
      </c>
      <c r="C213" s="657" t="s">
        <v>1016</v>
      </c>
      <c r="D213" s="657" t="s">
        <v>8175</v>
      </c>
      <c r="E213" s="657" t="s">
        <v>8560</v>
      </c>
      <c r="F213" s="657" t="s">
        <v>8075</v>
      </c>
      <c r="G213" s="714" t="s">
        <v>8075</v>
      </c>
      <c r="H213" s="695" t="s">
        <v>8480</v>
      </c>
    </row>
    <row r="214" spans="1:8" ht="36" x14ac:dyDescent="0.35">
      <c r="A214" s="677" t="s">
        <v>8302</v>
      </c>
      <c r="B214" s="657" t="s">
        <v>8561</v>
      </c>
      <c r="C214" s="657" t="s">
        <v>2454</v>
      </c>
      <c r="D214" s="657" t="s">
        <v>8175</v>
      </c>
      <c r="E214" s="657" t="s">
        <v>8562</v>
      </c>
      <c r="F214" s="657" t="s">
        <v>8075</v>
      </c>
      <c r="G214" s="714" t="s">
        <v>8075</v>
      </c>
      <c r="H214" s="695" t="s">
        <v>8480</v>
      </c>
    </row>
    <row r="215" spans="1:8" ht="24" x14ac:dyDescent="0.35">
      <c r="A215" s="677" t="s">
        <v>8302</v>
      </c>
      <c r="B215" s="657" t="s">
        <v>8563</v>
      </c>
      <c r="C215" s="657" t="s">
        <v>8075</v>
      </c>
      <c r="D215" s="657" t="s">
        <v>8175</v>
      </c>
      <c r="E215" s="657" t="s">
        <v>8562</v>
      </c>
      <c r="F215" s="657" t="s">
        <v>8075</v>
      </c>
      <c r="G215" s="714" t="s">
        <v>8075</v>
      </c>
      <c r="H215" s="695" t="s">
        <v>8480</v>
      </c>
    </row>
    <row r="216" spans="1:8" ht="24" x14ac:dyDescent="0.35">
      <c r="A216" s="677" t="s">
        <v>8302</v>
      </c>
      <c r="B216" s="657" t="s">
        <v>8564</v>
      </c>
      <c r="C216" s="657" t="s">
        <v>8075</v>
      </c>
      <c r="D216" s="657" t="s">
        <v>8175</v>
      </c>
      <c r="E216" s="657" t="s">
        <v>8565</v>
      </c>
      <c r="F216" s="657" t="s">
        <v>8075</v>
      </c>
      <c r="G216" s="714" t="s">
        <v>8075</v>
      </c>
      <c r="H216" s="695" t="s">
        <v>8480</v>
      </c>
    </row>
    <row r="217" spans="1:8" ht="24" x14ac:dyDescent="0.35">
      <c r="A217" s="677" t="s">
        <v>8302</v>
      </c>
      <c r="B217" s="657" t="s">
        <v>8566</v>
      </c>
      <c r="C217" s="657" t="s">
        <v>8075</v>
      </c>
      <c r="D217" s="657" t="s">
        <v>8175</v>
      </c>
      <c r="E217" s="657" t="s">
        <v>8567</v>
      </c>
      <c r="F217" s="657" t="s">
        <v>8075</v>
      </c>
      <c r="G217" s="714" t="s">
        <v>8075</v>
      </c>
      <c r="H217" s="695" t="s">
        <v>8480</v>
      </c>
    </row>
    <row r="218" spans="1:8" ht="24" x14ac:dyDescent="0.35">
      <c r="A218" s="677" t="s">
        <v>8302</v>
      </c>
      <c r="B218" s="657" t="s">
        <v>8478</v>
      </c>
      <c r="C218" s="657" t="s">
        <v>8075</v>
      </c>
      <c r="D218" s="657" t="s">
        <v>8175</v>
      </c>
      <c r="E218" s="657" t="s">
        <v>8568</v>
      </c>
      <c r="F218" s="657" t="s">
        <v>8075</v>
      </c>
      <c r="G218" s="714" t="s">
        <v>8075</v>
      </c>
      <c r="H218" s="695" t="s">
        <v>8480</v>
      </c>
    </row>
    <row r="219" spans="1:8" ht="24" x14ac:dyDescent="0.35">
      <c r="A219" s="677" t="s">
        <v>8302</v>
      </c>
      <c r="B219" s="657" t="s">
        <v>8481</v>
      </c>
      <c r="C219" s="657" t="s">
        <v>8075</v>
      </c>
      <c r="D219" s="657" t="s">
        <v>8175</v>
      </c>
      <c r="E219" s="657" t="s">
        <v>8569</v>
      </c>
      <c r="F219" s="657" t="s">
        <v>8075</v>
      </c>
      <c r="G219" s="714" t="s">
        <v>8075</v>
      </c>
      <c r="H219" s="695" t="s">
        <v>8480</v>
      </c>
    </row>
    <row r="220" spans="1:8" ht="24" x14ac:dyDescent="0.35">
      <c r="A220" s="677" t="s">
        <v>8302</v>
      </c>
      <c r="B220" s="657" t="s">
        <v>8471</v>
      </c>
      <c r="C220" s="657" t="s">
        <v>8075</v>
      </c>
      <c r="D220" s="657" t="s">
        <v>8175</v>
      </c>
      <c r="E220" s="657" t="s">
        <v>8570</v>
      </c>
      <c r="F220" s="657" t="s">
        <v>8075</v>
      </c>
      <c r="G220" s="714" t="s">
        <v>8075</v>
      </c>
      <c r="H220" s="695" t="s">
        <v>8480</v>
      </c>
    </row>
    <row r="221" spans="1:8" ht="48" x14ac:dyDescent="0.35">
      <c r="A221" s="677" t="s">
        <v>8302</v>
      </c>
      <c r="B221" s="657" t="s">
        <v>8571</v>
      </c>
      <c r="C221" s="657" t="s">
        <v>8075</v>
      </c>
      <c r="D221" s="657" t="s">
        <v>8175</v>
      </c>
      <c r="E221" s="657" t="s">
        <v>8572</v>
      </c>
      <c r="F221" s="657" t="s">
        <v>8075</v>
      </c>
      <c r="G221" s="714" t="s">
        <v>8075</v>
      </c>
      <c r="H221" s="695" t="s">
        <v>8480</v>
      </c>
    </row>
    <row r="222" spans="1:8" ht="24" x14ac:dyDescent="0.35">
      <c r="A222" s="677" t="s">
        <v>8302</v>
      </c>
      <c r="B222" s="657" t="s">
        <v>8573</v>
      </c>
      <c r="C222" s="657" t="s">
        <v>8075</v>
      </c>
      <c r="D222" s="657" t="s">
        <v>8175</v>
      </c>
      <c r="E222" s="657" t="s">
        <v>8075</v>
      </c>
      <c r="F222" s="657" t="s">
        <v>8075</v>
      </c>
      <c r="G222" s="714" t="s">
        <v>8075</v>
      </c>
      <c r="H222" s="695" t="s">
        <v>8480</v>
      </c>
    </row>
    <row r="223" spans="1:8" ht="24" x14ac:dyDescent="0.35">
      <c r="A223" s="677" t="s">
        <v>8302</v>
      </c>
      <c r="B223" s="657" t="s">
        <v>8574</v>
      </c>
      <c r="C223" s="657" t="s">
        <v>8075</v>
      </c>
      <c r="D223" s="657" t="s">
        <v>8175</v>
      </c>
      <c r="E223" s="657" t="s">
        <v>8075</v>
      </c>
      <c r="F223" s="657" t="s">
        <v>8075</v>
      </c>
      <c r="G223" s="714" t="s">
        <v>8075</v>
      </c>
      <c r="H223" s="695" t="s">
        <v>8480</v>
      </c>
    </row>
    <row r="224" spans="1:8" ht="24" x14ac:dyDescent="0.35">
      <c r="A224" s="677" t="s">
        <v>8302</v>
      </c>
      <c r="B224" s="657" t="s">
        <v>8407</v>
      </c>
      <c r="C224" s="657" t="s">
        <v>8408</v>
      </c>
      <c r="D224" s="657" t="s">
        <v>8159</v>
      </c>
      <c r="E224" s="657" t="s">
        <v>8575</v>
      </c>
      <c r="F224" s="657" t="s">
        <v>8177</v>
      </c>
      <c r="G224" s="714">
        <v>2.1</v>
      </c>
      <c r="H224" s="696">
        <v>43831</v>
      </c>
    </row>
    <row r="225" spans="1:8" ht="40.15" customHeight="1" x14ac:dyDescent="0.35">
      <c r="A225" s="677" t="s">
        <v>8302</v>
      </c>
      <c r="B225" s="657" t="s">
        <v>8576</v>
      </c>
      <c r="C225" s="657" t="s">
        <v>8408</v>
      </c>
      <c r="D225" s="657" t="s">
        <v>8159</v>
      </c>
      <c r="E225" s="657" t="s">
        <v>8577</v>
      </c>
      <c r="F225" s="657" t="s">
        <v>8177</v>
      </c>
      <c r="G225" s="714">
        <v>2.1</v>
      </c>
      <c r="H225" s="696">
        <v>43831</v>
      </c>
    </row>
    <row r="226" spans="1:8" ht="57.65" customHeight="1" x14ac:dyDescent="0.35">
      <c r="A226" s="677" t="s">
        <v>8302</v>
      </c>
      <c r="B226" s="657" t="s">
        <v>8578</v>
      </c>
      <c r="C226" s="657" t="s">
        <v>8406</v>
      </c>
      <c r="D226" s="657" t="s">
        <v>8159</v>
      </c>
      <c r="E226" s="657" t="s">
        <v>8579</v>
      </c>
      <c r="F226" s="657" t="s">
        <v>8177</v>
      </c>
      <c r="G226" s="714">
        <v>2.1</v>
      </c>
      <c r="H226" s="696">
        <v>43831</v>
      </c>
    </row>
    <row r="227" spans="1:8" ht="43.5" customHeight="1" x14ac:dyDescent="0.35">
      <c r="A227" s="677" t="s">
        <v>8302</v>
      </c>
      <c r="B227" s="657" t="s">
        <v>8410</v>
      </c>
      <c r="C227" s="657" t="s">
        <v>8408</v>
      </c>
      <c r="D227" s="657" t="s">
        <v>8159</v>
      </c>
      <c r="E227" s="657" t="s">
        <v>8575</v>
      </c>
      <c r="F227" s="657" t="s">
        <v>8232</v>
      </c>
      <c r="G227" s="714">
        <v>2.1</v>
      </c>
      <c r="H227" s="696">
        <v>43831</v>
      </c>
    </row>
    <row r="228" spans="1:8" ht="24" x14ac:dyDescent="0.35">
      <c r="A228" s="677" t="s">
        <v>8302</v>
      </c>
      <c r="B228" s="657" t="s">
        <v>8410</v>
      </c>
      <c r="C228" s="657" t="s">
        <v>8075</v>
      </c>
      <c r="D228" s="657" t="s">
        <v>8175</v>
      </c>
      <c r="E228" s="657" t="s">
        <v>8580</v>
      </c>
      <c r="F228" s="657" t="s">
        <v>8232</v>
      </c>
      <c r="G228" s="714">
        <v>2.1</v>
      </c>
      <c r="H228" s="696">
        <v>43831</v>
      </c>
    </row>
    <row r="229" spans="1:8" ht="37.15" customHeight="1" x14ac:dyDescent="0.35">
      <c r="A229" s="677" t="s">
        <v>8302</v>
      </c>
      <c r="B229" s="657" t="s">
        <v>8576</v>
      </c>
      <c r="C229" s="657" t="s">
        <v>8408</v>
      </c>
      <c r="D229" s="657" t="s">
        <v>8159</v>
      </c>
      <c r="E229" s="657" t="s">
        <v>8577</v>
      </c>
      <c r="F229" s="657" t="s">
        <v>8232</v>
      </c>
      <c r="G229" s="714">
        <v>2.1</v>
      </c>
      <c r="H229" s="696">
        <v>43831</v>
      </c>
    </row>
    <row r="230" spans="1:8" ht="36" x14ac:dyDescent="0.35">
      <c r="A230" s="677" t="s">
        <v>8302</v>
      </c>
      <c r="B230" s="657" t="s">
        <v>8581</v>
      </c>
      <c r="C230" s="657" t="s">
        <v>8406</v>
      </c>
      <c r="D230" s="657" t="s">
        <v>8159</v>
      </c>
      <c r="E230" s="657" t="s">
        <v>8579</v>
      </c>
      <c r="F230" s="657" t="s">
        <v>8232</v>
      </c>
      <c r="G230" s="714">
        <v>2.1</v>
      </c>
      <c r="H230" s="696">
        <v>43831</v>
      </c>
    </row>
    <row r="231" spans="1:8" ht="24" x14ac:dyDescent="0.35">
      <c r="A231" s="677" t="s">
        <v>8302</v>
      </c>
      <c r="B231" s="657" t="s">
        <v>8582</v>
      </c>
      <c r="C231" s="657" t="s">
        <v>1073</v>
      </c>
      <c r="D231" s="657" t="s">
        <v>8159</v>
      </c>
      <c r="E231" s="657" t="s">
        <v>8583</v>
      </c>
      <c r="F231" s="657" t="s">
        <v>8484</v>
      </c>
      <c r="G231" s="714">
        <v>2</v>
      </c>
      <c r="H231" s="696">
        <v>43831</v>
      </c>
    </row>
    <row r="232" spans="1:8" ht="36" x14ac:dyDescent="0.35">
      <c r="A232" s="677" t="s">
        <v>8302</v>
      </c>
      <c r="B232" s="657" t="s">
        <v>8584</v>
      </c>
      <c r="C232" s="657" t="s">
        <v>658</v>
      </c>
      <c r="D232" s="657" t="s">
        <v>8159</v>
      </c>
      <c r="E232" s="657" t="s">
        <v>8585</v>
      </c>
      <c r="F232" s="657" t="s">
        <v>8484</v>
      </c>
      <c r="G232" s="714">
        <v>2</v>
      </c>
      <c r="H232" s="696">
        <v>43831</v>
      </c>
    </row>
    <row r="233" spans="1:8" ht="38.65" customHeight="1" x14ac:dyDescent="0.35">
      <c r="A233" s="677" t="s">
        <v>8302</v>
      </c>
      <c r="B233" s="657" t="s">
        <v>8584</v>
      </c>
      <c r="C233" s="657" t="s">
        <v>658</v>
      </c>
      <c r="D233" s="657" t="s">
        <v>8260</v>
      </c>
      <c r="E233" s="657" t="s">
        <v>8586</v>
      </c>
      <c r="F233" s="657" t="s">
        <v>8484</v>
      </c>
      <c r="G233" s="714">
        <v>2</v>
      </c>
      <c r="H233" s="696">
        <v>43831</v>
      </c>
    </row>
    <row r="234" spans="1:8" ht="43.15" customHeight="1" x14ac:dyDescent="0.35">
      <c r="A234" s="677" t="s">
        <v>8302</v>
      </c>
      <c r="B234" s="657" t="s">
        <v>8587</v>
      </c>
      <c r="C234" s="657" t="s">
        <v>668</v>
      </c>
      <c r="D234" s="657" t="s">
        <v>8260</v>
      </c>
      <c r="E234" s="657" t="s">
        <v>8588</v>
      </c>
      <c r="F234" s="657" t="s">
        <v>8484</v>
      </c>
      <c r="G234" s="714">
        <v>2</v>
      </c>
      <c r="H234" s="696">
        <v>43831</v>
      </c>
    </row>
    <row r="235" spans="1:8" ht="41.25" customHeight="1" x14ac:dyDescent="0.35">
      <c r="A235" s="677" t="s">
        <v>8302</v>
      </c>
      <c r="B235" s="657" t="s">
        <v>8589</v>
      </c>
      <c r="C235" s="657" t="s">
        <v>668</v>
      </c>
      <c r="D235" s="657" t="s">
        <v>8159</v>
      </c>
      <c r="E235" s="657" t="s">
        <v>8585</v>
      </c>
      <c r="F235" s="657" t="s">
        <v>8484</v>
      </c>
      <c r="G235" s="714">
        <v>2</v>
      </c>
      <c r="H235" s="696">
        <v>43831</v>
      </c>
    </row>
    <row r="236" spans="1:8" ht="24" x14ac:dyDescent="0.35">
      <c r="A236" s="677" t="s">
        <v>8302</v>
      </c>
      <c r="B236" s="657" t="s">
        <v>8564</v>
      </c>
      <c r="C236" s="657" t="s">
        <v>8590</v>
      </c>
      <c r="D236" s="657" t="s">
        <v>8260</v>
      </c>
      <c r="E236" s="657" t="s">
        <v>8591</v>
      </c>
      <c r="F236" s="657" t="s">
        <v>8172</v>
      </c>
      <c r="G236" s="714">
        <v>2.1</v>
      </c>
      <c r="H236" s="697">
        <v>43837</v>
      </c>
    </row>
    <row r="237" spans="1:8" ht="36" x14ac:dyDescent="0.35">
      <c r="A237" s="677" t="s">
        <v>8302</v>
      </c>
      <c r="B237" s="657" t="s">
        <v>8592</v>
      </c>
      <c r="C237" s="657" t="s">
        <v>8593</v>
      </c>
      <c r="D237" s="657" t="s">
        <v>8159</v>
      </c>
      <c r="E237" s="657" t="s">
        <v>8351</v>
      </c>
      <c r="F237" s="657" t="s">
        <v>8235</v>
      </c>
      <c r="G237" s="714">
        <v>2.1</v>
      </c>
      <c r="H237" s="697">
        <v>43837</v>
      </c>
    </row>
    <row r="238" spans="1:8" ht="24" x14ac:dyDescent="0.35">
      <c r="A238" s="677" t="s">
        <v>8302</v>
      </c>
      <c r="B238" s="657" t="s">
        <v>8594</v>
      </c>
      <c r="C238" s="657" t="s">
        <v>8595</v>
      </c>
      <c r="D238" s="657" t="s">
        <v>8159</v>
      </c>
      <c r="E238" s="657" t="s">
        <v>8351</v>
      </c>
      <c r="F238" s="657" t="s">
        <v>9091</v>
      </c>
      <c r="G238" s="714" t="s">
        <v>8075</v>
      </c>
      <c r="H238" s="697">
        <v>43837</v>
      </c>
    </row>
    <row r="239" spans="1:8" ht="24" x14ac:dyDescent="0.35">
      <c r="A239" s="677" t="s">
        <v>8302</v>
      </c>
      <c r="B239" s="657" t="s">
        <v>8596</v>
      </c>
      <c r="C239" s="657" t="s">
        <v>8597</v>
      </c>
      <c r="D239" s="657" t="s">
        <v>8159</v>
      </c>
      <c r="E239" s="657" t="s">
        <v>8351</v>
      </c>
      <c r="F239" s="657" t="s">
        <v>8257</v>
      </c>
      <c r="G239" s="714">
        <v>2.1</v>
      </c>
      <c r="H239" s="697">
        <v>43837</v>
      </c>
    </row>
    <row r="240" spans="1:8" ht="19.5" customHeight="1" x14ac:dyDescent="0.35">
      <c r="A240" s="677" t="s">
        <v>8302</v>
      </c>
      <c r="B240" s="657" t="s">
        <v>8598</v>
      </c>
      <c r="C240" s="657" t="s">
        <v>607</v>
      </c>
      <c r="D240" s="657" t="s">
        <v>8538</v>
      </c>
      <c r="E240" s="657" t="s">
        <v>8599</v>
      </c>
      <c r="F240" s="657" t="s">
        <v>9091</v>
      </c>
      <c r="G240" s="714">
        <v>2</v>
      </c>
      <c r="H240" s="697">
        <v>43837</v>
      </c>
    </row>
    <row r="241" spans="1:8" ht="24" x14ac:dyDescent="0.35">
      <c r="A241" s="677" t="s">
        <v>8302</v>
      </c>
      <c r="B241" s="657" t="s">
        <v>8600</v>
      </c>
      <c r="C241" s="657" t="s">
        <v>8601</v>
      </c>
      <c r="D241" s="657" t="s">
        <v>8538</v>
      </c>
      <c r="E241" s="657" t="s">
        <v>8602</v>
      </c>
      <c r="F241" s="657" t="s">
        <v>8603</v>
      </c>
      <c r="G241" s="714">
        <v>2</v>
      </c>
      <c r="H241" s="696">
        <v>43831</v>
      </c>
    </row>
    <row r="242" spans="1:8" ht="36" x14ac:dyDescent="0.35">
      <c r="A242" s="677" t="s">
        <v>8302</v>
      </c>
      <c r="B242" s="657" t="s">
        <v>8604</v>
      </c>
      <c r="C242" s="657" t="s">
        <v>879</v>
      </c>
      <c r="D242" s="657" t="s">
        <v>8538</v>
      </c>
      <c r="E242" s="657" t="s">
        <v>8605</v>
      </c>
      <c r="F242" s="657" t="s">
        <v>8201</v>
      </c>
      <c r="G242" s="714">
        <v>2</v>
      </c>
      <c r="H242" s="695" t="s">
        <v>8480</v>
      </c>
    </row>
    <row r="243" spans="1:8" ht="36" x14ac:dyDescent="0.35">
      <c r="A243" s="677" t="s">
        <v>8302</v>
      </c>
      <c r="B243" s="657" t="s">
        <v>8606</v>
      </c>
      <c r="C243" s="657" t="s">
        <v>8607</v>
      </c>
      <c r="D243" s="657" t="s">
        <v>8538</v>
      </c>
      <c r="E243" s="657" t="s">
        <v>8608</v>
      </c>
      <c r="F243" s="657" t="s">
        <v>8201</v>
      </c>
      <c r="G243" s="714">
        <v>2</v>
      </c>
      <c r="H243" s="696">
        <v>43831</v>
      </c>
    </row>
    <row r="244" spans="1:8" ht="36" x14ac:dyDescent="0.35">
      <c r="A244" s="677" t="s">
        <v>8302</v>
      </c>
      <c r="B244" s="657" t="s">
        <v>8609</v>
      </c>
      <c r="C244" s="657" t="s">
        <v>1861</v>
      </c>
      <c r="D244" s="657" t="s">
        <v>8159</v>
      </c>
      <c r="E244" s="657" t="s">
        <v>8610</v>
      </c>
      <c r="F244" s="657" t="s">
        <v>8156</v>
      </c>
      <c r="G244" s="714">
        <v>2.1</v>
      </c>
      <c r="H244" s="697">
        <v>43837</v>
      </c>
    </row>
    <row r="245" spans="1:8" ht="36" x14ac:dyDescent="0.35">
      <c r="A245" s="677" t="s">
        <v>8302</v>
      </c>
      <c r="B245" s="657" t="s">
        <v>8609</v>
      </c>
      <c r="C245" s="657" t="s">
        <v>1861</v>
      </c>
      <c r="D245" s="657" t="s">
        <v>8159</v>
      </c>
      <c r="E245" s="657" t="s">
        <v>8611</v>
      </c>
      <c r="F245" s="657" t="s">
        <v>8156</v>
      </c>
      <c r="G245" s="714">
        <v>2.1</v>
      </c>
      <c r="H245" s="697">
        <v>43837</v>
      </c>
    </row>
    <row r="246" spans="1:8" x14ac:dyDescent="0.35">
      <c r="A246" s="677" t="s">
        <v>8302</v>
      </c>
      <c r="B246" s="657" t="s">
        <v>8612</v>
      </c>
      <c r="C246" s="657" t="s">
        <v>626</v>
      </c>
      <c r="D246" s="657" t="s">
        <v>8538</v>
      </c>
      <c r="E246" s="657" t="s">
        <v>8613</v>
      </c>
      <c r="F246" s="657" t="s">
        <v>8248</v>
      </c>
      <c r="G246" s="714">
        <v>2.1</v>
      </c>
      <c r="H246" s="697">
        <v>43837</v>
      </c>
    </row>
    <row r="247" spans="1:8" ht="24" x14ac:dyDescent="0.35">
      <c r="A247" s="677" t="s">
        <v>8302</v>
      </c>
      <c r="B247" s="657" t="s">
        <v>8614</v>
      </c>
      <c r="C247" s="657" t="s">
        <v>1692</v>
      </c>
      <c r="D247" s="657" t="s">
        <v>8230</v>
      </c>
      <c r="E247" s="657" t="s">
        <v>8615</v>
      </c>
      <c r="F247" s="657" t="s">
        <v>8172</v>
      </c>
      <c r="G247" s="714">
        <v>2.1</v>
      </c>
      <c r="H247" s="697">
        <v>43837</v>
      </c>
    </row>
    <row r="248" spans="1:8" ht="36" x14ac:dyDescent="0.35">
      <c r="A248" s="677" t="s">
        <v>8302</v>
      </c>
      <c r="B248" s="657" t="s">
        <v>8616</v>
      </c>
      <c r="C248" s="657" t="s">
        <v>150</v>
      </c>
      <c r="D248" s="657" t="s">
        <v>8538</v>
      </c>
      <c r="E248" s="657" t="s">
        <v>8617</v>
      </c>
      <c r="F248" s="657" t="s">
        <v>8235</v>
      </c>
      <c r="G248" s="714">
        <v>2.1</v>
      </c>
      <c r="H248" s="697">
        <v>43837</v>
      </c>
    </row>
    <row r="249" spans="1:8" ht="24" x14ac:dyDescent="0.35">
      <c r="A249" s="677" t="s">
        <v>8302</v>
      </c>
      <c r="B249" s="657" t="s">
        <v>8618</v>
      </c>
      <c r="C249" s="657" t="s">
        <v>8619</v>
      </c>
      <c r="D249" s="657" t="s">
        <v>8159</v>
      </c>
      <c r="E249" s="657" t="s">
        <v>8620</v>
      </c>
      <c r="F249" s="657" t="s">
        <v>8287</v>
      </c>
      <c r="G249" s="714">
        <v>2.1</v>
      </c>
      <c r="H249" s="697">
        <v>43837</v>
      </c>
    </row>
    <row r="250" spans="1:8" ht="24" x14ac:dyDescent="0.35">
      <c r="A250" s="677" t="s">
        <v>8302</v>
      </c>
      <c r="B250" s="657" t="s">
        <v>8502</v>
      </c>
      <c r="C250" s="657" t="s">
        <v>8252</v>
      </c>
      <c r="D250" s="657" t="s">
        <v>8159</v>
      </c>
      <c r="E250" s="657" t="s">
        <v>8621</v>
      </c>
      <c r="F250" s="657" t="s">
        <v>4267</v>
      </c>
      <c r="G250" s="714">
        <v>2</v>
      </c>
      <c r="H250" s="697">
        <v>43837</v>
      </c>
    </row>
    <row r="251" spans="1:8" ht="36" x14ac:dyDescent="0.35">
      <c r="A251" s="677" t="s">
        <v>8302</v>
      </c>
      <c r="B251" s="658" t="s">
        <v>8622</v>
      </c>
      <c r="C251" s="658" t="s">
        <v>879</v>
      </c>
      <c r="D251" s="658" t="s">
        <v>8159</v>
      </c>
      <c r="E251" s="657" t="s">
        <v>8621</v>
      </c>
      <c r="F251" s="657" t="s">
        <v>8201</v>
      </c>
      <c r="G251" s="714">
        <v>2</v>
      </c>
      <c r="H251" s="695" t="s">
        <v>8075</v>
      </c>
    </row>
    <row r="252" spans="1:8" x14ac:dyDescent="0.35">
      <c r="A252" s="677" t="s">
        <v>8302</v>
      </c>
      <c r="B252" s="657" t="s">
        <v>8623</v>
      </c>
      <c r="C252" s="657" t="s">
        <v>8624</v>
      </c>
      <c r="D252" s="657" t="s">
        <v>8260</v>
      </c>
      <c r="E252" s="657" t="s">
        <v>8286</v>
      </c>
      <c r="F252" s="657" t="s">
        <v>8287</v>
      </c>
      <c r="G252" s="714">
        <v>2.1</v>
      </c>
      <c r="H252" s="697">
        <v>43837</v>
      </c>
    </row>
    <row r="253" spans="1:8" ht="24" x14ac:dyDescent="0.35">
      <c r="A253" s="677" t="s">
        <v>8302</v>
      </c>
      <c r="B253" s="657" t="s">
        <v>8220</v>
      </c>
      <c r="C253" s="657" t="s">
        <v>8625</v>
      </c>
      <c r="D253" s="657" t="s">
        <v>8166</v>
      </c>
      <c r="E253" s="657" t="s">
        <v>8626</v>
      </c>
      <c r="F253" s="657" t="s">
        <v>8235</v>
      </c>
      <c r="G253" s="714">
        <v>2.1</v>
      </c>
      <c r="H253" s="697">
        <v>43837</v>
      </c>
    </row>
    <row r="254" spans="1:8" ht="36" x14ac:dyDescent="0.35">
      <c r="A254" s="677" t="s">
        <v>8302</v>
      </c>
      <c r="B254" s="657" t="s">
        <v>8075</v>
      </c>
      <c r="C254" s="657" t="s">
        <v>8627</v>
      </c>
      <c r="D254" s="657" t="s">
        <v>8171</v>
      </c>
      <c r="E254" s="657" t="s">
        <v>8628</v>
      </c>
      <c r="F254" s="657" t="s">
        <v>8160</v>
      </c>
      <c r="G254" s="714">
        <v>2.1</v>
      </c>
      <c r="H254" s="697">
        <v>43837</v>
      </c>
    </row>
    <row r="255" spans="1:8" ht="36" x14ac:dyDescent="0.35">
      <c r="A255" s="677" t="s">
        <v>8302</v>
      </c>
      <c r="B255" s="657" t="s">
        <v>8629</v>
      </c>
      <c r="C255" s="657" t="s">
        <v>8627</v>
      </c>
      <c r="D255" s="657" t="s">
        <v>8260</v>
      </c>
      <c r="E255" s="657" t="s">
        <v>8628</v>
      </c>
      <c r="F255" s="657" t="s">
        <v>8160</v>
      </c>
      <c r="G255" s="714">
        <v>2.1</v>
      </c>
      <c r="H255" s="697">
        <v>43837</v>
      </c>
    </row>
    <row r="256" spans="1:8" ht="36" x14ac:dyDescent="0.35">
      <c r="A256" s="677" t="s">
        <v>8302</v>
      </c>
      <c r="B256" s="657" t="s">
        <v>8630</v>
      </c>
      <c r="C256" s="657" t="s">
        <v>8631</v>
      </c>
      <c r="D256" s="657" t="s">
        <v>8159</v>
      </c>
      <c r="E256" s="657" t="s">
        <v>8628</v>
      </c>
      <c r="F256" s="657" t="s">
        <v>8160</v>
      </c>
      <c r="G256" s="714">
        <v>2.1</v>
      </c>
      <c r="H256" s="697">
        <v>43837</v>
      </c>
    </row>
    <row r="257" spans="1:8" ht="36" x14ac:dyDescent="0.35">
      <c r="A257" s="677" t="s">
        <v>8302</v>
      </c>
      <c r="B257" s="657" t="s">
        <v>8632</v>
      </c>
      <c r="C257" s="657" t="s">
        <v>8631</v>
      </c>
      <c r="D257" s="657" t="s">
        <v>8166</v>
      </c>
      <c r="E257" s="657" t="s">
        <v>8628</v>
      </c>
      <c r="F257" s="657" t="s">
        <v>8160</v>
      </c>
      <c r="G257" s="714">
        <v>2.1</v>
      </c>
      <c r="H257" s="697">
        <v>43837</v>
      </c>
    </row>
    <row r="258" spans="1:8" ht="36" x14ac:dyDescent="0.35">
      <c r="A258" s="677" t="s">
        <v>8302</v>
      </c>
      <c r="B258" s="657" t="s">
        <v>8075</v>
      </c>
      <c r="C258" s="657" t="s">
        <v>8633</v>
      </c>
      <c r="D258" s="657" t="s">
        <v>8171</v>
      </c>
      <c r="E258" s="657" t="s">
        <v>8628</v>
      </c>
      <c r="F258" s="657" t="s">
        <v>8160</v>
      </c>
      <c r="G258" s="714">
        <v>2.1</v>
      </c>
      <c r="H258" s="697">
        <v>43837</v>
      </c>
    </row>
    <row r="259" spans="1:8" ht="36" x14ac:dyDescent="0.35">
      <c r="A259" s="677" t="s">
        <v>8302</v>
      </c>
      <c r="B259" s="657" t="s">
        <v>8634</v>
      </c>
      <c r="C259" s="657" t="s">
        <v>8633</v>
      </c>
      <c r="D259" s="657" t="s">
        <v>8260</v>
      </c>
      <c r="E259" s="657" t="s">
        <v>8628</v>
      </c>
      <c r="F259" s="657" t="s">
        <v>8160</v>
      </c>
      <c r="G259" s="714">
        <v>2.1</v>
      </c>
      <c r="H259" s="697">
        <v>43837</v>
      </c>
    </row>
    <row r="260" spans="1:8" ht="36" x14ac:dyDescent="0.35">
      <c r="A260" s="677" t="s">
        <v>8302</v>
      </c>
      <c r="B260" s="657" t="s">
        <v>8634</v>
      </c>
      <c r="C260" s="657" t="s">
        <v>8635</v>
      </c>
      <c r="D260" s="657" t="s">
        <v>8159</v>
      </c>
      <c r="E260" s="657" t="s">
        <v>8628</v>
      </c>
      <c r="F260" s="657" t="s">
        <v>8160</v>
      </c>
      <c r="G260" s="714">
        <v>2.1</v>
      </c>
      <c r="H260" s="697">
        <v>43837</v>
      </c>
    </row>
    <row r="261" spans="1:8" ht="24" x14ac:dyDescent="0.35">
      <c r="A261" s="677" t="s">
        <v>8302</v>
      </c>
      <c r="B261" s="657" t="s">
        <v>8636</v>
      </c>
      <c r="C261" s="657" t="s">
        <v>1947</v>
      </c>
      <c r="D261" s="657" t="s">
        <v>8159</v>
      </c>
      <c r="E261" s="657" t="s">
        <v>8628</v>
      </c>
      <c r="F261" s="657" t="s">
        <v>8160</v>
      </c>
      <c r="G261" s="714">
        <v>2.1</v>
      </c>
      <c r="H261" s="697">
        <v>43837</v>
      </c>
    </row>
    <row r="262" spans="1:8" ht="120" x14ac:dyDescent="0.35">
      <c r="A262" s="677" t="s">
        <v>8302</v>
      </c>
      <c r="B262" s="657" t="s">
        <v>8637</v>
      </c>
      <c r="C262" s="657" t="s">
        <v>8203</v>
      </c>
      <c r="D262" s="657" t="s">
        <v>8159</v>
      </c>
      <c r="E262" s="657" t="s">
        <v>8638</v>
      </c>
      <c r="F262" s="657" t="s">
        <v>8160</v>
      </c>
      <c r="G262" s="714">
        <v>2.1</v>
      </c>
      <c r="H262" s="697">
        <v>43837</v>
      </c>
    </row>
    <row r="263" spans="1:8" ht="36" x14ac:dyDescent="0.35">
      <c r="A263" s="678" t="s">
        <v>8639</v>
      </c>
      <c r="B263" s="657" t="s">
        <v>8640</v>
      </c>
      <c r="C263" s="657" t="s">
        <v>2747</v>
      </c>
      <c r="D263" s="657" t="s">
        <v>8166</v>
      </c>
      <c r="E263" s="657" t="s">
        <v>8641</v>
      </c>
      <c r="F263" s="657" t="s">
        <v>8235</v>
      </c>
      <c r="G263" s="714">
        <v>2.1</v>
      </c>
      <c r="H263" s="695" t="s">
        <v>8480</v>
      </c>
    </row>
    <row r="264" spans="1:8" ht="52.5" customHeight="1" x14ac:dyDescent="0.35">
      <c r="A264" s="678" t="s">
        <v>8639</v>
      </c>
      <c r="B264" s="657" t="s">
        <v>8642</v>
      </c>
      <c r="C264" s="657" t="s">
        <v>3964</v>
      </c>
      <c r="D264" s="657" t="s">
        <v>8159</v>
      </c>
      <c r="E264" s="657" t="s">
        <v>8643</v>
      </c>
      <c r="F264" s="657" t="s">
        <v>8644</v>
      </c>
      <c r="G264" s="716" t="s">
        <v>8075</v>
      </c>
      <c r="H264" s="695" t="s">
        <v>8480</v>
      </c>
    </row>
    <row r="265" spans="1:8" ht="24" x14ac:dyDescent="0.35">
      <c r="A265" s="678" t="s">
        <v>8639</v>
      </c>
      <c r="B265" s="657" t="s">
        <v>8645</v>
      </c>
      <c r="C265" s="657" t="s">
        <v>862</v>
      </c>
      <c r="D265" s="657" t="s">
        <v>8159</v>
      </c>
      <c r="E265" s="657" t="s">
        <v>8646</v>
      </c>
      <c r="F265" s="657" t="s">
        <v>8201</v>
      </c>
      <c r="G265" s="714">
        <v>2</v>
      </c>
      <c r="H265" s="695" t="s">
        <v>8480</v>
      </c>
    </row>
    <row r="266" spans="1:8" ht="24" x14ac:dyDescent="0.35">
      <c r="A266" s="678" t="s">
        <v>8639</v>
      </c>
      <c r="B266" s="657" t="s">
        <v>8647</v>
      </c>
      <c r="C266" s="657" t="s">
        <v>175</v>
      </c>
      <c r="D266" s="657" t="s">
        <v>8159</v>
      </c>
      <c r="E266" s="657" t="s">
        <v>8648</v>
      </c>
      <c r="F266" s="657" t="s">
        <v>8235</v>
      </c>
      <c r="G266" s="714">
        <v>2.1</v>
      </c>
      <c r="H266" s="696">
        <v>43831</v>
      </c>
    </row>
    <row r="267" spans="1:8" ht="24" x14ac:dyDescent="0.35">
      <c r="A267" s="678" t="s">
        <v>8639</v>
      </c>
      <c r="B267" s="657" t="s">
        <v>8649</v>
      </c>
      <c r="C267" s="657" t="s">
        <v>8075</v>
      </c>
      <c r="D267" s="657" t="s">
        <v>8175</v>
      </c>
      <c r="E267" s="657" t="s">
        <v>8572</v>
      </c>
      <c r="F267" s="657" t="s">
        <v>8075</v>
      </c>
      <c r="G267" s="714" t="s">
        <v>8075</v>
      </c>
      <c r="H267" s="695" t="s">
        <v>8480</v>
      </c>
    </row>
    <row r="268" spans="1:8" ht="24" x14ac:dyDescent="0.35">
      <c r="A268" s="678" t="s">
        <v>8639</v>
      </c>
      <c r="B268" s="657" t="s">
        <v>8650</v>
      </c>
      <c r="C268" s="657" t="s">
        <v>8075</v>
      </c>
      <c r="D268" s="657" t="s">
        <v>8164</v>
      </c>
      <c r="E268" s="657" t="s">
        <v>8651</v>
      </c>
      <c r="F268" s="657" t="s">
        <v>8160</v>
      </c>
      <c r="G268" s="714">
        <v>2.1</v>
      </c>
      <c r="H268" s="695" t="s">
        <v>8639</v>
      </c>
    </row>
    <row r="269" spans="1:8" ht="36" x14ac:dyDescent="0.35">
      <c r="A269" s="678" t="s">
        <v>8639</v>
      </c>
      <c r="B269" s="662" t="s">
        <v>8075</v>
      </c>
      <c r="C269" s="657" t="s">
        <v>741</v>
      </c>
      <c r="D269" s="657" t="s">
        <v>8386</v>
      </c>
      <c r="E269" s="657" t="s">
        <v>8652</v>
      </c>
      <c r="F269" s="657" t="s">
        <v>8257</v>
      </c>
      <c r="G269" s="714">
        <v>2.1</v>
      </c>
      <c r="H269" s="695" t="s">
        <v>8639</v>
      </c>
    </row>
    <row r="270" spans="1:8" ht="54" customHeight="1" x14ac:dyDescent="0.35">
      <c r="A270" s="678" t="s">
        <v>8639</v>
      </c>
      <c r="B270" s="657" t="s">
        <v>4065</v>
      </c>
      <c r="C270" s="657" t="s">
        <v>8401</v>
      </c>
      <c r="D270" s="657" t="s">
        <v>8402</v>
      </c>
      <c r="E270" s="657" t="s">
        <v>8653</v>
      </c>
      <c r="F270" s="657" t="s">
        <v>8404</v>
      </c>
      <c r="G270" s="714" t="s">
        <v>8075</v>
      </c>
      <c r="H270" s="695" t="s">
        <v>8639</v>
      </c>
    </row>
    <row r="271" spans="1:8" ht="24" x14ac:dyDescent="0.35">
      <c r="A271" s="678" t="s">
        <v>8639</v>
      </c>
      <c r="B271" s="657" t="s">
        <v>8654</v>
      </c>
      <c r="C271" s="657" t="s">
        <v>8655</v>
      </c>
      <c r="D271" s="657" t="s">
        <v>8164</v>
      </c>
      <c r="E271" s="657" t="s">
        <v>8656</v>
      </c>
      <c r="F271" s="657" t="s">
        <v>8655</v>
      </c>
      <c r="G271" s="714" t="s">
        <v>8075</v>
      </c>
      <c r="H271" s="695" t="s">
        <v>8639</v>
      </c>
    </row>
    <row r="272" spans="1:8" ht="24" x14ac:dyDescent="0.35">
      <c r="A272" s="678" t="s">
        <v>8639</v>
      </c>
      <c r="B272" s="657" t="s">
        <v>8314</v>
      </c>
      <c r="C272" s="657" t="s">
        <v>8657</v>
      </c>
      <c r="D272" s="657" t="s">
        <v>8159</v>
      </c>
      <c r="E272" s="657" t="s">
        <v>8658</v>
      </c>
      <c r="F272" s="657" t="s">
        <v>8257</v>
      </c>
      <c r="G272" s="714">
        <v>2.1</v>
      </c>
      <c r="H272" s="697">
        <v>43837</v>
      </c>
    </row>
    <row r="273" spans="1:8" ht="71.25" customHeight="1" x14ac:dyDescent="0.35">
      <c r="A273" s="678" t="s">
        <v>8639</v>
      </c>
      <c r="B273" s="657" t="s">
        <v>8659</v>
      </c>
      <c r="C273" s="657" t="s">
        <v>8660</v>
      </c>
      <c r="D273" s="657" t="s">
        <v>8159</v>
      </c>
      <c r="E273" s="657" t="s">
        <v>8661</v>
      </c>
      <c r="F273" s="657" t="s">
        <v>8160</v>
      </c>
      <c r="G273" s="714">
        <v>2.1</v>
      </c>
      <c r="H273" s="697">
        <v>43837</v>
      </c>
    </row>
    <row r="274" spans="1:8" ht="36" x14ac:dyDescent="0.35">
      <c r="A274" s="678" t="s">
        <v>8639</v>
      </c>
      <c r="B274" s="657" t="s">
        <v>8662</v>
      </c>
      <c r="C274" s="657" t="s">
        <v>1545</v>
      </c>
      <c r="D274" s="657" t="s">
        <v>8260</v>
      </c>
      <c r="E274" s="657" t="s">
        <v>8663</v>
      </c>
      <c r="F274" s="657" t="s">
        <v>8172</v>
      </c>
      <c r="G274" s="714">
        <v>2.1</v>
      </c>
      <c r="H274" s="697">
        <v>43837</v>
      </c>
    </row>
    <row r="275" spans="1:8" ht="24" x14ac:dyDescent="0.35">
      <c r="A275" s="678" t="s">
        <v>8639</v>
      </c>
      <c r="B275" s="657" t="s">
        <v>8489</v>
      </c>
      <c r="C275" s="657" t="s">
        <v>2567</v>
      </c>
      <c r="D275" s="657" t="s">
        <v>8260</v>
      </c>
      <c r="E275" s="657" t="s">
        <v>8664</v>
      </c>
      <c r="F275" s="657" t="s">
        <v>8160</v>
      </c>
      <c r="G275" s="714">
        <v>2.1</v>
      </c>
      <c r="H275" s="697">
        <v>43837</v>
      </c>
    </row>
    <row r="276" spans="1:8" ht="24" x14ac:dyDescent="0.35">
      <c r="A276" s="678" t="s">
        <v>8639</v>
      </c>
      <c r="B276" s="657" t="s">
        <v>8489</v>
      </c>
      <c r="C276" s="657" t="s">
        <v>886</v>
      </c>
      <c r="D276" s="657" t="s">
        <v>8260</v>
      </c>
      <c r="E276" s="657" t="s">
        <v>8664</v>
      </c>
      <c r="F276" s="657" t="s">
        <v>8235</v>
      </c>
      <c r="G276" s="714">
        <v>2.1</v>
      </c>
      <c r="H276" s="697">
        <v>43837</v>
      </c>
    </row>
    <row r="277" spans="1:8" ht="36" x14ac:dyDescent="0.35">
      <c r="A277" s="678" t="s">
        <v>8639</v>
      </c>
      <c r="B277" s="657" t="s">
        <v>8075</v>
      </c>
      <c r="C277" s="657" t="s">
        <v>7990</v>
      </c>
      <c r="D277" s="657" t="s">
        <v>8075</v>
      </c>
      <c r="E277" s="657" t="s">
        <v>8665</v>
      </c>
      <c r="F277" s="657" t="s">
        <v>8075</v>
      </c>
      <c r="G277" s="714" t="s">
        <v>8075</v>
      </c>
      <c r="H277" s="697">
        <v>43837</v>
      </c>
    </row>
    <row r="278" spans="1:8" ht="24" x14ac:dyDescent="0.35">
      <c r="A278" s="678" t="s">
        <v>8639</v>
      </c>
      <c r="B278" s="657" t="s">
        <v>8455</v>
      </c>
      <c r="C278" s="657" t="s">
        <v>2562</v>
      </c>
      <c r="D278" s="657" t="s">
        <v>8159</v>
      </c>
      <c r="E278" s="657" t="s">
        <v>8666</v>
      </c>
      <c r="F278" s="657" t="s">
        <v>8287</v>
      </c>
      <c r="G278" s="714">
        <v>2.1</v>
      </c>
      <c r="H278" s="697">
        <v>43837</v>
      </c>
    </row>
    <row r="279" spans="1:8" ht="24" x14ac:dyDescent="0.35">
      <c r="A279" s="678" t="s">
        <v>8639</v>
      </c>
      <c r="B279" s="657" t="s">
        <v>8075</v>
      </c>
      <c r="C279" s="657" t="s">
        <v>8667</v>
      </c>
      <c r="D279" s="657" t="s">
        <v>8402</v>
      </c>
      <c r="E279" s="657" t="s">
        <v>8668</v>
      </c>
      <c r="F279" s="657" t="s">
        <v>8404</v>
      </c>
      <c r="G279" s="714" t="s">
        <v>8075</v>
      </c>
      <c r="H279" s="696">
        <v>43831</v>
      </c>
    </row>
    <row r="280" spans="1:8" ht="108" x14ac:dyDescent="0.35">
      <c r="A280" s="679" t="s">
        <v>8669</v>
      </c>
      <c r="B280" s="657" t="s">
        <v>8075</v>
      </c>
      <c r="C280" s="657" t="s">
        <v>1694</v>
      </c>
      <c r="D280" s="657" t="s">
        <v>8171</v>
      </c>
      <c r="E280" s="657" t="s">
        <v>8670</v>
      </c>
      <c r="F280" s="657" t="s">
        <v>8156</v>
      </c>
      <c r="G280" s="714">
        <v>2.1</v>
      </c>
      <c r="H280" s="696">
        <v>43831</v>
      </c>
    </row>
    <row r="281" spans="1:8" ht="72" x14ac:dyDescent="0.35">
      <c r="A281" s="679" t="s">
        <v>8669</v>
      </c>
      <c r="B281" s="657" t="s">
        <v>8075</v>
      </c>
      <c r="C281" s="657" t="s">
        <v>1694</v>
      </c>
      <c r="D281" s="657" t="s">
        <v>8171</v>
      </c>
      <c r="E281" s="657" t="s">
        <v>8671</v>
      </c>
      <c r="F281" s="657" t="s">
        <v>8672</v>
      </c>
      <c r="G281" s="714">
        <v>2.1</v>
      </c>
      <c r="H281" s="696">
        <v>43831</v>
      </c>
    </row>
    <row r="282" spans="1:8" ht="60" x14ac:dyDescent="0.35">
      <c r="A282" s="679" t="s">
        <v>8669</v>
      </c>
      <c r="B282" s="657" t="s">
        <v>8075</v>
      </c>
      <c r="C282" s="657" t="s">
        <v>1694</v>
      </c>
      <c r="D282" s="657" t="s">
        <v>8171</v>
      </c>
      <c r="E282" s="657" t="s">
        <v>8673</v>
      </c>
      <c r="F282" s="657" t="s">
        <v>8287</v>
      </c>
      <c r="G282" s="714">
        <v>2.1</v>
      </c>
      <c r="H282" s="696">
        <v>43831</v>
      </c>
    </row>
    <row r="283" spans="1:8" ht="60" x14ac:dyDescent="0.35">
      <c r="A283" s="679" t="s">
        <v>8669</v>
      </c>
      <c r="B283" s="657" t="s">
        <v>8075</v>
      </c>
      <c r="C283" s="657" t="s">
        <v>1694</v>
      </c>
      <c r="D283" s="657" t="s">
        <v>8171</v>
      </c>
      <c r="E283" s="657" t="s">
        <v>8674</v>
      </c>
      <c r="F283" s="657" t="s">
        <v>8172</v>
      </c>
      <c r="G283" s="714">
        <v>2.1</v>
      </c>
      <c r="H283" s="696">
        <v>43831</v>
      </c>
    </row>
    <row r="284" spans="1:8" ht="64.5" customHeight="1" x14ac:dyDescent="0.35">
      <c r="A284" s="679" t="s">
        <v>8669</v>
      </c>
      <c r="B284" s="657" t="s">
        <v>8075</v>
      </c>
      <c r="C284" s="657" t="s">
        <v>8203</v>
      </c>
      <c r="D284" s="657" t="s">
        <v>8260</v>
      </c>
      <c r="E284" s="657" t="s">
        <v>8675</v>
      </c>
      <c r="F284" s="657" t="s">
        <v>8676</v>
      </c>
      <c r="G284" s="714">
        <v>2.1</v>
      </c>
      <c r="H284" s="698">
        <v>43832</v>
      </c>
    </row>
    <row r="285" spans="1:8" ht="79.5" customHeight="1" x14ac:dyDescent="0.35">
      <c r="A285" s="679" t="s">
        <v>8669</v>
      </c>
      <c r="B285" s="657" t="s">
        <v>8677</v>
      </c>
      <c r="C285" s="657" t="s">
        <v>8203</v>
      </c>
      <c r="D285" s="657" t="s">
        <v>8260</v>
      </c>
      <c r="E285" s="657" t="s">
        <v>8678</v>
      </c>
      <c r="F285" s="657" t="s">
        <v>9091</v>
      </c>
      <c r="G285" s="714">
        <v>2</v>
      </c>
      <c r="H285" s="698">
        <v>43832</v>
      </c>
    </row>
    <row r="286" spans="1:8" ht="48" x14ac:dyDescent="0.35">
      <c r="A286" s="679" t="s">
        <v>8669</v>
      </c>
      <c r="B286" s="657" t="s">
        <v>4065</v>
      </c>
      <c r="C286" s="657" t="s">
        <v>8679</v>
      </c>
      <c r="D286" s="657" t="s">
        <v>8402</v>
      </c>
      <c r="E286" s="657" t="s">
        <v>8680</v>
      </c>
      <c r="F286" s="657" t="s">
        <v>8404</v>
      </c>
      <c r="G286" s="714" t="s">
        <v>8075</v>
      </c>
      <c r="H286" s="698">
        <v>43832</v>
      </c>
    </row>
    <row r="287" spans="1:8" ht="51.75" customHeight="1" x14ac:dyDescent="0.35">
      <c r="A287" s="679" t="s">
        <v>8669</v>
      </c>
      <c r="B287" s="657" t="s">
        <v>4065</v>
      </c>
      <c r="C287" s="657" t="s">
        <v>8681</v>
      </c>
      <c r="D287" s="657" t="s">
        <v>8402</v>
      </c>
      <c r="E287" s="657" t="s">
        <v>8682</v>
      </c>
      <c r="F287" s="657" t="s">
        <v>8404</v>
      </c>
      <c r="G287" s="714" t="s">
        <v>8075</v>
      </c>
      <c r="H287" s="698">
        <v>43832</v>
      </c>
    </row>
    <row r="288" spans="1:8" ht="41.25" customHeight="1" x14ac:dyDescent="0.35">
      <c r="A288" s="679" t="s">
        <v>8669</v>
      </c>
      <c r="B288" s="657" t="s">
        <v>8075</v>
      </c>
      <c r="C288" s="657" t="s">
        <v>8203</v>
      </c>
      <c r="D288" s="657" t="s">
        <v>8260</v>
      </c>
      <c r="E288" s="657" t="s">
        <v>8683</v>
      </c>
      <c r="F288" s="657" t="s">
        <v>8684</v>
      </c>
      <c r="G288" s="714">
        <v>2.1</v>
      </c>
      <c r="H288" s="696">
        <v>43831</v>
      </c>
    </row>
    <row r="289" spans="1:8" ht="52.5" customHeight="1" x14ac:dyDescent="0.35">
      <c r="A289" s="679" t="s">
        <v>8669</v>
      </c>
      <c r="B289" s="657" t="s">
        <v>4065</v>
      </c>
      <c r="C289" s="657" t="s">
        <v>8679</v>
      </c>
      <c r="D289" s="657" t="s">
        <v>8402</v>
      </c>
      <c r="E289" s="657" t="s">
        <v>8685</v>
      </c>
      <c r="F289" s="657" t="s">
        <v>8684</v>
      </c>
      <c r="G289" s="714">
        <v>2.1</v>
      </c>
      <c r="H289" s="696">
        <v>43831</v>
      </c>
    </row>
    <row r="290" spans="1:8" ht="24" x14ac:dyDescent="0.35">
      <c r="A290" s="679" t="s">
        <v>8669</v>
      </c>
      <c r="B290" s="657" t="s">
        <v>8376</v>
      </c>
      <c r="C290" s="657" t="s">
        <v>8655</v>
      </c>
      <c r="D290" s="657" t="s">
        <v>8159</v>
      </c>
      <c r="E290" s="657" t="s">
        <v>8686</v>
      </c>
      <c r="F290" s="657" t="s">
        <v>8655</v>
      </c>
      <c r="G290" s="714" t="s">
        <v>8075</v>
      </c>
      <c r="H290" s="696">
        <v>43831</v>
      </c>
    </row>
    <row r="291" spans="1:8" ht="36" x14ac:dyDescent="0.35">
      <c r="A291" s="679" t="s">
        <v>8669</v>
      </c>
      <c r="B291" s="657" t="s">
        <v>8687</v>
      </c>
      <c r="C291" s="657" t="s">
        <v>1062</v>
      </c>
      <c r="D291" s="657" t="s">
        <v>8159</v>
      </c>
      <c r="E291" s="657" t="s">
        <v>8688</v>
      </c>
      <c r="F291" s="657" t="s">
        <v>8235</v>
      </c>
      <c r="G291" s="714">
        <v>2.1</v>
      </c>
      <c r="H291" s="696">
        <v>43831</v>
      </c>
    </row>
    <row r="292" spans="1:8" ht="24" x14ac:dyDescent="0.35">
      <c r="A292" s="679" t="s">
        <v>8669</v>
      </c>
      <c r="B292" s="657" t="s">
        <v>8689</v>
      </c>
      <c r="C292" s="657" t="s">
        <v>886</v>
      </c>
      <c r="D292" s="657" t="s">
        <v>8260</v>
      </c>
      <c r="E292" s="657" t="s">
        <v>8690</v>
      </c>
      <c r="F292" s="657" t="s">
        <v>8235</v>
      </c>
      <c r="G292" s="714">
        <v>2.1</v>
      </c>
      <c r="H292" s="697">
        <v>43837</v>
      </c>
    </row>
    <row r="293" spans="1:8" ht="36" x14ac:dyDescent="0.35">
      <c r="A293" s="679" t="s">
        <v>8669</v>
      </c>
      <c r="B293" s="657" t="s">
        <v>8691</v>
      </c>
      <c r="C293" s="657" t="s">
        <v>879</v>
      </c>
      <c r="D293" s="657" t="s">
        <v>8159</v>
      </c>
      <c r="E293" s="657" t="s">
        <v>8692</v>
      </c>
      <c r="F293" s="657" t="s">
        <v>8201</v>
      </c>
      <c r="G293" s="714">
        <v>2</v>
      </c>
      <c r="H293" s="697">
        <v>43837</v>
      </c>
    </row>
    <row r="294" spans="1:8" ht="24" x14ac:dyDescent="0.35">
      <c r="A294" s="679" t="s">
        <v>8669</v>
      </c>
      <c r="B294" s="657" t="s">
        <v>8693</v>
      </c>
      <c r="C294" s="657" t="s">
        <v>886</v>
      </c>
      <c r="D294" s="657" t="s">
        <v>8159</v>
      </c>
      <c r="E294" s="657" t="s">
        <v>8692</v>
      </c>
      <c r="F294" s="657" t="s">
        <v>8201</v>
      </c>
      <c r="G294" s="714">
        <v>2</v>
      </c>
      <c r="H294" s="697">
        <v>43837</v>
      </c>
    </row>
    <row r="295" spans="1:8" ht="36" x14ac:dyDescent="0.35">
      <c r="A295" s="679" t="s">
        <v>8669</v>
      </c>
      <c r="B295" s="657" t="s">
        <v>8694</v>
      </c>
      <c r="C295" s="657" t="s">
        <v>3990</v>
      </c>
      <c r="D295" s="657" t="s">
        <v>8159</v>
      </c>
      <c r="E295" s="657" t="s">
        <v>8695</v>
      </c>
      <c r="F295" s="657" t="s">
        <v>8696</v>
      </c>
      <c r="G295" s="714">
        <v>2.1</v>
      </c>
      <c r="H295" s="697">
        <v>43837</v>
      </c>
    </row>
    <row r="296" spans="1:8" ht="24" x14ac:dyDescent="0.35">
      <c r="A296" s="676" t="s">
        <v>8697</v>
      </c>
      <c r="B296" s="657" t="s">
        <v>8698</v>
      </c>
      <c r="C296" s="657" t="s">
        <v>3802</v>
      </c>
      <c r="D296" s="657" t="s">
        <v>8260</v>
      </c>
      <c r="E296" s="657" t="s">
        <v>8699</v>
      </c>
      <c r="F296" s="657" t="s">
        <v>8700</v>
      </c>
      <c r="G296" s="714">
        <v>2.1</v>
      </c>
      <c r="H296" s="697">
        <v>43837</v>
      </c>
    </row>
    <row r="297" spans="1:8" ht="24" x14ac:dyDescent="0.35">
      <c r="A297" s="676" t="s">
        <v>8697</v>
      </c>
      <c r="B297" s="657" t="s">
        <v>8701</v>
      </c>
      <c r="C297" s="657" t="s">
        <v>3558</v>
      </c>
      <c r="D297" s="657" t="s">
        <v>8159</v>
      </c>
      <c r="E297" s="657" t="s">
        <v>8702</v>
      </c>
      <c r="F297" s="657" t="s">
        <v>8703</v>
      </c>
      <c r="G297" s="714">
        <v>2.1</v>
      </c>
      <c r="H297" s="697">
        <v>43837</v>
      </c>
    </row>
    <row r="298" spans="1:8" ht="24" x14ac:dyDescent="0.35">
      <c r="A298" s="676" t="s">
        <v>8697</v>
      </c>
      <c r="B298" s="657" t="s">
        <v>8704</v>
      </c>
      <c r="C298" s="657" t="s">
        <v>8705</v>
      </c>
      <c r="D298" s="657" t="s">
        <v>8159</v>
      </c>
      <c r="E298" s="657" t="s">
        <v>8702</v>
      </c>
      <c r="F298" s="657" t="s">
        <v>8706</v>
      </c>
      <c r="G298" s="714">
        <v>2.1</v>
      </c>
      <c r="H298" s="697">
        <v>43837</v>
      </c>
    </row>
    <row r="299" spans="1:8" ht="24" x14ac:dyDescent="0.35">
      <c r="A299" s="676" t="s">
        <v>8697</v>
      </c>
      <c r="B299" s="657" t="s">
        <v>8707</v>
      </c>
      <c r="C299" s="657" t="s">
        <v>668</v>
      </c>
      <c r="D299" s="657" t="s">
        <v>8260</v>
      </c>
      <c r="E299" s="657" t="s">
        <v>8708</v>
      </c>
      <c r="F299" s="657" t="s">
        <v>8484</v>
      </c>
      <c r="G299" s="714">
        <v>2.1</v>
      </c>
      <c r="H299" s="697">
        <v>43837</v>
      </c>
    </row>
    <row r="300" spans="1:8" ht="24" x14ac:dyDescent="0.35">
      <c r="A300" s="676" t="s">
        <v>8697</v>
      </c>
      <c r="B300" s="657" t="s">
        <v>8709</v>
      </c>
      <c r="C300" s="657" t="s">
        <v>1002</v>
      </c>
      <c r="D300" s="657" t="s">
        <v>8159</v>
      </c>
      <c r="E300" s="657" t="s">
        <v>8702</v>
      </c>
      <c r="F300" s="657" t="s">
        <v>8706</v>
      </c>
      <c r="G300" s="714">
        <v>2.1</v>
      </c>
      <c r="H300" s="697">
        <v>43837</v>
      </c>
    </row>
    <row r="301" spans="1:8" x14ac:dyDescent="0.35">
      <c r="A301" s="676" t="s">
        <v>8697</v>
      </c>
      <c r="B301" s="657" t="s">
        <v>8710</v>
      </c>
      <c r="C301" s="657" t="s">
        <v>2958</v>
      </c>
      <c r="D301" s="657" t="s">
        <v>8285</v>
      </c>
      <c r="E301" s="657" t="s">
        <v>8711</v>
      </c>
      <c r="F301" s="657" t="s">
        <v>8706</v>
      </c>
      <c r="G301" s="714">
        <v>2.1</v>
      </c>
      <c r="H301" s="697">
        <v>43837</v>
      </c>
    </row>
    <row r="302" spans="1:8" x14ac:dyDescent="0.35">
      <c r="A302" s="676" t="s">
        <v>8697</v>
      </c>
      <c r="B302" s="657" t="s">
        <v>8712</v>
      </c>
      <c r="C302" s="657" t="s">
        <v>2958</v>
      </c>
      <c r="D302" s="657" t="s">
        <v>8230</v>
      </c>
      <c r="E302" s="657" t="s">
        <v>8713</v>
      </c>
      <c r="F302" s="657" t="s">
        <v>8706</v>
      </c>
      <c r="G302" s="714">
        <v>2.1</v>
      </c>
      <c r="H302" s="697">
        <v>43837</v>
      </c>
    </row>
    <row r="303" spans="1:8" ht="24" x14ac:dyDescent="0.35">
      <c r="A303" s="676" t="s">
        <v>8697</v>
      </c>
      <c r="B303" s="657" t="s">
        <v>8714</v>
      </c>
      <c r="C303" s="657" t="s">
        <v>3758</v>
      </c>
      <c r="D303" s="657" t="s">
        <v>8285</v>
      </c>
      <c r="E303" s="657" t="s">
        <v>8715</v>
      </c>
      <c r="F303" s="657" t="s">
        <v>8706</v>
      </c>
      <c r="G303" s="714">
        <v>2.1</v>
      </c>
      <c r="H303" s="697">
        <v>43837</v>
      </c>
    </row>
    <row r="304" spans="1:8" x14ac:dyDescent="0.35">
      <c r="A304" s="676" t="s">
        <v>8697</v>
      </c>
      <c r="B304" s="657" t="s">
        <v>8716</v>
      </c>
      <c r="C304" s="657" t="s">
        <v>690</v>
      </c>
      <c r="D304" s="657" t="s">
        <v>8538</v>
      </c>
      <c r="E304" s="657" t="s">
        <v>8717</v>
      </c>
      <c r="F304" s="657" t="s">
        <v>8484</v>
      </c>
      <c r="G304" s="714">
        <v>2</v>
      </c>
      <c r="H304" s="697">
        <v>43837</v>
      </c>
    </row>
    <row r="305" spans="1:8" x14ac:dyDescent="0.35">
      <c r="A305" s="676" t="s">
        <v>8697</v>
      </c>
      <c r="B305" s="657" t="s">
        <v>8718</v>
      </c>
      <c r="C305" s="657" t="s">
        <v>690</v>
      </c>
      <c r="D305" s="657" t="s">
        <v>8285</v>
      </c>
      <c r="E305" s="657" t="s">
        <v>8719</v>
      </c>
      <c r="F305" s="657" t="s">
        <v>9091</v>
      </c>
      <c r="G305" s="714">
        <v>2</v>
      </c>
      <c r="H305" s="697">
        <v>43837</v>
      </c>
    </row>
    <row r="306" spans="1:8" x14ac:dyDescent="0.35">
      <c r="A306" s="676" t="s">
        <v>8697</v>
      </c>
      <c r="B306" s="657" t="s">
        <v>8720</v>
      </c>
      <c r="C306" s="657" t="s">
        <v>626</v>
      </c>
      <c r="D306" s="657" t="s">
        <v>8538</v>
      </c>
      <c r="E306" s="657" t="s">
        <v>8721</v>
      </c>
      <c r="F306" s="657" t="s">
        <v>9091</v>
      </c>
      <c r="G306" s="714">
        <v>2</v>
      </c>
      <c r="H306" s="697">
        <v>43837</v>
      </c>
    </row>
    <row r="307" spans="1:8" ht="48" x14ac:dyDescent="0.35">
      <c r="A307" s="676" t="s">
        <v>8697</v>
      </c>
      <c r="B307" s="657" t="s">
        <v>8722</v>
      </c>
      <c r="C307" s="657" t="s">
        <v>8723</v>
      </c>
      <c r="D307" s="657" t="s">
        <v>8159</v>
      </c>
      <c r="E307" s="657" t="s">
        <v>8724</v>
      </c>
      <c r="F307" s="657" t="s">
        <v>8172</v>
      </c>
      <c r="G307" s="714">
        <v>2.1</v>
      </c>
      <c r="H307" s="697">
        <v>43837</v>
      </c>
    </row>
    <row r="308" spans="1:8" ht="63" customHeight="1" x14ac:dyDescent="0.35">
      <c r="A308" s="676" t="s">
        <v>8697</v>
      </c>
      <c r="B308" s="657" t="s">
        <v>8725</v>
      </c>
      <c r="C308" s="657" t="s">
        <v>3453</v>
      </c>
      <c r="D308" s="657" t="s">
        <v>8159</v>
      </c>
      <c r="E308" s="657" t="s">
        <v>8726</v>
      </c>
      <c r="F308" s="657" t="s">
        <v>8676</v>
      </c>
      <c r="G308" s="714">
        <v>2.1</v>
      </c>
      <c r="H308" s="697">
        <v>43837</v>
      </c>
    </row>
    <row r="309" spans="1:8" ht="66" customHeight="1" x14ac:dyDescent="0.35">
      <c r="A309" s="676" t="s">
        <v>8697</v>
      </c>
      <c r="B309" s="657" t="s">
        <v>8405</v>
      </c>
      <c r="C309" s="657" t="s">
        <v>8075</v>
      </c>
      <c r="D309" s="657" t="s">
        <v>8159</v>
      </c>
      <c r="E309" s="657" t="s">
        <v>8727</v>
      </c>
      <c r="F309" s="657" t="s">
        <v>8177</v>
      </c>
      <c r="G309" s="714">
        <v>2.1</v>
      </c>
      <c r="H309" s="697">
        <v>43837</v>
      </c>
    </row>
    <row r="310" spans="1:8" ht="24" x14ac:dyDescent="0.35">
      <c r="A310" s="676" t="s">
        <v>8697</v>
      </c>
      <c r="B310" s="657" t="s">
        <v>8728</v>
      </c>
      <c r="C310" s="657" t="s">
        <v>8075</v>
      </c>
      <c r="D310" s="657" t="s">
        <v>8166</v>
      </c>
      <c r="E310" s="657" t="s">
        <v>8729</v>
      </c>
      <c r="F310" s="657" t="s">
        <v>8177</v>
      </c>
      <c r="G310" s="714">
        <v>2.1</v>
      </c>
      <c r="H310" s="697">
        <v>43837</v>
      </c>
    </row>
    <row r="311" spans="1:8" ht="92.25" customHeight="1" x14ac:dyDescent="0.35">
      <c r="A311" s="676" t="s">
        <v>8697</v>
      </c>
      <c r="B311" s="657" t="s">
        <v>8730</v>
      </c>
      <c r="C311" s="657" t="s">
        <v>8075</v>
      </c>
      <c r="D311" s="657" t="s">
        <v>8159</v>
      </c>
      <c r="E311" s="657" t="s">
        <v>8731</v>
      </c>
      <c r="F311" s="657" t="s">
        <v>8177</v>
      </c>
      <c r="G311" s="714">
        <v>2.1</v>
      </c>
      <c r="H311" s="697">
        <v>43837</v>
      </c>
    </row>
    <row r="312" spans="1:8" ht="60" x14ac:dyDescent="0.35">
      <c r="A312" s="676" t="s">
        <v>8697</v>
      </c>
      <c r="B312" s="657" t="s">
        <v>8409</v>
      </c>
      <c r="C312" s="657" t="s">
        <v>8075</v>
      </c>
      <c r="D312" s="657" t="s">
        <v>8159</v>
      </c>
      <c r="E312" s="657" t="s">
        <v>8732</v>
      </c>
      <c r="F312" s="657" t="s">
        <v>8232</v>
      </c>
      <c r="G312" s="714">
        <v>2.1</v>
      </c>
      <c r="H312" s="697">
        <v>43837</v>
      </c>
    </row>
    <row r="313" spans="1:8" ht="24" x14ac:dyDescent="0.35">
      <c r="A313" s="676" t="s">
        <v>8697</v>
      </c>
      <c r="B313" s="657" t="s">
        <v>8728</v>
      </c>
      <c r="C313" s="657" t="s">
        <v>8075</v>
      </c>
      <c r="D313" s="657" t="s">
        <v>8166</v>
      </c>
      <c r="E313" s="657" t="s">
        <v>8733</v>
      </c>
      <c r="F313" s="657" t="s">
        <v>8232</v>
      </c>
      <c r="G313" s="714">
        <v>2.1</v>
      </c>
      <c r="H313" s="697">
        <v>43837</v>
      </c>
    </row>
    <row r="314" spans="1:8" ht="88.5" customHeight="1" x14ac:dyDescent="0.35">
      <c r="A314" s="676" t="s">
        <v>8697</v>
      </c>
      <c r="B314" s="657" t="s">
        <v>8734</v>
      </c>
      <c r="C314" s="657" t="s">
        <v>8075</v>
      </c>
      <c r="D314" s="657" t="s">
        <v>8159</v>
      </c>
      <c r="E314" s="657" t="s">
        <v>8735</v>
      </c>
      <c r="F314" s="657" t="s">
        <v>8232</v>
      </c>
      <c r="G314" s="714">
        <v>2.1</v>
      </c>
      <c r="H314" s="697">
        <v>43837</v>
      </c>
    </row>
    <row r="315" spans="1:8" ht="24" x14ac:dyDescent="0.35">
      <c r="A315" s="676" t="s">
        <v>8697</v>
      </c>
      <c r="B315" s="657" t="s">
        <v>8736</v>
      </c>
      <c r="C315" s="657" t="s">
        <v>326</v>
      </c>
      <c r="D315" s="657" t="s">
        <v>8159</v>
      </c>
      <c r="E315" s="657" t="s">
        <v>8737</v>
      </c>
      <c r="F315" s="657" t="s">
        <v>8201</v>
      </c>
      <c r="G315" s="714">
        <v>2</v>
      </c>
      <c r="H315" s="697">
        <v>43837</v>
      </c>
    </row>
    <row r="316" spans="1:8" ht="24" x14ac:dyDescent="0.35">
      <c r="A316" s="676" t="s">
        <v>8697</v>
      </c>
      <c r="B316" s="657" t="s">
        <v>8331</v>
      </c>
      <c r="C316" s="657" t="s">
        <v>886</v>
      </c>
      <c r="D316" s="657" t="s">
        <v>8159</v>
      </c>
      <c r="E316" s="657" t="s">
        <v>8738</v>
      </c>
      <c r="F316" s="657" t="s">
        <v>8739</v>
      </c>
      <c r="G316" s="714">
        <v>2.1</v>
      </c>
      <c r="H316" s="697">
        <v>43837</v>
      </c>
    </row>
    <row r="317" spans="1:8" x14ac:dyDescent="0.35">
      <c r="A317" s="676" t="s">
        <v>8697</v>
      </c>
      <c r="B317" s="657" t="s">
        <v>8497</v>
      </c>
      <c r="C317" s="657" t="s">
        <v>859</v>
      </c>
      <c r="D317" s="657" t="s">
        <v>8159</v>
      </c>
      <c r="E317" s="657" t="s">
        <v>8740</v>
      </c>
      <c r="F317" s="657" t="s">
        <v>8201</v>
      </c>
      <c r="G317" s="714">
        <v>2</v>
      </c>
      <c r="H317" s="697">
        <v>43837</v>
      </c>
    </row>
    <row r="318" spans="1:8" ht="36" x14ac:dyDescent="0.35">
      <c r="A318" s="676" t="s">
        <v>8697</v>
      </c>
      <c r="B318" s="657" t="s">
        <v>8691</v>
      </c>
      <c r="C318" s="657" t="s">
        <v>2747</v>
      </c>
      <c r="D318" s="657" t="s">
        <v>8260</v>
      </c>
      <c r="E318" s="657" t="s">
        <v>8741</v>
      </c>
      <c r="F318" s="657" t="s">
        <v>8235</v>
      </c>
      <c r="G318" s="714">
        <v>2.1</v>
      </c>
      <c r="H318" s="697">
        <v>43837</v>
      </c>
    </row>
    <row r="319" spans="1:8" ht="36" x14ac:dyDescent="0.35">
      <c r="A319" s="676" t="s">
        <v>8742</v>
      </c>
      <c r="B319" s="657" t="s">
        <v>8622</v>
      </c>
      <c r="C319" s="657" t="s">
        <v>879</v>
      </c>
      <c r="D319" s="657" t="s">
        <v>8159</v>
      </c>
      <c r="E319" s="657" t="s">
        <v>8743</v>
      </c>
      <c r="F319" s="657" t="s">
        <v>8201</v>
      </c>
      <c r="G319" s="714">
        <v>2</v>
      </c>
      <c r="H319" s="697">
        <v>43837</v>
      </c>
    </row>
    <row r="320" spans="1:8" ht="24" x14ac:dyDescent="0.35">
      <c r="A320" s="676" t="s">
        <v>8742</v>
      </c>
      <c r="B320" s="657" t="s">
        <v>8075</v>
      </c>
      <c r="C320" s="657" t="s">
        <v>3624</v>
      </c>
      <c r="D320" s="657" t="s">
        <v>8237</v>
      </c>
      <c r="E320" s="657" t="s">
        <v>8744</v>
      </c>
      <c r="F320" s="657" t="s">
        <v>8703</v>
      </c>
      <c r="G320" s="714">
        <v>2.1</v>
      </c>
      <c r="H320" s="697">
        <v>43837</v>
      </c>
    </row>
    <row r="321" spans="1:8" ht="24" x14ac:dyDescent="0.35">
      <c r="A321" s="676" t="s">
        <v>8742</v>
      </c>
      <c r="B321" s="657" t="s">
        <v>8689</v>
      </c>
      <c r="C321" s="657" t="s">
        <v>886</v>
      </c>
      <c r="D321" s="657" t="s">
        <v>8159</v>
      </c>
      <c r="E321" s="657" t="s">
        <v>8745</v>
      </c>
      <c r="F321" s="657" t="s">
        <v>8232</v>
      </c>
      <c r="G321" s="714">
        <v>2.1</v>
      </c>
      <c r="H321" s="697">
        <v>43837</v>
      </c>
    </row>
    <row r="322" spans="1:8" ht="36" x14ac:dyDescent="0.35">
      <c r="A322" s="676" t="s">
        <v>8746</v>
      </c>
      <c r="B322" s="657" t="s">
        <v>8455</v>
      </c>
      <c r="C322" s="657" t="s">
        <v>8456</v>
      </c>
      <c r="D322" s="657" t="s">
        <v>8159</v>
      </c>
      <c r="E322" s="657" t="s">
        <v>8747</v>
      </c>
      <c r="F322" s="657" t="s">
        <v>8160</v>
      </c>
      <c r="G322" s="714">
        <v>2.1</v>
      </c>
      <c r="H322" s="697">
        <v>43837</v>
      </c>
    </row>
    <row r="323" spans="1:8" ht="36" x14ac:dyDescent="0.35">
      <c r="A323" s="677" t="s">
        <v>8748</v>
      </c>
      <c r="B323" s="657" t="s">
        <v>8749</v>
      </c>
      <c r="C323" s="657" t="s">
        <v>8750</v>
      </c>
      <c r="D323" s="657" t="s">
        <v>8159</v>
      </c>
      <c r="E323" s="657" t="s">
        <v>8751</v>
      </c>
      <c r="F323" s="657" t="s">
        <v>8235</v>
      </c>
      <c r="G323" s="714">
        <v>2.1</v>
      </c>
      <c r="H323" s="697">
        <v>43837</v>
      </c>
    </row>
    <row r="324" spans="1:8" ht="24" x14ac:dyDescent="0.35">
      <c r="A324" s="677" t="s">
        <v>8748</v>
      </c>
      <c r="B324" s="657" t="s">
        <v>8323</v>
      </c>
      <c r="C324" s="657" t="s">
        <v>8752</v>
      </c>
      <c r="D324" s="657" t="s">
        <v>8166</v>
      </c>
      <c r="E324" s="657" t="s">
        <v>8753</v>
      </c>
      <c r="F324" s="657" t="s">
        <v>8172</v>
      </c>
      <c r="G324" s="714">
        <v>2.1</v>
      </c>
      <c r="H324" s="697">
        <v>43837</v>
      </c>
    </row>
    <row r="325" spans="1:8" ht="24" x14ac:dyDescent="0.35">
      <c r="A325" s="677" t="s">
        <v>8748</v>
      </c>
      <c r="B325" s="657" t="s">
        <v>8754</v>
      </c>
      <c r="C325" s="657" t="s">
        <v>1287</v>
      </c>
      <c r="D325" s="657" t="s">
        <v>8159</v>
      </c>
      <c r="E325" s="657" t="s">
        <v>8702</v>
      </c>
      <c r="F325" s="657" t="s">
        <v>8755</v>
      </c>
      <c r="G325" s="714">
        <v>2.1</v>
      </c>
      <c r="H325" s="697">
        <v>43837</v>
      </c>
    </row>
    <row r="326" spans="1:8" ht="36" x14ac:dyDescent="0.35">
      <c r="A326" s="677" t="s">
        <v>8748</v>
      </c>
      <c r="B326" s="657" t="s">
        <v>8756</v>
      </c>
      <c r="C326" s="657" t="s">
        <v>1861</v>
      </c>
      <c r="D326" s="657" t="s">
        <v>8159</v>
      </c>
      <c r="E326" s="657" t="s">
        <v>8702</v>
      </c>
      <c r="F326" s="657" t="s">
        <v>8156</v>
      </c>
      <c r="G326" s="714">
        <v>2.1</v>
      </c>
      <c r="H326" s="697">
        <v>43837</v>
      </c>
    </row>
    <row r="327" spans="1:8" ht="24" x14ac:dyDescent="0.35">
      <c r="A327" s="677" t="s">
        <v>8757</v>
      </c>
      <c r="B327" s="657" t="s">
        <v>8758</v>
      </c>
      <c r="C327" s="657" t="s">
        <v>1287</v>
      </c>
      <c r="D327" s="657" t="s">
        <v>8159</v>
      </c>
      <c r="E327" s="657" t="s">
        <v>8702</v>
      </c>
      <c r="F327" s="657" t="s">
        <v>8177</v>
      </c>
      <c r="G327" s="714">
        <v>2.1</v>
      </c>
      <c r="H327" s="697">
        <v>43837</v>
      </c>
    </row>
    <row r="328" spans="1:8" ht="24" x14ac:dyDescent="0.35">
      <c r="A328" s="677" t="s">
        <v>8757</v>
      </c>
      <c r="B328" s="657" t="s">
        <v>8759</v>
      </c>
      <c r="C328" s="657" t="s">
        <v>1287</v>
      </c>
      <c r="D328" s="657" t="s">
        <v>8159</v>
      </c>
      <c r="E328" s="657" t="s">
        <v>8702</v>
      </c>
      <c r="F328" s="657" t="s">
        <v>8232</v>
      </c>
      <c r="G328" s="714">
        <v>2.1</v>
      </c>
      <c r="H328" s="697">
        <v>43837</v>
      </c>
    </row>
    <row r="329" spans="1:8" ht="36" x14ac:dyDescent="0.35">
      <c r="A329" s="677" t="s">
        <v>8757</v>
      </c>
      <c r="B329" s="657" t="s">
        <v>8760</v>
      </c>
      <c r="C329" s="657" t="s">
        <v>4262</v>
      </c>
      <c r="D329" s="657" t="s">
        <v>8159</v>
      </c>
      <c r="E329" s="657" t="s">
        <v>8761</v>
      </c>
      <c r="F329" s="657" t="s">
        <v>8160</v>
      </c>
      <c r="G329" s="714">
        <v>2.1</v>
      </c>
      <c r="H329" s="697">
        <v>43837</v>
      </c>
    </row>
    <row r="330" spans="1:8" ht="36" x14ac:dyDescent="0.35">
      <c r="A330" s="680">
        <v>44024</v>
      </c>
      <c r="B330" s="657" t="s">
        <v>8762</v>
      </c>
      <c r="C330" s="657" t="s">
        <v>8763</v>
      </c>
      <c r="D330" s="657" t="s">
        <v>8260</v>
      </c>
      <c r="E330" s="657" t="s">
        <v>8764</v>
      </c>
      <c r="F330" s="657" t="s">
        <v>8156</v>
      </c>
      <c r="G330" s="714">
        <v>2.1</v>
      </c>
      <c r="H330" s="699">
        <v>44198</v>
      </c>
    </row>
    <row r="331" spans="1:8" ht="114.75" customHeight="1" x14ac:dyDescent="0.35">
      <c r="A331" s="680">
        <v>44024</v>
      </c>
      <c r="B331" s="657" t="s">
        <v>8765</v>
      </c>
      <c r="C331" s="657" t="s">
        <v>8766</v>
      </c>
      <c r="D331" s="657" t="s">
        <v>8260</v>
      </c>
      <c r="E331" s="657" t="s">
        <v>8764</v>
      </c>
      <c r="F331" s="657" t="s">
        <v>8156</v>
      </c>
      <c r="G331" s="714">
        <v>2.1</v>
      </c>
      <c r="H331" s="699">
        <v>44198</v>
      </c>
    </row>
    <row r="332" spans="1:8" ht="90" customHeight="1" x14ac:dyDescent="0.35">
      <c r="A332" s="680">
        <v>44024</v>
      </c>
      <c r="B332" s="657" t="s">
        <v>8767</v>
      </c>
      <c r="C332" s="657" t="s">
        <v>8768</v>
      </c>
      <c r="D332" s="657" t="s">
        <v>8260</v>
      </c>
      <c r="E332" s="657" t="s">
        <v>8764</v>
      </c>
      <c r="F332" s="657" t="s">
        <v>8156</v>
      </c>
      <c r="G332" s="714">
        <v>2.1</v>
      </c>
      <c r="H332" s="699">
        <v>44198</v>
      </c>
    </row>
    <row r="333" spans="1:8" ht="96.75" customHeight="1" x14ac:dyDescent="0.35">
      <c r="A333" s="680">
        <v>44024</v>
      </c>
      <c r="B333" s="657" t="s">
        <v>8769</v>
      </c>
      <c r="C333" s="657" t="s">
        <v>8766</v>
      </c>
      <c r="D333" s="657" t="s">
        <v>8260</v>
      </c>
      <c r="E333" s="657" t="s">
        <v>8770</v>
      </c>
      <c r="F333" s="657" t="s">
        <v>8177</v>
      </c>
      <c r="G333" s="714">
        <v>2.1</v>
      </c>
      <c r="H333" s="699">
        <v>44198</v>
      </c>
    </row>
    <row r="334" spans="1:8" ht="36" x14ac:dyDescent="0.35">
      <c r="A334" s="680">
        <v>44024</v>
      </c>
      <c r="B334" s="657" t="s">
        <v>8771</v>
      </c>
      <c r="C334" s="657" t="s">
        <v>2747</v>
      </c>
      <c r="D334" s="657" t="s">
        <v>8260</v>
      </c>
      <c r="E334" s="657" t="s">
        <v>8772</v>
      </c>
      <c r="F334" s="657" t="s">
        <v>8177</v>
      </c>
      <c r="G334" s="714">
        <v>2.1</v>
      </c>
      <c r="H334" s="699">
        <v>44198</v>
      </c>
    </row>
    <row r="335" spans="1:8" ht="24" x14ac:dyDescent="0.35">
      <c r="A335" s="680">
        <v>44024</v>
      </c>
      <c r="B335" s="657" t="s">
        <v>8773</v>
      </c>
      <c r="C335" s="663" t="s">
        <v>886</v>
      </c>
      <c r="D335" s="657" t="s">
        <v>8260</v>
      </c>
      <c r="E335" s="657" t="s">
        <v>8772</v>
      </c>
      <c r="F335" s="657" t="s">
        <v>8177</v>
      </c>
      <c r="G335" s="714">
        <v>2.1</v>
      </c>
      <c r="H335" s="699">
        <v>44198</v>
      </c>
    </row>
    <row r="336" spans="1:8" ht="24" x14ac:dyDescent="0.35">
      <c r="A336" s="680">
        <v>44024</v>
      </c>
      <c r="B336" s="657" t="s">
        <v>4065</v>
      </c>
      <c r="C336" s="656" t="s">
        <v>8774</v>
      </c>
      <c r="D336" s="657" t="s">
        <v>8402</v>
      </c>
      <c r="E336" s="657" t="s">
        <v>8775</v>
      </c>
      <c r="F336" s="657" t="s">
        <v>8404</v>
      </c>
      <c r="G336" s="714" t="s">
        <v>8075</v>
      </c>
      <c r="H336" s="699">
        <v>44198</v>
      </c>
    </row>
    <row r="337" spans="1:8" x14ac:dyDescent="0.35">
      <c r="A337" s="680">
        <v>44024</v>
      </c>
      <c r="B337" s="657" t="s">
        <v>4065</v>
      </c>
      <c r="C337" s="657" t="s">
        <v>8679</v>
      </c>
      <c r="D337" s="657" t="s">
        <v>8402</v>
      </c>
      <c r="E337" s="657" t="s">
        <v>8776</v>
      </c>
      <c r="F337" s="657" t="s">
        <v>8404</v>
      </c>
      <c r="G337" s="714" t="s">
        <v>8075</v>
      </c>
      <c r="H337" s="699">
        <v>44198</v>
      </c>
    </row>
    <row r="338" spans="1:8" ht="38.25" customHeight="1" x14ac:dyDescent="0.35">
      <c r="A338" s="681">
        <v>44024</v>
      </c>
      <c r="B338" s="657" t="s">
        <v>8762</v>
      </c>
      <c r="C338" s="657" t="s">
        <v>8763</v>
      </c>
      <c r="D338" s="657" t="s">
        <v>8230</v>
      </c>
      <c r="E338" s="664" t="s">
        <v>8777</v>
      </c>
      <c r="F338" s="657" t="s">
        <v>8156</v>
      </c>
      <c r="G338" s="714">
        <v>2.1</v>
      </c>
      <c r="H338" s="698">
        <v>44205</v>
      </c>
    </row>
    <row r="339" spans="1:8" ht="103.5" customHeight="1" x14ac:dyDescent="0.35">
      <c r="A339" s="681">
        <v>44024</v>
      </c>
      <c r="B339" s="657" t="s">
        <v>8778</v>
      </c>
      <c r="C339" s="657" t="s">
        <v>8766</v>
      </c>
      <c r="D339" s="657" t="s">
        <v>8230</v>
      </c>
      <c r="E339" s="664" t="s">
        <v>8777</v>
      </c>
      <c r="F339" s="657" t="s">
        <v>8156</v>
      </c>
      <c r="G339" s="714">
        <v>2.1</v>
      </c>
      <c r="H339" s="698">
        <v>44205</v>
      </c>
    </row>
    <row r="340" spans="1:8" ht="57.75" customHeight="1" x14ac:dyDescent="0.35">
      <c r="A340" s="681">
        <v>44024</v>
      </c>
      <c r="B340" s="657" t="s">
        <v>8779</v>
      </c>
      <c r="C340" s="657" t="s">
        <v>8768</v>
      </c>
      <c r="D340" s="657" t="s">
        <v>8230</v>
      </c>
      <c r="E340" s="664" t="s">
        <v>8777</v>
      </c>
      <c r="F340" s="657" t="s">
        <v>8156</v>
      </c>
      <c r="G340" s="714">
        <v>2.1</v>
      </c>
      <c r="H340" s="698">
        <v>44205</v>
      </c>
    </row>
    <row r="341" spans="1:8" ht="36" x14ac:dyDescent="0.35">
      <c r="A341" s="681">
        <v>44024</v>
      </c>
      <c r="B341" s="657" t="s">
        <v>8780</v>
      </c>
      <c r="C341" s="657" t="s">
        <v>3722</v>
      </c>
      <c r="D341" s="657" t="s">
        <v>8159</v>
      </c>
      <c r="E341" s="657" t="s">
        <v>8781</v>
      </c>
      <c r="F341" s="657" t="s">
        <v>8706</v>
      </c>
      <c r="G341" s="714">
        <v>2.1</v>
      </c>
      <c r="H341" s="700">
        <v>44200</v>
      </c>
    </row>
    <row r="342" spans="1:8" x14ac:dyDescent="0.35">
      <c r="A342" s="681">
        <v>44024</v>
      </c>
      <c r="B342" s="657" t="s">
        <v>8220</v>
      </c>
      <c r="C342" s="657" t="s">
        <v>8075</v>
      </c>
      <c r="D342" s="657" t="s">
        <v>8166</v>
      </c>
      <c r="E342" s="657" t="s">
        <v>8782</v>
      </c>
      <c r="F342" s="657" t="s">
        <v>8235</v>
      </c>
      <c r="G342" s="714">
        <v>2.1</v>
      </c>
      <c r="H342" s="700">
        <v>44200</v>
      </c>
    </row>
    <row r="343" spans="1:8" ht="48" x14ac:dyDescent="0.35">
      <c r="A343" s="681">
        <v>44024</v>
      </c>
      <c r="B343" s="657" t="s">
        <v>8783</v>
      </c>
      <c r="C343" s="657" t="s">
        <v>886</v>
      </c>
      <c r="D343" s="657" t="s">
        <v>8260</v>
      </c>
      <c r="E343" s="657" t="s">
        <v>8784</v>
      </c>
      <c r="F343" s="657" t="s">
        <v>8235</v>
      </c>
      <c r="G343" s="714">
        <v>2.1</v>
      </c>
      <c r="H343" s="700">
        <v>44200</v>
      </c>
    </row>
    <row r="344" spans="1:8" ht="36" x14ac:dyDescent="0.35">
      <c r="A344" s="681">
        <v>44024</v>
      </c>
      <c r="B344" s="657" t="s">
        <v>8785</v>
      </c>
      <c r="C344" s="657" t="s">
        <v>2747</v>
      </c>
      <c r="D344" s="657" t="s">
        <v>8260</v>
      </c>
      <c r="E344" s="657" t="s">
        <v>8786</v>
      </c>
      <c r="F344" s="657" t="s">
        <v>8235</v>
      </c>
      <c r="G344" s="714">
        <v>2.1</v>
      </c>
      <c r="H344" s="700">
        <v>44200</v>
      </c>
    </row>
    <row r="345" spans="1:8" ht="36" x14ac:dyDescent="0.35">
      <c r="A345" s="681">
        <v>44024</v>
      </c>
      <c r="B345" s="657" t="s">
        <v>8787</v>
      </c>
      <c r="C345" s="657" t="s">
        <v>2747</v>
      </c>
      <c r="D345" s="657" t="s">
        <v>8260</v>
      </c>
      <c r="E345" s="657" t="s">
        <v>8788</v>
      </c>
      <c r="F345" s="657" t="s">
        <v>8177</v>
      </c>
      <c r="G345" s="714">
        <v>2.1</v>
      </c>
      <c r="H345" s="700">
        <v>44200</v>
      </c>
    </row>
    <row r="346" spans="1:8" ht="96" x14ac:dyDescent="0.35">
      <c r="A346" s="681">
        <v>44024</v>
      </c>
      <c r="B346" s="657" t="s">
        <v>8789</v>
      </c>
      <c r="C346" s="657" t="s">
        <v>2269</v>
      </c>
      <c r="D346" s="657" t="s">
        <v>8260</v>
      </c>
      <c r="E346" s="657" t="s">
        <v>8790</v>
      </c>
      <c r="F346" s="657" t="s">
        <v>8156</v>
      </c>
      <c r="G346" s="714">
        <v>2.1</v>
      </c>
      <c r="H346" s="700">
        <v>44200</v>
      </c>
    </row>
    <row r="347" spans="1:8" ht="96" x14ac:dyDescent="0.35">
      <c r="A347" s="681">
        <v>44024</v>
      </c>
      <c r="B347" s="657" t="s">
        <v>8791</v>
      </c>
      <c r="C347" s="657" t="s">
        <v>2269</v>
      </c>
      <c r="D347" s="657" t="s">
        <v>8260</v>
      </c>
      <c r="E347" s="657" t="s">
        <v>8792</v>
      </c>
      <c r="F347" s="657" t="s">
        <v>8672</v>
      </c>
      <c r="G347" s="714">
        <v>2.1</v>
      </c>
      <c r="H347" s="700">
        <v>44200</v>
      </c>
    </row>
    <row r="348" spans="1:8" ht="96" x14ac:dyDescent="0.35">
      <c r="A348" s="681">
        <v>44024</v>
      </c>
      <c r="B348" s="657" t="s">
        <v>8793</v>
      </c>
      <c r="C348" s="657" t="s">
        <v>2269</v>
      </c>
      <c r="D348" s="657" t="s">
        <v>8159</v>
      </c>
      <c r="E348" s="657" t="s">
        <v>8794</v>
      </c>
      <c r="F348" s="657" t="s">
        <v>8672</v>
      </c>
      <c r="G348" s="714">
        <v>2.1</v>
      </c>
      <c r="H348" s="700">
        <v>44200</v>
      </c>
    </row>
    <row r="349" spans="1:8" ht="96" x14ac:dyDescent="0.35">
      <c r="A349" s="681">
        <v>44024</v>
      </c>
      <c r="B349" s="657" t="s">
        <v>8795</v>
      </c>
      <c r="C349" s="657" t="s">
        <v>2269</v>
      </c>
      <c r="D349" s="657" t="s">
        <v>8260</v>
      </c>
      <c r="E349" s="657" t="s">
        <v>8796</v>
      </c>
      <c r="F349" s="657" t="s">
        <v>8287</v>
      </c>
      <c r="G349" s="714">
        <v>2.1</v>
      </c>
      <c r="H349" s="700">
        <v>44200</v>
      </c>
    </row>
    <row r="350" spans="1:8" ht="60" x14ac:dyDescent="0.35">
      <c r="A350" s="681">
        <v>44024</v>
      </c>
      <c r="B350" s="657" t="s">
        <v>8797</v>
      </c>
      <c r="C350" s="657" t="s">
        <v>2313</v>
      </c>
      <c r="D350" s="657" t="s">
        <v>8260</v>
      </c>
      <c r="E350" s="657" t="s">
        <v>8798</v>
      </c>
      <c r="F350" s="657" t="s">
        <v>8160</v>
      </c>
      <c r="G350" s="714">
        <v>2.1</v>
      </c>
      <c r="H350" s="700">
        <v>44200</v>
      </c>
    </row>
    <row r="351" spans="1:8" ht="48" x14ac:dyDescent="0.35">
      <c r="A351" s="681">
        <v>44024</v>
      </c>
      <c r="B351" s="657" t="s">
        <v>8799</v>
      </c>
      <c r="C351" s="657" t="s">
        <v>2313</v>
      </c>
      <c r="D351" s="657" t="s">
        <v>8260</v>
      </c>
      <c r="E351" s="657" t="s">
        <v>8798</v>
      </c>
      <c r="F351" s="657" t="s">
        <v>8235</v>
      </c>
      <c r="G351" s="714">
        <v>2.1</v>
      </c>
      <c r="H351" s="700">
        <v>44200</v>
      </c>
    </row>
    <row r="352" spans="1:8" x14ac:dyDescent="0.35">
      <c r="A352" s="681">
        <v>44024</v>
      </c>
      <c r="B352" s="657" t="s">
        <v>8314</v>
      </c>
      <c r="C352" s="657" t="s">
        <v>1283</v>
      </c>
      <c r="D352" s="657" t="s">
        <v>8159</v>
      </c>
      <c r="E352" s="657" t="s">
        <v>8800</v>
      </c>
      <c r="F352" s="657" t="s">
        <v>8801</v>
      </c>
      <c r="G352" s="714">
        <v>2.1</v>
      </c>
      <c r="H352" s="700">
        <v>44200</v>
      </c>
    </row>
    <row r="353" spans="1:8" x14ac:dyDescent="0.35">
      <c r="A353" s="681">
        <v>44024</v>
      </c>
      <c r="B353" s="657" t="s">
        <v>8802</v>
      </c>
      <c r="C353" s="657" t="s">
        <v>1283</v>
      </c>
      <c r="D353" s="657" t="s">
        <v>8159</v>
      </c>
      <c r="E353" s="657" t="s">
        <v>8800</v>
      </c>
      <c r="F353" s="657" t="s">
        <v>8235</v>
      </c>
      <c r="G353" s="714">
        <v>2.1</v>
      </c>
      <c r="H353" s="700">
        <v>44200</v>
      </c>
    </row>
    <row r="354" spans="1:8" ht="51" customHeight="1" x14ac:dyDescent="0.35">
      <c r="A354" s="681">
        <v>44024</v>
      </c>
      <c r="B354" s="657" t="s">
        <v>8654</v>
      </c>
      <c r="C354" s="657" t="s">
        <v>8655</v>
      </c>
      <c r="D354" s="657" t="s">
        <v>8159</v>
      </c>
      <c r="E354" s="657" t="s">
        <v>8803</v>
      </c>
      <c r="F354" s="657" t="s">
        <v>8655</v>
      </c>
      <c r="G354" s="714">
        <v>2.1</v>
      </c>
      <c r="H354" s="700">
        <v>44200</v>
      </c>
    </row>
    <row r="355" spans="1:8" ht="36" x14ac:dyDescent="0.35">
      <c r="A355" s="681">
        <v>44024</v>
      </c>
      <c r="B355" s="657" t="s">
        <v>8804</v>
      </c>
      <c r="C355" s="657" t="s">
        <v>8265</v>
      </c>
      <c r="D355" s="657" t="s">
        <v>8164</v>
      </c>
      <c r="E355" s="657" t="s">
        <v>8805</v>
      </c>
      <c r="F355" s="657" t="s">
        <v>8644</v>
      </c>
      <c r="G355" s="714">
        <v>2.1</v>
      </c>
      <c r="H355" s="700">
        <v>44200</v>
      </c>
    </row>
    <row r="356" spans="1:8" ht="24" x14ac:dyDescent="0.35">
      <c r="A356" s="681">
        <v>44024</v>
      </c>
      <c r="B356" s="657" t="s">
        <v>8806</v>
      </c>
      <c r="C356" s="657" t="s">
        <v>8807</v>
      </c>
      <c r="D356" s="657" t="s">
        <v>8159</v>
      </c>
      <c r="E356" s="657" t="s">
        <v>8808</v>
      </c>
      <c r="F356" s="657" t="s">
        <v>8160</v>
      </c>
      <c r="G356" s="714">
        <v>2.1</v>
      </c>
      <c r="H356" s="700">
        <v>44200</v>
      </c>
    </row>
    <row r="357" spans="1:8" x14ac:dyDescent="0.35">
      <c r="A357" s="681">
        <v>44024</v>
      </c>
      <c r="B357" s="657" t="s">
        <v>8809</v>
      </c>
      <c r="C357" s="657" t="s">
        <v>8655</v>
      </c>
      <c r="D357" s="657" t="s">
        <v>8166</v>
      </c>
      <c r="E357" s="657" t="s">
        <v>8810</v>
      </c>
      <c r="F357" s="657" t="s">
        <v>8379</v>
      </c>
      <c r="G357" s="714">
        <v>2.1</v>
      </c>
      <c r="H357" s="700">
        <v>44200</v>
      </c>
    </row>
    <row r="358" spans="1:8" ht="51" customHeight="1" x14ac:dyDescent="0.35">
      <c r="A358" s="681">
        <v>44024</v>
      </c>
      <c r="B358" s="657" t="s">
        <v>8811</v>
      </c>
      <c r="C358" s="657" t="s">
        <v>8812</v>
      </c>
      <c r="D358" s="657" t="s">
        <v>8159</v>
      </c>
      <c r="E358" s="657" t="s">
        <v>8813</v>
      </c>
      <c r="F358" s="657" t="s">
        <v>8672</v>
      </c>
      <c r="G358" s="714">
        <v>2.1</v>
      </c>
      <c r="H358" s="700">
        <v>44200</v>
      </c>
    </row>
    <row r="359" spans="1:8" ht="48" x14ac:dyDescent="0.35">
      <c r="A359" s="681">
        <v>44024</v>
      </c>
      <c r="B359" s="657" t="s">
        <v>8814</v>
      </c>
      <c r="C359" s="657" t="s">
        <v>8812</v>
      </c>
      <c r="D359" s="657" t="s">
        <v>8260</v>
      </c>
      <c r="E359" s="657" t="s">
        <v>8815</v>
      </c>
      <c r="F359" s="657" t="s">
        <v>8672</v>
      </c>
      <c r="G359" s="714">
        <v>2.1</v>
      </c>
      <c r="H359" s="700">
        <v>44200</v>
      </c>
    </row>
    <row r="360" spans="1:8" ht="60" x14ac:dyDescent="0.35">
      <c r="A360" s="681">
        <v>44024</v>
      </c>
      <c r="B360" s="657" t="s">
        <v>8816</v>
      </c>
      <c r="C360" s="657" t="s">
        <v>8812</v>
      </c>
      <c r="D360" s="657" t="s">
        <v>8260</v>
      </c>
      <c r="E360" s="657" t="s">
        <v>8817</v>
      </c>
      <c r="F360" s="657" t="s">
        <v>8672</v>
      </c>
      <c r="G360" s="714">
        <v>2.1</v>
      </c>
      <c r="H360" s="700">
        <v>44200</v>
      </c>
    </row>
    <row r="361" spans="1:8" ht="48" x14ac:dyDescent="0.35">
      <c r="A361" s="681">
        <v>44024</v>
      </c>
      <c r="B361" s="657" t="s">
        <v>8818</v>
      </c>
      <c r="C361" s="657" t="s">
        <v>8812</v>
      </c>
      <c r="D361" s="657" t="s">
        <v>8159</v>
      </c>
      <c r="E361" s="657" t="s">
        <v>8819</v>
      </c>
      <c r="F361" s="657" t="s">
        <v>8172</v>
      </c>
      <c r="G361" s="714">
        <v>2.1</v>
      </c>
      <c r="H361" s="700">
        <v>44200</v>
      </c>
    </row>
    <row r="362" spans="1:8" ht="48" x14ac:dyDescent="0.35">
      <c r="A362" s="681">
        <v>44024</v>
      </c>
      <c r="B362" s="657" t="s">
        <v>8811</v>
      </c>
      <c r="C362" s="657" t="s">
        <v>8812</v>
      </c>
      <c r="D362" s="657" t="s">
        <v>8538</v>
      </c>
      <c r="E362" s="657" t="s">
        <v>8820</v>
      </c>
      <c r="F362" s="657" t="s">
        <v>8287</v>
      </c>
      <c r="G362" s="714">
        <v>2.1</v>
      </c>
      <c r="H362" s="700">
        <v>44200</v>
      </c>
    </row>
    <row r="363" spans="1:8" ht="48" x14ac:dyDescent="0.35">
      <c r="A363" s="681">
        <v>44024</v>
      </c>
      <c r="B363" s="657" t="s">
        <v>8821</v>
      </c>
      <c r="C363" s="657" t="s">
        <v>8812</v>
      </c>
      <c r="D363" s="657" t="s">
        <v>8260</v>
      </c>
      <c r="E363" s="657" t="s">
        <v>8822</v>
      </c>
      <c r="F363" s="657" t="s">
        <v>8287</v>
      </c>
      <c r="G363" s="714">
        <v>2.1</v>
      </c>
      <c r="H363" s="700">
        <v>44200</v>
      </c>
    </row>
    <row r="364" spans="1:8" ht="40.5" customHeight="1" x14ac:dyDescent="0.35">
      <c r="A364" s="681">
        <v>44024</v>
      </c>
      <c r="B364" s="657" t="s">
        <v>8069</v>
      </c>
      <c r="C364" s="657" t="s">
        <v>8069</v>
      </c>
      <c r="D364" s="657" t="s">
        <v>8075</v>
      </c>
      <c r="E364" s="657" t="s">
        <v>8823</v>
      </c>
      <c r="F364" s="657" t="s">
        <v>8075</v>
      </c>
      <c r="G364" s="714" t="s">
        <v>8075</v>
      </c>
      <c r="H364" s="700">
        <v>44200</v>
      </c>
    </row>
    <row r="365" spans="1:8" ht="36" x14ac:dyDescent="0.35">
      <c r="A365" s="681">
        <v>44024</v>
      </c>
      <c r="B365" s="657" t="s">
        <v>8824</v>
      </c>
      <c r="C365" s="657" t="s">
        <v>952</v>
      </c>
      <c r="D365" s="657" t="s">
        <v>8260</v>
      </c>
      <c r="E365" s="657" t="s">
        <v>8825</v>
      </c>
      <c r="F365" s="657" t="s">
        <v>8160</v>
      </c>
      <c r="G365" s="714">
        <v>2.1</v>
      </c>
      <c r="H365" s="700">
        <v>44200</v>
      </c>
    </row>
    <row r="366" spans="1:8" ht="24" x14ac:dyDescent="0.35">
      <c r="A366" s="681">
        <v>44024</v>
      </c>
      <c r="B366" s="657" t="s">
        <v>8654</v>
      </c>
      <c r="C366" s="657" t="s">
        <v>186</v>
      </c>
      <c r="D366" s="657" t="s">
        <v>8166</v>
      </c>
      <c r="E366" s="657" t="s">
        <v>8826</v>
      </c>
      <c r="F366" s="657" t="s">
        <v>8267</v>
      </c>
      <c r="G366" s="714">
        <v>2</v>
      </c>
      <c r="H366" s="700">
        <v>44200</v>
      </c>
    </row>
    <row r="367" spans="1:8" ht="36" x14ac:dyDescent="0.35">
      <c r="A367" s="681">
        <v>44024</v>
      </c>
      <c r="B367" s="657" t="s">
        <v>8827</v>
      </c>
      <c r="C367" s="657" t="s">
        <v>8448</v>
      </c>
      <c r="D367" s="657" t="s">
        <v>8159</v>
      </c>
      <c r="E367" s="657" t="s">
        <v>8828</v>
      </c>
      <c r="F367" s="657" t="s">
        <v>8267</v>
      </c>
      <c r="G367" s="714">
        <v>2</v>
      </c>
      <c r="H367" s="700">
        <v>44200</v>
      </c>
    </row>
    <row r="368" spans="1:8" ht="36" x14ac:dyDescent="0.35">
      <c r="A368" s="681">
        <v>44024</v>
      </c>
      <c r="B368" s="657" t="s">
        <v>8829</v>
      </c>
      <c r="C368" s="657" t="s">
        <v>8830</v>
      </c>
      <c r="D368" s="657" t="s">
        <v>8159</v>
      </c>
      <c r="E368" s="657" t="s">
        <v>8828</v>
      </c>
      <c r="F368" s="657" t="s">
        <v>8267</v>
      </c>
      <c r="G368" s="714">
        <v>2</v>
      </c>
      <c r="H368" s="700">
        <v>44200</v>
      </c>
    </row>
    <row r="369" spans="1:8" ht="24" x14ac:dyDescent="0.35">
      <c r="A369" s="681">
        <v>44024</v>
      </c>
      <c r="B369" s="657" t="s">
        <v>8831</v>
      </c>
      <c r="C369" s="657" t="s">
        <v>194</v>
      </c>
      <c r="D369" s="657" t="s">
        <v>8159</v>
      </c>
      <c r="E369" s="657" t="s">
        <v>8828</v>
      </c>
      <c r="F369" s="657" t="s">
        <v>8267</v>
      </c>
      <c r="G369" s="714">
        <v>2</v>
      </c>
      <c r="H369" s="700">
        <v>44200</v>
      </c>
    </row>
    <row r="370" spans="1:8" ht="24" x14ac:dyDescent="0.35">
      <c r="A370" s="681">
        <v>44024</v>
      </c>
      <c r="B370" s="657" t="s">
        <v>8832</v>
      </c>
      <c r="C370" s="657" t="s">
        <v>4056</v>
      </c>
      <c r="D370" s="657" t="s">
        <v>8159</v>
      </c>
      <c r="E370" s="657" t="s">
        <v>8828</v>
      </c>
      <c r="F370" s="657" t="s">
        <v>8267</v>
      </c>
      <c r="G370" s="714">
        <v>2</v>
      </c>
      <c r="H370" s="700">
        <v>44200</v>
      </c>
    </row>
    <row r="371" spans="1:8" ht="36" x14ac:dyDescent="0.35">
      <c r="A371" s="681">
        <v>44024</v>
      </c>
      <c r="B371" s="657" t="s">
        <v>8833</v>
      </c>
      <c r="C371" s="657" t="s">
        <v>1062</v>
      </c>
      <c r="D371" s="657" t="s">
        <v>8285</v>
      </c>
      <c r="E371" s="657" t="s">
        <v>8834</v>
      </c>
      <c r="F371" s="657" t="s">
        <v>8739</v>
      </c>
      <c r="G371" s="714">
        <v>2.1</v>
      </c>
      <c r="H371" s="700">
        <v>44200</v>
      </c>
    </row>
    <row r="372" spans="1:8" ht="36" x14ac:dyDescent="0.35">
      <c r="A372" s="681">
        <v>44024</v>
      </c>
      <c r="B372" s="657" t="s">
        <v>8835</v>
      </c>
      <c r="C372" s="657" t="s">
        <v>3918</v>
      </c>
      <c r="D372" s="657" t="s">
        <v>8159</v>
      </c>
      <c r="E372" s="657" t="s">
        <v>8836</v>
      </c>
      <c r="F372" s="657" t="s">
        <v>8644</v>
      </c>
      <c r="G372" s="714">
        <v>2.1</v>
      </c>
      <c r="H372" s="700">
        <v>44200</v>
      </c>
    </row>
    <row r="373" spans="1:8" ht="24" x14ac:dyDescent="0.35">
      <c r="A373" s="681">
        <v>44024</v>
      </c>
      <c r="B373" s="657" t="s">
        <v>8837</v>
      </c>
      <c r="C373" s="657" t="s">
        <v>8075</v>
      </c>
      <c r="D373" s="657" t="s">
        <v>8175</v>
      </c>
      <c r="E373" s="657" t="s">
        <v>8075</v>
      </c>
      <c r="F373" s="657" t="s">
        <v>8075</v>
      </c>
      <c r="G373" s="714" t="s">
        <v>8075</v>
      </c>
      <c r="H373" s="700">
        <v>44200</v>
      </c>
    </row>
    <row r="374" spans="1:8" ht="24" x14ac:dyDescent="0.35">
      <c r="A374" s="679" t="s">
        <v>8838</v>
      </c>
      <c r="B374" s="657" t="s">
        <v>8839</v>
      </c>
      <c r="C374" s="657" t="s">
        <v>2394</v>
      </c>
      <c r="D374" s="657" t="s">
        <v>8230</v>
      </c>
      <c r="E374" s="657" t="s">
        <v>8840</v>
      </c>
      <c r="F374" s="657" t="s">
        <v>8156</v>
      </c>
      <c r="G374" s="714">
        <v>2.1</v>
      </c>
      <c r="H374" s="701">
        <v>44198</v>
      </c>
    </row>
    <row r="375" spans="1:8" ht="36" x14ac:dyDescent="0.35">
      <c r="A375" s="679" t="s">
        <v>8838</v>
      </c>
      <c r="B375" s="657" t="s">
        <v>8841</v>
      </c>
      <c r="C375" s="657" t="s">
        <v>2394</v>
      </c>
      <c r="D375" s="657" t="s">
        <v>8260</v>
      </c>
      <c r="E375" s="657" t="s">
        <v>8842</v>
      </c>
      <c r="F375" s="657" t="s">
        <v>8156</v>
      </c>
      <c r="G375" s="714">
        <v>2.1</v>
      </c>
      <c r="H375" s="701">
        <v>44198</v>
      </c>
    </row>
    <row r="376" spans="1:8" ht="72" x14ac:dyDescent="0.35">
      <c r="A376" s="679" t="s">
        <v>8838</v>
      </c>
      <c r="B376" s="657" t="s">
        <v>8816</v>
      </c>
      <c r="C376" s="657" t="s">
        <v>8812</v>
      </c>
      <c r="D376" s="657" t="s">
        <v>8159</v>
      </c>
      <c r="E376" s="657" t="s">
        <v>8843</v>
      </c>
      <c r="F376" s="657" t="s">
        <v>8172</v>
      </c>
      <c r="G376" s="714">
        <v>2.1</v>
      </c>
      <c r="H376" s="701">
        <v>44200</v>
      </c>
    </row>
    <row r="377" spans="1:8" ht="24" x14ac:dyDescent="0.35">
      <c r="A377" s="679" t="s">
        <v>8838</v>
      </c>
      <c r="B377" s="657" t="s">
        <v>8844</v>
      </c>
      <c r="C377" s="657" t="s">
        <v>8845</v>
      </c>
      <c r="D377" s="657" t="s">
        <v>8075</v>
      </c>
      <c r="E377" s="657" t="s">
        <v>8846</v>
      </c>
      <c r="F377" s="657" t="s">
        <v>8160</v>
      </c>
      <c r="G377" s="714">
        <v>2.1</v>
      </c>
      <c r="H377" s="701">
        <v>44200</v>
      </c>
    </row>
    <row r="378" spans="1:8" ht="36" x14ac:dyDescent="0.35">
      <c r="A378" s="682" t="s">
        <v>8847</v>
      </c>
      <c r="B378" s="657" t="s">
        <v>8848</v>
      </c>
      <c r="C378" s="657" t="s">
        <v>8203</v>
      </c>
      <c r="D378" s="657" t="s">
        <v>8230</v>
      </c>
      <c r="E378" s="657" t="s">
        <v>8849</v>
      </c>
      <c r="F378" s="657" t="s">
        <v>8156</v>
      </c>
      <c r="G378" s="714">
        <v>2.1</v>
      </c>
      <c r="H378" s="698">
        <v>44205</v>
      </c>
    </row>
    <row r="379" spans="1:8" ht="48" x14ac:dyDescent="0.35">
      <c r="A379" s="682" t="s">
        <v>8847</v>
      </c>
      <c r="B379" s="657" t="s">
        <v>8850</v>
      </c>
      <c r="C379" s="657" t="s">
        <v>8851</v>
      </c>
      <c r="D379" s="657" t="s">
        <v>8159</v>
      </c>
      <c r="E379" s="657" t="s">
        <v>8852</v>
      </c>
      <c r="F379" s="657" t="s">
        <v>8853</v>
      </c>
      <c r="G379" s="714">
        <v>2.1</v>
      </c>
      <c r="H379" s="698">
        <v>44200</v>
      </c>
    </row>
    <row r="380" spans="1:8" ht="60" x14ac:dyDescent="0.35">
      <c r="A380" s="682" t="s">
        <v>8847</v>
      </c>
      <c r="B380" s="657" t="s">
        <v>8854</v>
      </c>
      <c r="C380" s="657" t="s">
        <v>8855</v>
      </c>
      <c r="D380" s="657" t="s">
        <v>8159</v>
      </c>
      <c r="E380" s="657" t="s">
        <v>8856</v>
      </c>
      <c r="F380" s="657" t="s">
        <v>8172</v>
      </c>
      <c r="G380" s="714">
        <v>2.1</v>
      </c>
      <c r="H380" s="698">
        <v>44200</v>
      </c>
    </row>
    <row r="381" spans="1:8" ht="48" x14ac:dyDescent="0.35">
      <c r="A381" s="682" t="s">
        <v>8847</v>
      </c>
      <c r="B381" s="657" t="s">
        <v>8857</v>
      </c>
      <c r="C381" s="657" t="s">
        <v>2313</v>
      </c>
      <c r="D381" s="657" t="s">
        <v>8260</v>
      </c>
      <c r="E381" s="657" t="s">
        <v>8858</v>
      </c>
      <c r="F381" s="657" t="s">
        <v>8235</v>
      </c>
      <c r="G381" s="714">
        <v>2.1</v>
      </c>
      <c r="H381" s="698">
        <v>44200</v>
      </c>
    </row>
    <row r="382" spans="1:8" ht="48" x14ac:dyDescent="0.35">
      <c r="A382" s="682" t="s">
        <v>8847</v>
      </c>
      <c r="B382" s="657" t="s">
        <v>8859</v>
      </c>
      <c r="C382" s="657" t="s">
        <v>2313</v>
      </c>
      <c r="D382" s="657" t="s">
        <v>8159</v>
      </c>
      <c r="E382" s="657" t="s">
        <v>8860</v>
      </c>
      <c r="F382" s="657" t="s">
        <v>8160</v>
      </c>
      <c r="G382" s="714">
        <v>2.1</v>
      </c>
      <c r="H382" s="698">
        <v>44200</v>
      </c>
    </row>
    <row r="383" spans="1:8" ht="48" x14ac:dyDescent="0.35">
      <c r="A383" s="682" t="s">
        <v>8847</v>
      </c>
      <c r="B383" s="657" t="s">
        <v>8861</v>
      </c>
      <c r="C383" s="657" t="s">
        <v>2313</v>
      </c>
      <c r="D383" s="657" t="s">
        <v>8260</v>
      </c>
      <c r="E383" s="657" t="s">
        <v>8858</v>
      </c>
      <c r="F383" s="657" t="s">
        <v>8160</v>
      </c>
      <c r="G383" s="714">
        <v>2.1</v>
      </c>
      <c r="H383" s="698">
        <v>44200</v>
      </c>
    </row>
    <row r="384" spans="1:8" ht="54.75" customHeight="1" x14ac:dyDescent="0.35">
      <c r="A384" s="682" t="s">
        <v>8847</v>
      </c>
      <c r="B384" s="657" t="s">
        <v>8835</v>
      </c>
      <c r="C384" s="657" t="s">
        <v>3918</v>
      </c>
      <c r="D384" s="657" t="s">
        <v>8285</v>
      </c>
      <c r="E384" s="657" t="s">
        <v>8862</v>
      </c>
      <c r="F384" s="657" t="s">
        <v>8644</v>
      </c>
      <c r="G384" s="714">
        <v>2.1</v>
      </c>
      <c r="H384" s="698">
        <v>44200</v>
      </c>
    </row>
    <row r="385" spans="1:8" ht="69" customHeight="1" x14ac:dyDescent="0.35">
      <c r="A385" s="683" t="s">
        <v>8863</v>
      </c>
      <c r="B385" s="657" t="s">
        <v>4065</v>
      </c>
      <c r="C385" s="657" t="s">
        <v>8774</v>
      </c>
      <c r="D385" s="657" t="s">
        <v>8402</v>
      </c>
      <c r="E385" s="657" t="s">
        <v>8864</v>
      </c>
      <c r="F385" s="657" t="s">
        <v>8404</v>
      </c>
      <c r="G385" s="714" t="s">
        <v>8075</v>
      </c>
      <c r="H385" s="697">
        <v>44291</v>
      </c>
    </row>
    <row r="386" spans="1:8" ht="36" x14ac:dyDescent="0.35">
      <c r="A386" s="683" t="s">
        <v>8863</v>
      </c>
      <c r="B386" s="657" t="s">
        <v>8762</v>
      </c>
      <c r="C386" s="657" t="s">
        <v>8763</v>
      </c>
      <c r="D386" s="657" t="s">
        <v>8166</v>
      </c>
      <c r="E386" s="657" t="s">
        <v>8865</v>
      </c>
      <c r="F386" s="657" t="s">
        <v>8156</v>
      </c>
      <c r="G386" s="714">
        <v>2.1</v>
      </c>
      <c r="H386" s="697">
        <v>44291</v>
      </c>
    </row>
    <row r="387" spans="1:8" ht="108" customHeight="1" x14ac:dyDescent="0.35">
      <c r="A387" s="683" t="s">
        <v>8863</v>
      </c>
      <c r="B387" s="657" t="s">
        <v>8866</v>
      </c>
      <c r="C387" s="657" t="s">
        <v>8766</v>
      </c>
      <c r="D387" s="657" t="s">
        <v>8166</v>
      </c>
      <c r="E387" s="657" t="s">
        <v>8865</v>
      </c>
      <c r="F387" s="657" t="s">
        <v>8156</v>
      </c>
      <c r="G387" s="714">
        <v>2.1</v>
      </c>
      <c r="H387" s="697">
        <v>44291</v>
      </c>
    </row>
    <row r="388" spans="1:8" ht="36" x14ac:dyDescent="0.35">
      <c r="A388" s="683" t="s">
        <v>8863</v>
      </c>
      <c r="B388" s="657" t="s">
        <v>8867</v>
      </c>
      <c r="C388" s="657" t="s">
        <v>8768</v>
      </c>
      <c r="D388" s="657" t="s">
        <v>8166</v>
      </c>
      <c r="E388" s="657" t="s">
        <v>8865</v>
      </c>
      <c r="F388" s="657" t="s">
        <v>8156</v>
      </c>
      <c r="G388" s="714">
        <v>2.1</v>
      </c>
      <c r="H388" s="697">
        <v>44291</v>
      </c>
    </row>
    <row r="389" spans="1:8" ht="122.25" customHeight="1" x14ac:dyDescent="0.35">
      <c r="A389" s="683" t="s">
        <v>8863</v>
      </c>
      <c r="B389" s="657" t="s">
        <v>8499</v>
      </c>
      <c r="C389" s="657" t="s">
        <v>8868</v>
      </c>
      <c r="D389" s="657" t="s">
        <v>8159</v>
      </c>
      <c r="E389" s="657" t="s">
        <v>8869</v>
      </c>
      <c r="F389" s="657" t="s">
        <v>8156</v>
      </c>
      <c r="G389" s="714">
        <v>2.1</v>
      </c>
      <c r="H389" s="697">
        <v>44291</v>
      </c>
    </row>
    <row r="390" spans="1:8" ht="87.75" customHeight="1" x14ac:dyDescent="0.35">
      <c r="A390" s="683" t="s">
        <v>8863</v>
      </c>
      <c r="B390" s="657" t="s">
        <v>8870</v>
      </c>
      <c r="C390" s="657" t="s">
        <v>8766</v>
      </c>
      <c r="D390" s="657" t="s">
        <v>8159</v>
      </c>
      <c r="E390" s="657" t="s">
        <v>8871</v>
      </c>
      <c r="F390" s="657" t="s">
        <v>8177</v>
      </c>
      <c r="G390" s="714">
        <v>2.1</v>
      </c>
      <c r="H390" s="697">
        <v>44291</v>
      </c>
    </row>
    <row r="391" spans="1:8" ht="36" x14ac:dyDescent="0.35">
      <c r="A391" s="683" t="s">
        <v>8863</v>
      </c>
      <c r="B391" s="657" t="s">
        <v>8771</v>
      </c>
      <c r="C391" s="657" t="s">
        <v>2747</v>
      </c>
      <c r="D391" s="657" t="s">
        <v>8159</v>
      </c>
      <c r="E391" s="657" t="s">
        <v>8871</v>
      </c>
      <c r="F391" s="657" t="s">
        <v>8177</v>
      </c>
      <c r="G391" s="714">
        <v>2.1</v>
      </c>
      <c r="H391" s="697">
        <v>44291</v>
      </c>
    </row>
    <row r="392" spans="1:8" ht="24" x14ac:dyDescent="0.35">
      <c r="A392" s="683" t="s">
        <v>8863</v>
      </c>
      <c r="B392" s="657" t="s">
        <v>8773</v>
      </c>
      <c r="C392" s="657" t="s">
        <v>886</v>
      </c>
      <c r="D392" s="657" t="s">
        <v>8159</v>
      </c>
      <c r="E392" s="657" t="s">
        <v>8872</v>
      </c>
      <c r="F392" s="657" t="s">
        <v>8177</v>
      </c>
      <c r="G392" s="714">
        <v>2.1</v>
      </c>
      <c r="H392" s="697">
        <v>44291</v>
      </c>
    </row>
    <row r="393" spans="1:8" ht="96" customHeight="1" x14ac:dyDescent="0.35">
      <c r="A393" s="684">
        <v>44292</v>
      </c>
      <c r="B393" s="657" t="s">
        <v>8873</v>
      </c>
      <c r="C393" s="657" t="s">
        <v>8874</v>
      </c>
      <c r="D393" s="657" t="s">
        <v>8875</v>
      </c>
      <c r="E393" s="657" t="s">
        <v>8876</v>
      </c>
      <c r="F393" s="657" t="s">
        <v>8877</v>
      </c>
      <c r="G393" s="714">
        <v>2.1</v>
      </c>
      <c r="H393" s="702">
        <v>44205</v>
      </c>
    </row>
    <row r="394" spans="1:8" ht="36" x14ac:dyDescent="0.35">
      <c r="A394" s="684">
        <v>44292</v>
      </c>
      <c r="B394" s="657" t="s">
        <v>8878</v>
      </c>
      <c r="C394" s="657" t="s">
        <v>4045</v>
      </c>
      <c r="D394" s="657" t="s">
        <v>8159</v>
      </c>
      <c r="E394" s="657" t="s">
        <v>8879</v>
      </c>
      <c r="F394" s="657" t="s">
        <v>8201</v>
      </c>
      <c r="G394" s="714">
        <v>2</v>
      </c>
      <c r="H394" s="702">
        <v>44205</v>
      </c>
    </row>
    <row r="395" spans="1:8" x14ac:dyDescent="0.35">
      <c r="A395" s="684">
        <v>44292</v>
      </c>
      <c r="B395" s="657" t="s">
        <v>8483</v>
      </c>
      <c r="C395" s="657" t="s">
        <v>4045</v>
      </c>
      <c r="D395" s="657" t="s">
        <v>8166</v>
      </c>
      <c r="E395" s="657" t="s">
        <v>8810</v>
      </c>
      <c r="F395" s="657" t="s">
        <v>8201</v>
      </c>
      <c r="G395" s="714">
        <v>2</v>
      </c>
      <c r="H395" s="702">
        <v>44205</v>
      </c>
    </row>
    <row r="396" spans="1:8" ht="72" x14ac:dyDescent="0.35">
      <c r="A396" s="684">
        <v>44292</v>
      </c>
      <c r="B396" s="657" t="s">
        <v>8478</v>
      </c>
      <c r="C396" s="657" t="s">
        <v>833</v>
      </c>
      <c r="D396" s="657" t="s">
        <v>8159</v>
      </c>
      <c r="E396" s="657" t="s">
        <v>8880</v>
      </c>
      <c r="F396" s="657" t="s">
        <v>8201</v>
      </c>
      <c r="G396" s="714">
        <v>2</v>
      </c>
      <c r="H396" s="702">
        <v>44205</v>
      </c>
    </row>
    <row r="397" spans="1:8" ht="36" x14ac:dyDescent="0.35">
      <c r="A397" s="684">
        <v>44292</v>
      </c>
      <c r="B397" s="657" t="s">
        <v>8833</v>
      </c>
      <c r="C397" s="657" t="s">
        <v>833</v>
      </c>
      <c r="D397" s="657" t="s">
        <v>8285</v>
      </c>
      <c r="E397" s="657" t="s">
        <v>8834</v>
      </c>
      <c r="F397" s="657" t="s">
        <v>8201</v>
      </c>
      <c r="G397" s="714">
        <v>2</v>
      </c>
      <c r="H397" s="702">
        <v>44205</v>
      </c>
    </row>
    <row r="398" spans="1:8" ht="48" x14ac:dyDescent="0.35">
      <c r="A398" s="684">
        <v>44292</v>
      </c>
      <c r="B398" s="657" t="s">
        <v>8483</v>
      </c>
      <c r="C398" s="657" t="s">
        <v>668</v>
      </c>
      <c r="D398" s="657" t="s">
        <v>8166</v>
      </c>
      <c r="E398" s="657" t="s">
        <v>8881</v>
      </c>
      <c r="F398" s="657" t="s">
        <v>8484</v>
      </c>
      <c r="G398" s="714">
        <v>2</v>
      </c>
      <c r="H398" s="702">
        <v>44205</v>
      </c>
    </row>
    <row r="399" spans="1:8" ht="60" x14ac:dyDescent="0.35">
      <c r="A399" s="684">
        <v>44292</v>
      </c>
      <c r="B399" s="657" t="s">
        <v>8878</v>
      </c>
      <c r="C399" s="657" t="s">
        <v>668</v>
      </c>
      <c r="D399" s="657" t="s">
        <v>8260</v>
      </c>
      <c r="E399" s="657" t="s">
        <v>8882</v>
      </c>
      <c r="F399" s="657" t="s">
        <v>8484</v>
      </c>
      <c r="G399" s="714">
        <v>2</v>
      </c>
      <c r="H399" s="702">
        <v>44205</v>
      </c>
    </row>
    <row r="400" spans="1:8" ht="97.5" customHeight="1" x14ac:dyDescent="0.35">
      <c r="A400" s="684">
        <v>44292</v>
      </c>
      <c r="B400" s="657" t="s">
        <v>8883</v>
      </c>
      <c r="C400" s="657" t="s">
        <v>886</v>
      </c>
      <c r="D400" s="657" t="s">
        <v>8260</v>
      </c>
      <c r="E400" s="657" t="s">
        <v>8884</v>
      </c>
      <c r="F400" s="657" t="s">
        <v>8177</v>
      </c>
      <c r="G400" s="714">
        <v>2.1</v>
      </c>
      <c r="H400" s="702">
        <v>44205</v>
      </c>
    </row>
    <row r="401" spans="1:8" ht="72" x14ac:dyDescent="0.35">
      <c r="A401" s="684">
        <v>44292</v>
      </c>
      <c r="B401" s="657" t="s">
        <v>8640</v>
      </c>
      <c r="C401" s="657" t="s">
        <v>2747</v>
      </c>
      <c r="D401" s="657" t="s">
        <v>8260</v>
      </c>
      <c r="E401" s="657" t="s">
        <v>8885</v>
      </c>
      <c r="F401" s="657" t="s">
        <v>8235</v>
      </c>
      <c r="G401" s="714">
        <v>2.1</v>
      </c>
      <c r="H401" s="702">
        <v>44205</v>
      </c>
    </row>
    <row r="402" spans="1:8" ht="60" x14ac:dyDescent="0.35">
      <c r="A402" s="684">
        <v>44292</v>
      </c>
      <c r="B402" s="657" t="s">
        <v>8886</v>
      </c>
      <c r="C402" s="657" t="s">
        <v>2747</v>
      </c>
      <c r="D402" s="657" t="s">
        <v>8260</v>
      </c>
      <c r="E402" s="657" t="s">
        <v>8887</v>
      </c>
      <c r="F402" s="657" t="s">
        <v>8235</v>
      </c>
      <c r="G402" s="714">
        <v>2.1</v>
      </c>
      <c r="H402" s="702">
        <v>44205</v>
      </c>
    </row>
    <row r="403" spans="1:8" ht="24" x14ac:dyDescent="0.35">
      <c r="A403" s="684">
        <v>44292</v>
      </c>
      <c r="B403" s="657" t="s">
        <v>4065</v>
      </c>
      <c r="C403" s="657" t="s">
        <v>8552</v>
      </c>
      <c r="D403" s="657" t="s">
        <v>8402</v>
      </c>
      <c r="E403" s="657" t="s">
        <v>8888</v>
      </c>
      <c r="F403" s="657" t="s">
        <v>8404</v>
      </c>
      <c r="G403" s="714" t="s">
        <v>8075</v>
      </c>
      <c r="H403" s="702">
        <v>44205</v>
      </c>
    </row>
    <row r="404" spans="1:8" ht="24" x14ac:dyDescent="0.35">
      <c r="A404" s="684">
        <v>44292</v>
      </c>
      <c r="B404" s="657" t="s">
        <v>4065</v>
      </c>
      <c r="C404" s="657" t="s">
        <v>8889</v>
      </c>
      <c r="D404" s="657" t="s">
        <v>8402</v>
      </c>
      <c r="E404" s="657" t="s">
        <v>8890</v>
      </c>
      <c r="F404" s="657" t="s">
        <v>8404</v>
      </c>
      <c r="G404" s="714" t="s">
        <v>8075</v>
      </c>
      <c r="H404" s="702">
        <v>44205</v>
      </c>
    </row>
    <row r="405" spans="1:8" ht="72" x14ac:dyDescent="0.35">
      <c r="A405" s="684">
        <v>44292</v>
      </c>
      <c r="B405" s="657" t="s">
        <v>8328</v>
      </c>
      <c r="C405" s="657" t="s">
        <v>8891</v>
      </c>
      <c r="D405" s="657" t="s">
        <v>8260</v>
      </c>
      <c r="E405" s="657" t="s">
        <v>8892</v>
      </c>
      <c r="F405" s="657" t="s">
        <v>8156</v>
      </c>
      <c r="G405" s="714">
        <v>2.1</v>
      </c>
      <c r="H405" s="702">
        <v>44205</v>
      </c>
    </row>
    <row r="406" spans="1:8" ht="36" x14ac:dyDescent="0.35">
      <c r="A406" s="684">
        <v>44292</v>
      </c>
      <c r="B406" s="657" t="s">
        <v>8893</v>
      </c>
      <c r="C406" s="657" t="s">
        <v>8891</v>
      </c>
      <c r="D406" s="657" t="s">
        <v>8260</v>
      </c>
      <c r="E406" s="657" t="s">
        <v>8894</v>
      </c>
      <c r="F406" s="657" t="s">
        <v>8156</v>
      </c>
      <c r="G406" s="714">
        <v>2.1</v>
      </c>
      <c r="H406" s="702">
        <v>44205</v>
      </c>
    </row>
    <row r="407" spans="1:8" ht="48" x14ac:dyDescent="0.35">
      <c r="A407" s="684">
        <v>44292</v>
      </c>
      <c r="B407" s="657" t="s">
        <v>8895</v>
      </c>
      <c r="C407" s="657" t="s">
        <v>7990</v>
      </c>
      <c r="D407" s="657" t="s">
        <v>8260</v>
      </c>
      <c r="E407" s="657" t="s">
        <v>8896</v>
      </c>
      <c r="F407" s="657" t="s">
        <v>8075</v>
      </c>
      <c r="G407" s="714" t="s">
        <v>8075</v>
      </c>
      <c r="H407" s="702">
        <v>44205</v>
      </c>
    </row>
    <row r="408" spans="1:8" ht="24" x14ac:dyDescent="0.35">
      <c r="A408" s="684">
        <v>44292</v>
      </c>
      <c r="B408" s="657" t="s">
        <v>8897</v>
      </c>
      <c r="C408" s="657" t="s">
        <v>8898</v>
      </c>
      <c r="D408" s="657" t="s">
        <v>8159</v>
      </c>
      <c r="E408" s="657" t="s">
        <v>8899</v>
      </c>
      <c r="F408" s="657" t="s">
        <v>8156</v>
      </c>
      <c r="G408" s="714">
        <v>2.1</v>
      </c>
      <c r="H408" s="702">
        <v>44205</v>
      </c>
    </row>
    <row r="409" spans="1:8" ht="24" x14ac:dyDescent="0.35">
      <c r="A409" s="684">
        <v>44292</v>
      </c>
      <c r="B409" s="657" t="s">
        <v>8900</v>
      </c>
      <c r="C409" s="657" t="s">
        <v>983</v>
      </c>
      <c r="D409" s="657" t="s">
        <v>8260</v>
      </c>
      <c r="E409" s="665" t="s">
        <v>8901</v>
      </c>
      <c r="F409" s="657" t="s">
        <v>8177</v>
      </c>
      <c r="G409" s="714">
        <v>2.1</v>
      </c>
      <c r="H409" s="702">
        <v>44205</v>
      </c>
    </row>
    <row r="410" spans="1:8" ht="36" x14ac:dyDescent="0.35">
      <c r="A410" s="684">
        <v>44292</v>
      </c>
      <c r="B410" s="657" t="s">
        <v>4065</v>
      </c>
      <c r="C410" s="657" t="s">
        <v>8679</v>
      </c>
      <c r="D410" s="657" t="s">
        <v>8402</v>
      </c>
      <c r="E410" s="657" t="s">
        <v>8902</v>
      </c>
      <c r="F410" s="657" t="s">
        <v>8404</v>
      </c>
      <c r="G410" s="716" t="s">
        <v>8075</v>
      </c>
      <c r="H410" s="702">
        <v>44205</v>
      </c>
    </row>
    <row r="411" spans="1:8" ht="24" x14ac:dyDescent="0.35">
      <c r="A411" s="684">
        <v>44292</v>
      </c>
      <c r="B411" s="657" t="s">
        <v>8903</v>
      </c>
      <c r="C411" s="657" t="s">
        <v>1544</v>
      </c>
      <c r="D411" s="657" t="s">
        <v>8159</v>
      </c>
      <c r="E411" s="657" t="s">
        <v>8904</v>
      </c>
      <c r="F411" s="657" t="s">
        <v>8160</v>
      </c>
      <c r="G411" s="714">
        <v>2.1</v>
      </c>
      <c r="H411" s="702">
        <v>44205</v>
      </c>
    </row>
    <row r="412" spans="1:8" ht="24" x14ac:dyDescent="0.35">
      <c r="A412" s="684">
        <v>44292</v>
      </c>
      <c r="B412" s="657" t="s">
        <v>8905</v>
      </c>
      <c r="C412" s="657" t="s">
        <v>1644</v>
      </c>
      <c r="D412" s="657" t="s">
        <v>8159</v>
      </c>
      <c r="E412" s="657" t="s">
        <v>8906</v>
      </c>
      <c r="F412" s="657" t="s">
        <v>8160</v>
      </c>
      <c r="G412" s="714">
        <v>2.1</v>
      </c>
      <c r="H412" s="702">
        <v>44205</v>
      </c>
    </row>
    <row r="413" spans="1:8" ht="36" x14ac:dyDescent="0.35">
      <c r="A413" s="684">
        <v>44292</v>
      </c>
      <c r="B413" s="657" t="s">
        <v>8907</v>
      </c>
      <c r="C413" s="657" t="s">
        <v>1644</v>
      </c>
      <c r="D413" s="657" t="s">
        <v>8260</v>
      </c>
      <c r="E413" s="657" t="s">
        <v>8908</v>
      </c>
      <c r="F413" s="657" t="s">
        <v>8160</v>
      </c>
      <c r="G413" s="714">
        <v>2.1</v>
      </c>
      <c r="H413" s="702">
        <v>44205</v>
      </c>
    </row>
    <row r="414" spans="1:8" ht="24" x14ac:dyDescent="0.35">
      <c r="A414" s="684">
        <v>44292</v>
      </c>
      <c r="B414" s="657" t="s">
        <v>8909</v>
      </c>
      <c r="C414" s="657" t="s">
        <v>1841</v>
      </c>
      <c r="D414" s="657" t="s">
        <v>8260</v>
      </c>
      <c r="E414" s="657" t="s">
        <v>8910</v>
      </c>
      <c r="F414" s="657" t="s">
        <v>8160</v>
      </c>
      <c r="G414" s="714">
        <v>2.1</v>
      </c>
      <c r="H414" s="702">
        <v>44205</v>
      </c>
    </row>
    <row r="415" spans="1:8" ht="24" x14ac:dyDescent="0.35">
      <c r="A415" s="684">
        <v>44292</v>
      </c>
      <c r="B415" s="657" t="s">
        <v>8455</v>
      </c>
      <c r="C415" s="657" t="s">
        <v>1685</v>
      </c>
      <c r="D415" s="657" t="s">
        <v>8159</v>
      </c>
      <c r="E415" s="657" t="s">
        <v>8911</v>
      </c>
      <c r="F415" s="657" t="s">
        <v>8160</v>
      </c>
      <c r="G415" s="714">
        <v>2.1</v>
      </c>
      <c r="H415" s="702">
        <v>44205</v>
      </c>
    </row>
    <row r="416" spans="1:8" ht="48" x14ac:dyDescent="0.35">
      <c r="A416" s="684">
        <v>44292</v>
      </c>
      <c r="B416" s="657" t="s">
        <v>8912</v>
      </c>
      <c r="C416" s="657" t="s">
        <v>8282</v>
      </c>
      <c r="D416" s="657" t="s">
        <v>8260</v>
      </c>
      <c r="E416" s="657" t="s">
        <v>8913</v>
      </c>
      <c r="F416" s="657" t="s">
        <v>8160</v>
      </c>
      <c r="G416" s="714">
        <v>2.1</v>
      </c>
      <c r="H416" s="702">
        <v>44205</v>
      </c>
    </row>
    <row r="417" spans="1:8" ht="48" x14ac:dyDescent="0.35">
      <c r="A417" s="684">
        <v>44292</v>
      </c>
      <c r="B417" s="657" t="s">
        <v>8914</v>
      </c>
      <c r="C417" s="657" t="s">
        <v>325</v>
      </c>
      <c r="D417" s="657" t="s">
        <v>8260</v>
      </c>
      <c r="E417" s="657" t="s">
        <v>8915</v>
      </c>
      <c r="F417" s="657" t="s">
        <v>4267</v>
      </c>
      <c r="G417" s="714">
        <v>2</v>
      </c>
      <c r="H417" s="702">
        <v>44205</v>
      </c>
    </row>
    <row r="418" spans="1:8" ht="24" x14ac:dyDescent="0.35">
      <c r="A418" s="684">
        <v>44292</v>
      </c>
      <c r="B418" s="657" t="s">
        <v>8806</v>
      </c>
      <c r="C418" s="657" t="s">
        <v>8807</v>
      </c>
      <c r="D418" s="657" t="s">
        <v>8159</v>
      </c>
      <c r="E418" s="657" t="s">
        <v>8916</v>
      </c>
      <c r="F418" s="657" t="s">
        <v>8156</v>
      </c>
      <c r="G418" s="714">
        <v>2.1</v>
      </c>
      <c r="H418" s="702">
        <v>44205</v>
      </c>
    </row>
    <row r="419" spans="1:8" ht="72" x14ac:dyDescent="0.35">
      <c r="A419" s="684">
        <v>44292</v>
      </c>
      <c r="B419" s="657" t="s">
        <v>8917</v>
      </c>
      <c r="C419" s="657" t="s">
        <v>1910</v>
      </c>
      <c r="D419" s="657" t="s">
        <v>8171</v>
      </c>
      <c r="E419" s="657" t="s">
        <v>8918</v>
      </c>
      <c r="F419" s="657" t="s">
        <v>8232</v>
      </c>
      <c r="G419" s="714">
        <v>2.1</v>
      </c>
      <c r="H419" s="702">
        <v>44205</v>
      </c>
    </row>
    <row r="420" spans="1:8" ht="36" x14ac:dyDescent="0.35">
      <c r="A420" s="684">
        <v>44292</v>
      </c>
      <c r="B420" s="657" t="s">
        <v>8919</v>
      </c>
      <c r="C420" s="657" t="s">
        <v>2414</v>
      </c>
      <c r="D420" s="657" t="s">
        <v>8171</v>
      </c>
      <c r="E420" s="657" t="s">
        <v>8920</v>
      </c>
      <c r="F420" s="657" t="s">
        <v>8156</v>
      </c>
      <c r="G420" s="714">
        <v>2.1</v>
      </c>
      <c r="H420" s="702">
        <v>44205</v>
      </c>
    </row>
    <row r="421" spans="1:8" ht="36" x14ac:dyDescent="0.35">
      <c r="A421" s="684">
        <v>44292</v>
      </c>
      <c r="B421" s="657" t="s">
        <v>8921</v>
      </c>
      <c r="C421" s="657" t="s">
        <v>1663</v>
      </c>
      <c r="D421" s="657" t="s">
        <v>8159</v>
      </c>
      <c r="E421" s="657" t="s">
        <v>8922</v>
      </c>
      <c r="F421" s="657" t="s">
        <v>8156</v>
      </c>
      <c r="G421" s="714">
        <v>2.1</v>
      </c>
      <c r="H421" s="702">
        <v>44205</v>
      </c>
    </row>
    <row r="422" spans="1:8" ht="48" x14ac:dyDescent="0.35">
      <c r="A422" s="684">
        <v>44292</v>
      </c>
      <c r="B422" s="657" t="s">
        <v>8923</v>
      </c>
      <c r="C422" s="657" t="s">
        <v>8924</v>
      </c>
      <c r="D422" s="657" t="s">
        <v>8159</v>
      </c>
      <c r="E422" s="657" t="s">
        <v>8925</v>
      </c>
      <c r="F422" s="657" t="s">
        <v>8156</v>
      </c>
      <c r="G422" s="714">
        <v>2.1</v>
      </c>
      <c r="H422" s="702">
        <v>44205</v>
      </c>
    </row>
    <row r="423" spans="1:8" ht="24" x14ac:dyDescent="0.35">
      <c r="A423" s="684">
        <v>44292</v>
      </c>
      <c r="B423" s="657" t="s">
        <v>8926</v>
      </c>
      <c r="C423" s="657" t="s">
        <v>2580</v>
      </c>
      <c r="D423" s="657" t="s">
        <v>8230</v>
      </c>
      <c r="E423" s="657" t="s">
        <v>8777</v>
      </c>
      <c r="F423" s="657" t="s">
        <v>8156</v>
      </c>
      <c r="G423" s="714">
        <v>2.1</v>
      </c>
      <c r="H423" s="702">
        <v>44205</v>
      </c>
    </row>
    <row r="424" spans="1:8" ht="252" x14ac:dyDescent="0.35">
      <c r="A424" s="684">
        <v>44292</v>
      </c>
      <c r="B424" s="657" t="s">
        <v>8927</v>
      </c>
      <c r="C424" s="657" t="s">
        <v>8203</v>
      </c>
      <c r="D424" s="657" t="s">
        <v>8230</v>
      </c>
      <c r="E424" s="657" t="s">
        <v>8928</v>
      </c>
      <c r="F424" s="657" t="s">
        <v>8156</v>
      </c>
      <c r="G424" s="714">
        <v>2.1</v>
      </c>
      <c r="H424" s="702">
        <v>44205</v>
      </c>
    </row>
    <row r="425" spans="1:8" ht="276" x14ac:dyDescent="0.35">
      <c r="A425" s="684">
        <v>44292</v>
      </c>
      <c r="B425" s="657" t="s">
        <v>8929</v>
      </c>
      <c r="C425" s="657" t="s">
        <v>8203</v>
      </c>
      <c r="D425" s="657" t="s">
        <v>8230</v>
      </c>
      <c r="E425" s="657" t="s">
        <v>8930</v>
      </c>
      <c r="F425" s="657" t="s">
        <v>8156</v>
      </c>
      <c r="G425" s="714">
        <v>2.1</v>
      </c>
      <c r="H425" s="702">
        <v>44205</v>
      </c>
    </row>
    <row r="426" spans="1:8" ht="84" x14ac:dyDescent="0.35">
      <c r="A426" s="684">
        <v>44292</v>
      </c>
      <c r="B426" s="657" t="s">
        <v>8931</v>
      </c>
      <c r="C426" s="657" t="s">
        <v>8932</v>
      </c>
      <c r="D426" s="657" t="s">
        <v>8230</v>
      </c>
      <c r="E426" s="657" t="s">
        <v>8933</v>
      </c>
      <c r="F426" s="657" t="s">
        <v>8267</v>
      </c>
      <c r="G426" s="714">
        <v>2</v>
      </c>
      <c r="H426" s="702">
        <v>44205</v>
      </c>
    </row>
    <row r="427" spans="1:8" ht="348" x14ac:dyDescent="0.35">
      <c r="A427" s="684">
        <v>44292</v>
      </c>
      <c r="B427" s="657" t="s">
        <v>8934</v>
      </c>
      <c r="C427" s="657" t="s">
        <v>8203</v>
      </c>
      <c r="D427" s="657" t="s">
        <v>8230</v>
      </c>
      <c r="E427" s="657" t="s">
        <v>8935</v>
      </c>
      <c r="F427" s="657" t="s">
        <v>8177</v>
      </c>
      <c r="G427" s="714">
        <v>2.1</v>
      </c>
      <c r="H427" s="702">
        <v>44205</v>
      </c>
    </row>
    <row r="428" spans="1:8" ht="348" x14ac:dyDescent="0.35">
      <c r="A428" s="684">
        <v>44292</v>
      </c>
      <c r="B428" s="657" t="s">
        <v>8936</v>
      </c>
      <c r="C428" s="657" t="s">
        <v>8203</v>
      </c>
      <c r="D428" s="657" t="s">
        <v>8230</v>
      </c>
      <c r="E428" s="657" t="s">
        <v>8937</v>
      </c>
      <c r="F428" s="657" t="s">
        <v>8232</v>
      </c>
      <c r="G428" s="714">
        <v>2.1</v>
      </c>
      <c r="H428" s="702">
        <v>44205</v>
      </c>
    </row>
    <row r="429" spans="1:8" ht="60" x14ac:dyDescent="0.35">
      <c r="A429" s="684">
        <v>44292</v>
      </c>
      <c r="B429" s="657" t="s">
        <v>8938</v>
      </c>
      <c r="C429" s="657" t="s">
        <v>8939</v>
      </c>
      <c r="D429" s="657" t="s">
        <v>8171</v>
      </c>
      <c r="E429" s="657" t="s">
        <v>8940</v>
      </c>
      <c r="F429" s="657" t="s">
        <v>8287</v>
      </c>
      <c r="G429" s="714">
        <v>2.1</v>
      </c>
      <c r="H429" s="702">
        <v>44205</v>
      </c>
    </row>
    <row r="430" spans="1:8" ht="36" x14ac:dyDescent="0.35">
      <c r="A430" s="684">
        <v>44292</v>
      </c>
      <c r="B430" s="657" t="s">
        <v>4065</v>
      </c>
      <c r="C430" s="657" t="s">
        <v>8941</v>
      </c>
      <c r="D430" s="657" t="s">
        <v>8402</v>
      </c>
      <c r="E430" s="657" t="s">
        <v>8942</v>
      </c>
      <c r="F430" s="657" t="s">
        <v>8404</v>
      </c>
      <c r="G430" s="714" t="s">
        <v>8075</v>
      </c>
      <c r="H430" s="702">
        <v>44205</v>
      </c>
    </row>
    <row r="431" spans="1:8" x14ac:dyDescent="0.35">
      <c r="A431" s="684">
        <v>44292</v>
      </c>
      <c r="B431" s="657" t="s">
        <v>4065</v>
      </c>
      <c r="C431" s="657" t="s">
        <v>8540</v>
      </c>
      <c r="D431" s="657" t="s">
        <v>8402</v>
      </c>
      <c r="E431" s="657" t="s">
        <v>8943</v>
      </c>
      <c r="F431" s="657" t="s">
        <v>8404</v>
      </c>
      <c r="G431" s="714" t="s">
        <v>8075</v>
      </c>
      <c r="H431" s="702">
        <v>44205</v>
      </c>
    </row>
    <row r="432" spans="1:8" ht="36" x14ac:dyDescent="0.35">
      <c r="A432" s="685" t="s">
        <v>8944</v>
      </c>
      <c r="B432" s="657" t="s">
        <v>8905</v>
      </c>
      <c r="C432" s="657" t="s">
        <v>2414</v>
      </c>
      <c r="D432" s="657" t="s">
        <v>8159</v>
      </c>
      <c r="E432" s="657" t="s">
        <v>8945</v>
      </c>
      <c r="F432" s="657" t="s">
        <v>8156</v>
      </c>
      <c r="G432" s="714" t="s">
        <v>8075</v>
      </c>
      <c r="H432" s="702">
        <v>44205</v>
      </c>
    </row>
    <row r="433" spans="1:8" ht="36" x14ac:dyDescent="0.35">
      <c r="A433" s="685" t="s">
        <v>8944</v>
      </c>
      <c r="B433" s="657" t="s">
        <v>8946</v>
      </c>
      <c r="C433" s="657" t="s">
        <v>1544</v>
      </c>
      <c r="D433" s="657" t="s">
        <v>8159</v>
      </c>
      <c r="E433" s="657" t="s">
        <v>8947</v>
      </c>
      <c r="F433" s="657" t="s">
        <v>8156</v>
      </c>
      <c r="G433" s="714" t="s">
        <v>8075</v>
      </c>
      <c r="H433" s="702">
        <v>44205</v>
      </c>
    </row>
    <row r="434" spans="1:8" ht="36" x14ac:dyDescent="0.35">
      <c r="A434" s="685" t="s">
        <v>8944</v>
      </c>
      <c r="B434" s="657" t="s">
        <v>8618</v>
      </c>
      <c r="C434" s="657" t="s">
        <v>8948</v>
      </c>
      <c r="D434" s="657" t="s">
        <v>8159</v>
      </c>
      <c r="E434" s="657" t="s">
        <v>8947</v>
      </c>
      <c r="F434" s="657" t="s">
        <v>8287</v>
      </c>
      <c r="G434" s="714" t="s">
        <v>8075</v>
      </c>
      <c r="H434" s="702">
        <v>44205</v>
      </c>
    </row>
    <row r="435" spans="1:8" ht="24" x14ac:dyDescent="0.35">
      <c r="A435" s="685" t="s">
        <v>8949</v>
      </c>
      <c r="B435" s="657" t="s">
        <v>8618</v>
      </c>
      <c r="C435" s="657" t="s">
        <v>8948</v>
      </c>
      <c r="D435" s="657" t="s">
        <v>8538</v>
      </c>
      <c r="E435" s="657" t="s">
        <v>8950</v>
      </c>
      <c r="F435" s="657" t="s">
        <v>8287</v>
      </c>
      <c r="G435" s="714" t="s">
        <v>8075</v>
      </c>
      <c r="H435" s="702">
        <v>44205</v>
      </c>
    </row>
    <row r="436" spans="1:8" ht="36" x14ac:dyDescent="0.35">
      <c r="A436" s="686">
        <v>44236</v>
      </c>
      <c r="B436" s="657" t="s">
        <v>8951</v>
      </c>
      <c r="C436" s="657" t="s">
        <v>8763</v>
      </c>
      <c r="D436" s="657" t="s">
        <v>8285</v>
      </c>
      <c r="E436" s="666" t="s">
        <v>8952</v>
      </c>
      <c r="F436" s="657" t="s">
        <v>8156</v>
      </c>
      <c r="G436" s="714">
        <v>2.1</v>
      </c>
      <c r="H436" s="703" t="s">
        <v>8953</v>
      </c>
    </row>
    <row r="437" spans="1:8" ht="96" x14ac:dyDescent="0.35">
      <c r="A437" s="686">
        <v>44236</v>
      </c>
      <c r="B437" s="657" t="s">
        <v>8954</v>
      </c>
      <c r="C437" s="657" t="s">
        <v>8766</v>
      </c>
      <c r="D437" s="657" t="s">
        <v>8285</v>
      </c>
      <c r="E437" s="666" t="s">
        <v>8952</v>
      </c>
      <c r="F437" s="657" t="s">
        <v>8156</v>
      </c>
      <c r="G437" s="714">
        <v>2.1</v>
      </c>
      <c r="H437" s="703" t="s">
        <v>8953</v>
      </c>
    </row>
    <row r="438" spans="1:8" ht="36" x14ac:dyDescent="0.35">
      <c r="A438" s="686">
        <v>44236</v>
      </c>
      <c r="B438" s="657" t="s">
        <v>8955</v>
      </c>
      <c r="C438" s="657" t="s">
        <v>8768</v>
      </c>
      <c r="D438" s="657" t="s">
        <v>8285</v>
      </c>
      <c r="E438" s="666" t="s">
        <v>8952</v>
      </c>
      <c r="F438" s="657" t="s">
        <v>8156</v>
      </c>
      <c r="G438" s="714">
        <v>2.1</v>
      </c>
      <c r="H438" s="703" t="s">
        <v>8953</v>
      </c>
    </row>
    <row r="439" spans="1:8" ht="36" x14ac:dyDescent="0.35">
      <c r="A439" s="687">
        <v>44267</v>
      </c>
      <c r="B439" s="657" t="s">
        <v>8956</v>
      </c>
      <c r="C439" s="657" t="s">
        <v>2354</v>
      </c>
      <c r="D439" s="657" t="s">
        <v>8260</v>
      </c>
      <c r="E439" s="667" t="s">
        <v>8957</v>
      </c>
      <c r="F439" s="657" t="s">
        <v>8156</v>
      </c>
      <c r="G439" s="714">
        <v>2.1</v>
      </c>
      <c r="H439" s="696" t="s">
        <v>8958</v>
      </c>
    </row>
    <row r="440" spans="1:8" ht="24" x14ac:dyDescent="0.35">
      <c r="A440" s="687">
        <v>44267</v>
      </c>
      <c r="B440" s="657" t="s">
        <v>8959</v>
      </c>
      <c r="C440" s="657" t="s">
        <v>2354</v>
      </c>
      <c r="D440" s="657" t="s">
        <v>8159</v>
      </c>
      <c r="E440" s="667" t="s">
        <v>8860</v>
      </c>
      <c r="F440" s="657" t="s">
        <v>8156</v>
      </c>
      <c r="G440" s="714">
        <v>2.1</v>
      </c>
      <c r="H440" s="696" t="s">
        <v>8958</v>
      </c>
    </row>
    <row r="441" spans="1:8" ht="24" x14ac:dyDescent="0.35">
      <c r="A441" s="687">
        <v>44267</v>
      </c>
      <c r="B441" s="657" t="s">
        <v>8959</v>
      </c>
      <c r="C441" s="657" t="s">
        <v>8960</v>
      </c>
      <c r="D441" s="657" t="s">
        <v>8175</v>
      </c>
      <c r="E441" s="667" t="s">
        <v>8961</v>
      </c>
      <c r="F441" s="657" t="s">
        <v>8075</v>
      </c>
      <c r="G441" s="714">
        <v>2.1</v>
      </c>
      <c r="H441" s="696" t="s">
        <v>8958</v>
      </c>
    </row>
    <row r="442" spans="1:8" ht="36" x14ac:dyDescent="0.35">
      <c r="A442" s="687">
        <v>44267</v>
      </c>
      <c r="B442" s="657" t="s">
        <v>8962</v>
      </c>
      <c r="C442" s="657" t="s">
        <v>2354</v>
      </c>
      <c r="D442" s="657" t="s">
        <v>8159</v>
      </c>
      <c r="E442" s="667" t="s">
        <v>8963</v>
      </c>
      <c r="F442" s="657" t="s">
        <v>8156</v>
      </c>
      <c r="G442" s="714">
        <v>2.1</v>
      </c>
      <c r="H442" s="696" t="s">
        <v>8958</v>
      </c>
    </row>
    <row r="443" spans="1:8" ht="36" x14ac:dyDescent="0.35">
      <c r="A443" s="687">
        <v>44267</v>
      </c>
      <c r="B443" s="657" t="s">
        <v>8964</v>
      </c>
      <c r="C443" s="657" t="s">
        <v>2354</v>
      </c>
      <c r="D443" s="657" t="s">
        <v>8260</v>
      </c>
      <c r="E443" s="667" t="s">
        <v>8965</v>
      </c>
      <c r="F443" s="657" t="s">
        <v>8177</v>
      </c>
      <c r="G443" s="714">
        <v>2.1</v>
      </c>
      <c r="H443" s="696" t="s">
        <v>8958</v>
      </c>
    </row>
    <row r="444" spans="1:8" ht="36" x14ac:dyDescent="0.35">
      <c r="A444" s="687">
        <v>44267</v>
      </c>
      <c r="B444" s="657" t="s">
        <v>8956</v>
      </c>
      <c r="C444" s="657" t="s">
        <v>2354</v>
      </c>
      <c r="D444" s="657" t="s">
        <v>8260</v>
      </c>
      <c r="E444" s="667" t="s">
        <v>8957</v>
      </c>
      <c r="F444" s="657" t="s">
        <v>8177</v>
      </c>
      <c r="G444" s="714">
        <v>2.1</v>
      </c>
      <c r="H444" s="696" t="s">
        <v>8958</v>
      </c>
    </row>
    <row r="445" spans="1:8" ht="36" x14ac:dyDescent="0.35">
      <c r="A445" s="687">
        <v>44267</v>
      </c>
      <c r="B445" s="657" t="s">
        <v>8966</v>
      </c>
      <c r="C445" s="657" t="s">
        <v>2354</v>
      </c>
      <c r="D445" s="657" t="s">
        <v>8260</v>
      </c>
      <c r="E445" s="667" t="s">
        <v>8967</v>
      </c>
      <c r="F445" s="657" t="s">
        <v>8177</v>
      </c>
      <c r="G445" s="714">
        <v>2.1</v>
      </c>
      <c r="H445" s="696" t="s">
        <v>8958</v>
      </c>
    </row>
    <row r="446" spans="1:8" ht="24" x14ac:dyDescent="0.35">
      <c r="A446" s="687">
        <v>44267</v>
      </c>
      <c r="B446" s="657" t="s">
        <v>4065</v>
      </c>
      <c r="C446" s="657" t="s">
        <v>8774</v>
      </c>
      <c r="D446" s="657" t="s">
        <v>8968</v>
      </c>
      <c r="E446" s="667" t="s">
        <v>8969</v>
      </c>
      <c r="F446" s="657" t="s">
        <v>8404</v>
      </c>
      <c r="G446" s="714" t="s">
        <v>8075</v>
      </c>
      <c r="H446" s="696" t="s">
        <v>8958</v>
      </c>
    </row>
    <row r="447" spans="1:8" ht="36" x14ac:dyDescent="0.35">
      <c r="A447" s="687">
        <v>44451</v>
      </c>
      <c r="B447" s="657" t="s">
        <v>8962</v>
      </c>
      <c r="C447" s="657" t="s">
        <v>2354</v>
      </c>
      <c r="D447" s="657" t="s">
        <v>8159</v>
      </c>
      <c r="E447" s="667" t="s">
        <v>8963</v>
      </c>
      <c r="F447" s="657" t="s">
        <v>8177</v>
      </c>
      <c r="G447" s="714">
        <v>2.1</v>
      </c>
      <c r="H447" s="696" t="s">
        <v>8958</v>
      </c>
    </row>
    <row r="448" spans="1:8" ht="24" x14ac:dyDescent="0.35">
      <c r="A448" s="688" t="s">
        <v>8970</v>
      </c>
      <c r="B448" s="662" t="s">
        <v>8075</v>
      </c>
      <c r="C448" s="657" t="s">
        <v>426</v>
      </c>
      <c r="D448" s="657" t="s">
        <v>8075</v>
      </c>
      <c r="E448" s="668" t="s">
        <v>8971</v>
      </c>
      <c r="F448" s="662" t="s">
        <v>8075</v>
      </c>
      <c r="G448" s="716" t="s">
        <v>8075</v>
      </c>
      <c r="H448" s="704" t="s">
        <v>8972</v>
      </c>
    </row>
    <row r="449" spans="1:8" ht="72" x14ac:dyDescent="0.35">
      <c r="A449" s="688" t="s">
        <v>8970</v>
      </c>
      <c r="B449" s="657" t="s">
        <v>8973</v>
      </c>
      <c r="C449" s="657" t="s">
        <v>8974</v>
      </c>
      <c r="D449" s="657" t="s">
        <v>8285</v>
      </c>
      <c r="E449" s="669" t="s">
        <v>8975</v>
      </c>
      <c r="F449" s="657" t="s">
        <v>8201</v>
      </c>
      <c r="G449" s="714">
        <v>2.1</v>
      </c>
      <c r="H449" s="704" t="s">
        <v>8976</v>
      </c>
    </row>
    <row r="450" spans="1:8" ht="48" x14ac:dyDescent="0.35">
      <c r="A450" s="688" t="s">
        <v>8970</v>
      </c>
      <c r="B450" s="657" t="s">
        <v>8973</v>
      </c>
      <c r="C450" s="657" t="s">
        <v>2454</v>
      </c>
      <c r="D450" s="657" t="s">
        <v>8159</v>
      </c>
      <c r="E450" s="668" t="s">
        <v>8977</v>
      </c>
      <c r="F450" s="657" t="s">
        <v>8287</v>
      </c>
      <c r="G450" s="714">
        <v>2.1</v>
      </c>
      <c r="H450" s="704" t="s">
        <v>8976</v>
      </c>
    </row>
    <row r="451" spans="1:8" ht="36" x14ac:dyDescent="0.35">
      <c r="A451" s="688" t="s">
        <v>8970</v>
      </c>
      <c r="B451" s="657" t="s">
        <v>8978</v>
      </c>
      <c r="C451" s="657" t="s">
        <v>1257</v>
      </c>
      <c r="D451" s="657" t="s">
        <v>8159</v>
      </c>
      <c r="E451" s="668" t="s">
        <v>8979</v>
      </c>
      <c r="F451" s="657" t="s">
        <v>8980</v>
      </c>
      <c r="G451" s="714">
        <v>2.1</v>
      </c>
      <c r="H451" s="704" t="s">
        <v>8976</v>
      </c>
    </row>
    <row r="452" spans="1:8" ht="48" x14ac:dyDescent="0.35">
      <c r="A452" s="688" t="s">
        <v>8970</v>
      </c>
      <c r="B452" s="657" t="s">
        <v>8981</v>
      </c>
      <c r="C452" s="657" t="s">
        <v>1062</v>
      </c>
      <c r="D452" s="657" t="s">
        <v>8260</v>
      </c>
      <c r="E452" s="668" t="s">
        <v>8982</v>
      </c>
      <c r="F452" s="657" t="s">
        <v>8332</v>
      </c>
      <c r="G452" s="714">
        <v>2.1</v>
      </c>
      <c r="H452" s="704" t="s">
        <v>8976</v>
      </c>
    </row>
    <row r="453" spans="1:8" ht="36" x14ac:dyDescent="0.35">
      <c r="A453" s="686">
        <v>44867</v>
      </c>
      <c r="B453" s="657" t="s">
        <v>8983</v>
      </c>
      <c r="C453" s="657" t="s">
        <v>8984</v>
      </c>
      <c r="D453" s="657" t="s">
        <v>8260</v>
      </c>
      <c r="E453" s="666" t="s">
        <v>8985</v>
      </c>
      <c r="F453" s="657" t="s">
        <v>4267</v>
      </c>
      <c r="G453" s="714">
        <v>2</v>
      </c>
      <c r="H453" s="703">
        <v>44564</v>
      </c>
    </row>
    <row r="454" spans="1:8" ht="60" x14ac:dyDescent="0.35">
      <c r="A454" s="686">
        <v>44867</v>
      </c>
      <c r="B454" s="657" t="s">
        <v>8914</v>
      </c>
      <c r="C454" s="657" t="s">
        <v>325</v>
      </c>
      <c r="D454" s="657" t="s">
        <v>8159</v>
      </c>
      <c r="E454" s="666" t="s">
        <v>8986</v>
      </c>
      <c r="F454" s="657" t="s">
        <v>4267</v>
      </c>
      <c r="G454" s="714">
        <v>2</v>
      </c>
      <c r="H454" s="703">
        <v>44564</v>
      </c>
    </row>
    <row r="455" spans="1:8" ht="36" x14ac:dyDescent="0.35">
      <c r="A455" s="689" t="s">
        <v>8987</v>
      </c>
      <c r="B455" s="657" t="s">
        <v>8988</v>
      </c>
      <c r="C455" s="657" t="s">
        <v>1755</v>
      </c>
      <c r="D455" s="657" t="s">
        <v>8159</v>
      </c>
      <c r="E455" s="670" t="s">
        <v>8989</v>
      </c>
      <c r="F455" s="657" t="s">
        <v>4069</v>
      </c>
      <c r="G455" s="714">
        <v>2.1</v>
      </c>
      <c r="H455" s="705" t="s">
        <v>8990</v>
      </c>
    </row>
    <row r="456" spans="1:8" ht="36" x14ac:dyDescent="0.35">
      <c r="A456" s="689" t="s">
        <v>8987</v>
      </c>
      <c r="B456" s="657" t="s">
        <v>8991</v>
      </c>
      <c r="C456" s="657" t="s">
        <v>1755</v>
      </c>
      <c r="D456" s="657" t="s">
        <v>8159</v>
      </c>
      <c r="E456" s="670" t="s">
        <v>8992</v>
      </c>
      <c r="F456" s="657" t="s">
        <v>4069</v>
      </c>
      <c r="G456" s="714">
        <v>2.1</v>
      </c>
      <c r="H456" s="705" t="s">
        <v>8990</v>
      </c>
    </row>
    <row r="457" spans="1:8" ht="24" x14ac:dyDescent="0.35">
      <c r="A457" s="689" t="s">
        <v>8987</v>
      </c>
      <c r="B457" s="657" t="s">
        <v>8993</v>
      </c>
      <c r="C457" s="657" t="s">
        <v>1755</v>
      </c>
      <c r="D457" s="657" t="s">
        <v>8164</v>
      </c>
      <c r="E457" s="670" t="s">
        <v>8994</v>
      </c>
      <c r="F457" s="657" t="s">
        <v>8160</v>
      </c>
      <c r="G457" s="714">
        <v>2.1</v>
      </c>
      <c r="H457" s="705" t="s">
        <v>8990</v>
      </c>
    </row>
    <row r="458" spans="1:8" ht="36" x14ac:dyDescent="0.35">
      <c r="A458" s="689" t="s">
        <v>8987</v>
      </c>
      <c r="B458" s="657" t="s">
        <v>8995</v>
      </c>
      <c r="C458" s="657" t="s">
        <v>1755</v>
      </c>
      <c r="D458" s="657" t="s">
        <v>8260</v>
      </c>
      <c r="E458" s="670" t="s">
        <v>8996</v>
      </c>
      <c r="F458" s="657" t="s">
        <v>4069</v>
      </c>
      <c r="G458" s="714">
        <v>2.1</v>
      </c>
      <c r="H458" s="705" t="s">
        <v>8990</v>
      </c>
    </row>
    <row r="459" spans="1:8" ht="48" x14ac:dyDescent="0.35">
      <c r="A459" s="689" t="s">
        <v>8987</v>
      </c>
      <c r="B459" s="657" t="s">
        <v>8914</v>
      </c>
      <c r="C459" s="657" t="s">
        <v>325</v>
      </c>
      <c r="D459" s="657" t="s">
        <v>8159</v>
      </c>
      <c r="E459" s="670" t="s">
        <v>8997</v>
      </c>
      <c r="F459" s="657" t="s">
        <v>4267</v>
      </c>
      <c r="G459" s="714">
        <v>2</v>
      </c>
      <c r="H459" s="705" t="s">
        <v>8990</v>
      </c>
    </row>
    <row r="460" spans="1:8" ht="48" x14ac:dyDescent="0.35">
      <c r="A460" s="689" t="s">
        <v>8987</v>
      </c>
      <c r="B460" s="657" t="s">
        <v>8998</v>
      </c>
      <c r="C460" s="657" t="s">
        <v>325</v>
      </c>
      <c r="D460" s="657" t="s">
        <v>8159</v>
      </c>
      <c r="E460" s="670" t="s">
        <v>8999</v>
      </c>
      <c r="F460" s="657" t="s">
        <v>4267</v>
      </c>
      <c r="G460" s="714">
        <v>2</v>
      </c>
      <c r="H460" s="705" t="s">
        <v>8990</v>
      </c>
    </row>
    <row r="461" spans="1:8" ht="24" x14ac:dyDescent="0.35">
      <c r="A461" s="689" t="s">
        <v>8987</v>
      </c>
      <c r="B461" s="657" t="s">
        <v>9000</v>
      </c>
      <c r="C461" s="657" t="s">
        <v>325</v>
      </c>
      <c r="D461" s="657" t="s">
        <v>8260</v>
      </c>
      <c r="E461" s="670" t="s">
        <v>9001</v>
      </c>
      <c r="F461" s="657" t="s">
        <v>4267</v>
      </c>
      <c r="G461" s="714">
        <v>2</v>
      </c>
      <c r="H461" s="705" t="s">
        <v>8990</v>
      </c>
    </row>
    <row r="462" spans="1:8" ht="48" x14ac:dyDescent="0.35">
      <c r="A462" s="689" t="s">
        <v>8987</v>
      </c>
      <c r="B462" s="657" t="s">
        <v>9002</v>
      </c>
      <c r="C462" s="657" t="s">
        <v>325</v>
      </c>
      <c r="D462" s="657" t="s">
        <v>8260</v>
      </c>
      <c r="E462" s="670" t="s">
        <v>9003</v>
      </c>
      <c r="F462" s="657" t="s">
        <v>4267</v>
      </c>
      <c r="G462" s="714">
        <v>2</v>
      </c>
      <c r="H462" s="705" t="s">
        <v>8990</v>
      </c>
    </row>
    <row r="463" spans="1:8" ht="120" x14ac:dyDescent="0.35">
      <c r="A463" s="690" t="s">
        <v>9004</v>
      </c>
      <c r="B463" s="657" t="s">
        <v>9005</v>
      </c>
      <c r="C463" s="657" t="s">
        <v>9006</v>
      </c>
      <c r="D463" s="657" t="s">
        <v>9007</v>
      </c>
      <c r="E463" s="671" t="s">
        <v>9008</v>
      </c>
      <c r="F463" s="657" t="s">
        <v>9009</v>
      </c>
      <c r="G463" s="714" t="s">
        <v>9010</v>
      </c>
      <c r="H463" s="708">
        <v>44805</v>
      </c>
    </row>
    <row r="464" spans="1:8" ht="72" x14ac:dyDescent="0.35">
      <c r="A464" s="707">
        <v>44867</v>
      </c>
      <c r="B464" s="468" t="s">
        <v>4065</v>
      </c>
      <c r="C464" s="468" t="s">
        <v>9011</v>
      </c>
      <c r="D464" s="468" t="s">
        <v>8402</v>
      </c>
      <c r="E464" s="468" t="s">
        <v>9012</v>
      </c>
      <c r="F464" s="469" t="s">
        <v>8404</v>
      </c>
      <c r="G464" s="717"/>
      <c r="H464" s="709">
        <v>44755</v>
      </c>
    </row>
    <row r="465" spans="1:8" ht="48" x14ac:dyDescent="0.35">
      <c r="A465" s="707">
        <v>44867</v>
      </c>
      <c r="B465" s="468" t="s">
        <v>4065</v>
      </c>
      <c r="C465" s="468" t="s">
        <v>9013</v>
      </c>
      <c r="D465" s="468" t="s">
        <v>8402</v>
      </c>
      <c r="E465" s="468" t="s">
        <v>9014</v>
      </c>
      <c r="F465" s="469" t="s">
        <v>8404</v>
      </c>
      <c r="G465" s="717"/>
      <c r="H465" s="709">
        <v>44755</v>
      </c>
    </row>
    <row r="466" spans="1:8" ht="24" x14ac:dyDescent="0.35">
      <c r="A466" s="707">
        <v>44867</v>
      </c>
      <c r="B466" s="468" t="s">
        <v>4065</v>
      </c>
      <c r="C466" s="468" t="s">
        <v>9015</v>
      </c>
      <c r="D466" s="468" t="s">
        <v>8154</v>
      </c>
      <c r="E466" s="468" t="s">
        <v>9016</v>
      </c>
      <c r="F466" s="469" t="s">
        <v>8404</v>
      </c>
      <c r="G466" s="717"/>
      <c r="H466" s="709">
        <v>44755</v>
      </c>
    </row>
    <row r="467" spans="1:8" ht="108" x14ac:dyDescent="0.35">
      <c r="A467" s="707">
        <v>44867</v>
      </c>
      <c r="B467" s="468" t="s">
        <v>8203</v>
      </c>
      <c r="C467" s="468" t="s">
        <v>9017</v>
      </c>
      <c r="D467" s="468" t="s">
        <v>8154</v>
      </c>
      <c r="E467" s="468" t="s">
        <v>9018</v>
      </c>
      <c r="F467" s="842" t="s">
        <v>8676</v>
      </c>
      <c r="G467" s="717">
        <v>2.1</v>
      </c>
      <c r="H467" s="709">
        <v>44755</v>
      </c>
    </row>
    <row r="468" spans="1:8" ht="409.5" x14ac:dyDescent="0.35">
      <c r="A468" s="707">
        <v>44867</v>
      </c>
      <c r="B468" s="335" t="s">
        <v>8203</v>
      </c>
      <c r="C468" s="335" t="s">
        <v>9019</v>
      </c>
      <c r="D468" s="335" t="s">
        <v>8154</v>
      </c>
      <c r="E468" s="335" t="s">
        <v>9020</v>
      </c>
      <c r="F468" s="447" t="s">
        <v>8156</v>
      </c>
      <c r="G468" s="718">
        <v>2.1</v>
      </c>
      <c r="H468" s="709">
        <v>44755</v>
      </c>
    </row>
    <row r="469" spans="1:8" ht="360" x14ac:dyDescent="0.35">
      <c r="A469" s="707">
        <v>44867</v>
      </c>
      <c r="B469" s="335" t="s">
        <v>8203</v>
      </c>
      <c r="C469" s="335" t="s">
        <v>9021</v>
      </c>
      <c r="D469" s="335" t="s">
        <v>8154</v>
      </c>
      <c r="E469" s="335" t="s">
        <v>9022</v>
      </c>
      <c r="F469" s="447" t="s">
        <v>8156</v>
      </c>
      <c r="G469" s="718">
        <v>2.1</v>
      </c>
      <c r="H469" s="709">
        <v>44755</v>
      </c>
    </row>
    <row r="470" spans="1:8" ht="24" x14ac:dyDescent="0.35">
      <c r="A470" s="722">
        <v>44867</v>
      </c>
      <c r="B470" s="723" t="s">
        <v>8978</v>
      </c>
      <c r="C470" s="723" t="s">
        <v>1257</v>
      </c>
      <c r="D470" s="723" t="s">
        <v>8159</v>
      </c>
      <c r="E470" s="723" t="s">
        <v>9023</v>
      </c>
      <c r="F470" s="844" t="s">
        <v>8980</v>
      </c>
      <c r="G470" s="724">
        <v>2.1</v>
      </c>
      <c r="H470" s="725">
        <v>44755</v>
      </c>
    </row>
    <row r="471" spans="1:8" ht="24" x14ac:dyDescent="0.35">
      <c r="A471" s="731">
        <v>44867</v>
      </c>
      <c r="B471" s="732" t="s">
        <v>9024</v>
      </c>
      <c r="C471" s="732" t="s">
        <v>175</v>
      </c>
      <c r="D471" s="732" t="s">
        <v>8260</v>
      </c>
      <c r="E471" s="732" t="s">
        <v>9025</v>
      </c>
      <c r="F471" s="733" t="s">
        <v>8257</v>
      </c>
      <c r="G471" s="734">
        <v>2.1</v>
      </c>
      <c r="H471" s="735">
        <v>44755</v>
      </c>
    </row>
    <row r="472" spans="1:8" ht="24" x14ac:dyDescent="0.35">
      <c r="A472" s="750">
        <v>44876</v>
      </c>
      <c r="B472" s="751" t="s">
        <v>8487</v>
      </c>
      <c r="C472" s="751" t="s">
        <v>9026</v>
      </c>
      <c r="D472" s="751" t="s">
        <v>8260</v>
      </c>
      <c r="E472" s="751" t="s">
        <v>9027</v>
      </c>
      <c r="F472" s="752" t="s">
        <v>8484</v>
      </c>
      <c r="G472" s="753" t="s">
        <v>144</v>
      </c>
      <c r="H472" s="754">
        <v>44886</v>
      </c>
    </row>
    <row r="473" spans="1:8" ht="36" x14ac:dyDescent="0.35">
      <c r="A473" s="750">
        <v>44876</v>
      </c>
      <c r="B473" s="751" t="s">
        <v>9028</v>
      </c>
      <c r="C473" s="751" t="s">
        <v>2580</v>
      </c>
      <c r="D473" s="751" t="s">
        <v>8175</v>
      </c>
      <c r="E473" s="751" t="s">
        <v>8572</v>
      </c>
      <c r="F473" s="755" t="s">
        <v>9029</v>
      </c>
      <c r="G473" s="756" t="s">
        <v>3853</v>
      </c>
      <c r="H473" s="757">
        <v>44886</v>
      </c>
    </row>
    <row r="474" spans="1:8" ht="24" x14ac:dyDescent="0.35">
      <c r="A474" s="750">
        <v>44876</v>
      </c>
      <c r="B474" s="751" t="s">
        <v>8640</v>
      </c>
      <c r="C474" s="751" t="s">
        <v>9030</v>
      </c>
      <c r="D474" s="751" t="s">
        <v>9031</v>
      </c>
      <c r="E474" s="751" t="s">
        <v>9032</v>
      </c>
      <c r="F474" s="758" t="s">
        <v>8235</v>
      </c>
      <c r="G474" s="753" t="s">
        <v>3853</v>
      </c>
      <c r="H474" s="754">
        <v>44886</v>
      </c>
    </row>
    <row r="475" spans="1:8" ht="24" x14ac:dyDescent="0.35">
      <c r="A475" s="750">
        <v>44876</v>
      </c>
      <c r="B475" s="751" t="s">
        <v>9033</v>
      </c>
      <c r="C475" s="751" t="s">
        <v>2354</v>
      </c>
      <c r="D475" s="751" t="s">
        <v>8260</v>
      </c>
      <c r="E475" s="759" t="s">
        <v>9034</v>
      </c>
      <c r="F475" s="760" t="s">
        <v>4069</v>
      </c>
      <c r="G475" s="756">
        <v>2.1</v>
      </c>
      <c r="H475" s="757">
        <v>44886</v>
      </c>
    </row>
    <row r="476" spans="1:8" ht="24" x14ac:dyDescent="0.35">
      <c r="A476" s="750">
        <v>44876</v>
      </c>
      <c r="B476" s="727" t="s">
        <v>9035</v>
      </c>
      <c r="C476" s="727" t="s">
        <v>9036</v>
      </c>
      <c r="D476" s="727" t="s">
        <v>8159</v>
      </c>
      <c r="E476" s="727" t="s">
        <v>9037</v>
      </c>
      <c r="F476" s="728" t="s">
        <v>8201</v>
      </c>
      <c r="G476" s="729" t="s">
        <v>144</v>
      </c>
      <c r="H476" s="726">
        <v>44927</v>
      </c>
    </row>
    <row r="477" spans="1:8" ht="36" x14ac:dyDescent="0.35">
      <c r="A477" s="750">
        <v>44876</v>
      </c>
      <c r="B477" s="513" t="s">
        <v>9038</v>
      </c>
      <c r="C477" s="513" t="s">
        <v>9036</v>
      </c>
      <c r="D477" s="513" t="s">
        <v>8159</v>
      </c>
      <c r="E477" s="513" t="s">
        <v>9039</v>
      </c>
      <c r="F477" s="512" t="s">
        <v>4069</v>
      </c>
      <c r="G477" s="719">
        <v>2.1</v>
      </c>
      <c r="H477" s="710">
        <v>44927</v>
      </c>
    </row>
    <row r="478" spans="1:8" ht="24" x14ac:dyDescent="0.35">
      <c r="A478" s="750">
        <v>44876</v>
      </c>
      <c r="B478" s="513" t="s">
        <v>9040</v>
      </c>
      <c r="C478" s="513" t="s">
        <v>9036</v>
      </c>
      <c r="D478" s="513" t="s">
        <v>8260</v>
      </c>
      <c r="E478" s="513" t="s">
        <v>9041</v>
      </c>
      <c r="F478" s="512" t="s">
        <v>4069</v>
      </c>
      <c r="G478" s="719">
        <v>2.1</v>
      </c>
      <c r="H478" s="710">
        <v>44927</v>
      </c>
    </row>
    <row r="479" spans="1:8" ht="36" x14ac:dyDescent="0.35">
      <c r="A479" s="750">
        <v>44876</v>
      </c>
      <c r="B479" s="513" t="s">
        <v>9054</v>
      </c>
      <c r="C479" s="513" t="s">
        <v>9036</v>
      </c>
      <c r="D479" s="513" t="s">
        <v>8159</v>
      </c>
      <c r="E479" s="513" t="s">
        <v>9039</v>
      </c>
      <c r="F479" s="512" t="s">
        <v>832</v>
      </c>
      <c r="G479" s="719">
        <v>2.1</v>
      </c>
      <c r="H479" s="710">
        <v>44927</v>
      </c>
    </row>
    <row r="480" spans="1:8" ht="24" x14ac:dyDescent="0.35">
      <c r="A480" s="750">
        <v>44876</v>
      </c>
      <c r="B480" s="513" t="s">
        <v>9042</v>
      </c>
      <c r="C480" s="513" t="s">
        <v>9036</v>
      </c>
      <c r="D480" s="513" t="s">
        <v>8260</v>
      </c>
      <c r="E480" s="513" t="s">
        <v>9041</v>
      </c>
      <c r="F480" s="512" t="s">
        <v>832</v>
      </c>
      <c r="G480" s="719">
        <v>2.1</v>
      </c>
      <c r="H480" s="710">
        <v>44927</v>
      </c>
    </row>
    <row r="481" spans="1:8" ht="36" x14ac:dyDescent="0.35">
      <c r="A481" s="750">
        <v>44876</v>
      </c>
      <c r="B481" s="513" t="s">
        <v>9043</v>
      </c>
      <c r="C481" s="513" t="s">
        <v>9036</v>
      </c>
      <c r="D481" s="513" t="s">
        <v>8159</v>
      </c>
      <c r="E481" s="513" t="s">
        <v>9039</v>
      </c>
      <c r="F481" s="512" t="s">
        <v>8235</v>
      </c>
      <c r="G481" s="719">
        <v>2.1</v>
      </c>
      <c r="H481" s="710">
        <v>44927</v>
      </c>
    </row>
    <row r="482" spans="1:8" ht="24" x14ac:dyDescent="0.35">
      <c r="A482" s="750">
        <v>44876</v>
      </c>
      <c r="B482" s="513" t="s">
        <v>9044</v>
      </c>
      <c r="C482" s="513" t="s">
        <v>9036</v>
      </c>
      <c r="D482" s="513" t="s">
        <v>8260</v>
      </c>
      <c r="E482" s="513" t="s">
        <v>9041</v>
      </c>
      <c r="F482" s="512" t="s">
        <v>8235</v>
      </c>
      <c r="G482" s="719" t="s">
        <v>3853</v>
      </c>
      <c r="H482" s="710">
        <v>44927</v>
      </c>
    </row>
    <row r="483" spans="1:8" ht="48" x14ac:dyDescent="0.35">
      <c r="A483" s="750">
        <v>44876</v>
      </c>
      <c r="B483" s="746" t="s">
        <v>9045</v>
      </c>
      <c r="C483" s="746" t="s">
        <v>9036</v>
      </c>
      <c r="D483" s="746" t="s">
        <v>8260</v>
      </c>
      <c r="E483" s="746" t="s">
        <v>9046</v>
      </c>
      <c r="F483" s="748" t="s">
        <v>9047</v>
      </c>
      <c r="G483" s="749">
        <v>2.1</v>
      </c>
      <c r="H483" s="747">
        <v>44927</v>
      </c>
    </row>
    <row r="484" spans="1:8" ht="24" x14ac:dyDescent="0.35">
      <c r="A484" s="750">
        <v>44876</v>
      </c>
      <c r="B484" s="776" t="s">
        <v>8895</v>
      </c>
      <c r="C484" s="776" t="s">
        <v>8074</v>
      </c>
      <c r="D484" s="776"/>
      <c r="E484" s="776" t="s">
        <v>9048</v>
      </c>
      <c r="F484" s="764"/>
      <c r="G484" s="766"/>
      <c r="H484" s="777">
        <v>44927</v>
      </c>
    </row>
    <row r="485" spans="1:8" ht="48" x14ac:dyDescent="0.35">
      <c r="A485" s="750">
        <v>44894</v>
      </c>
      <c r="B485" s="513" t="s">
        <v>9049</v>
      </c>
      <c r="C485" s="513" t="s">
        <v>9036</v>
      </c>
      <c r="D485" s="721" t="s">
        <v>8175</v>
      </c>
      <c r="E485" s="721" t="s">
        <v>8572</v>
      </c>
      <c r="F485" s="765" t="s">
        <v>9047</v>
      </c>
      <c r="G485" s="767">
        <v>2.1</v>
      </c>
      <c r="H485" s="710">
        <v>44927</v>
      </c>
    </row>
    <row r="486" spans="1:8" ht="36" x14ac:dyDescent="0.35">
      <c r="A486" s="773">
        <v>44894</v>
      </c>
      <c r="B486" s="751" t="s">
        <v>9028</v>
      </c>
      <c r="C486" s="751" t="s">
        <v>2580</v>
      </c>
      <c r="D486" s="751" t="s">
        <v>8175</v>
      </c>
      <c r="E486" s="751" t="s">
        <v>9053</v>
      </c>
      <c r="F486" s="755" t="s">
        <v>9029</v>
      </c>
      <c r="G486" s="774" t="s">
        <v>3853</v>
      </c>
      <c r="H486" s="775">
        <v>44927</v>
      </c>
    </row>
    <row r="487" spans="1:8" x14ac:dyDescent="0.35">
      <c r="A487" s="773">
        <v>44894</v>
      </c>
      <c r="B487" s="513" t="s">
        <v>4065</v>
      </c>
      <c r="C487" s="513" t="s">
        <v>8889</v>
      </c>
      <c r="D487" s="721" t="s">
        <v>8402</v>
      </c>
      <c r="E487" s="721" t="s">
        <v>9050</v>
      </c>
      <c r="F487" s="765"/>
      <c r="G487" s="767"/>
      <c r="H487" s="710">
        <v>44927</v>
      </c>
    </row>
    <row r="488" spans="1:8" ht="24" x14ac:dyDescent="0.35">
      <c r="A488" s="773">
        <v>44894</v>
      </c>
      <c r="B488" s="513" t="s">
        <v>8895</v>
      </c>
      <c r="C488" s="513" t="s">
        <v>8074</v>
      </c>
      <c r="D488" s="721"/>
      <c r="E488" s="721" t="s">
        <v>9051</v>
      </c>
      <c r="F488" s="765"/>
      <c r="G488" s="767"/>
      <c r="H488" s="710">
        <v>44927</v>
      </c>
    </row>
    <row r="489" spans="1:8" ht="24" x14ac:dyDescent="0.35">
      <c r="A489" s="773">
        <v>44894</v>
      </c>
      <c r="B489" s="513" t="s">
        <v>9024</v>
      </c>
      <c r="C489" s="513" t="s">
        <v>175</v>
      </c>
      <c r="D489" s="721" t="s">
        <v>8260</v>
      </c>
      <c r="E489" s="721" t="s">
        <v>9025</v>
      </c>
      <c r="F489" s="778" t="s">
        <v>8257</v>
      </c>
      <c r="G489" s="767">
        <v>2.1</v>
      </c>
      <c r="H489" s="710">
        <v>44896</v>
      </c>
    </row>
    <row r="490" spans="1:8" ht="48" x14ac:dyDescent="0.35">
      <c r="A490" s="813">
        <v>45000</v>
      </c>
      <c r="B490" s="814" t="s">
        <v>9042</v>
      </c>
      <c r="C490" s="814" t="s">
        <v>4259</v>
      </c>
      <c r="D490" s="815" t="s">
        <v>8230</v>
      </c>
      <c r="E490" s="815" t="s">
        <v>9062</v>
      </c>
      <c r="F490" s="816" t="s">
        <v>832</v>
      </c>
      <c r="G490" s="817">
        <v>2.1</v>
      </c>
      <c r="H490" s="818">
        <v>45017</v>
      </c>
    </row>
    <row r="491" spans="1:8" ht="24" x14ac:dyDescent="0.35">
      <c r="A491" s="813">
        <v>45000</v>
      </c>
      <c r="B491" s="814" t="s">
        <v>9042</v>
      </c>
      <c r="C491" s="814" t="s">
        <v>4259</v>
      </c>
      <c r="D491" s="815" t="s">
        <v>8230</v>
      </c>
      <c r="E491" s="815" t="s">
        <v>9063</v>
      </c>
      <c r="F491" s="816" t="s">
        <v>8235</v>
      </c>
      <c r="G491" s="817">
        <v>2.1</v>
      </c>
      <c r="H491" s="818">
        <v>45017</v>
      </c>
    </row>
    <row r="492" spans="1:8" ht="36" x14ac:dyDescent="0.35">
      <c r="A492" s="813">
        <v>45000</v>
      </c>
      <c r="B492" s="814" t="s">
        <v>8455</v>
      </c>
      <c r="C492" s="814" t="s">
        <v>2562</v>
      </c>
      <c r="D492" s="815" t="s">
        <v>8159</v>
      </c>
      <c r="E492" s="815" t="s">
        <v>9064</v>
      </c>
      <c r="F492" s="816" t="s">
        <v>832</v>
      </c>
      <c r="G492" s="817">
        <v>2.1</v>
      </c>
      <c r="H492" s="818">
        <v>45017</v>
      </c>
    </row>
    <row r="493" spans="1:8" ht="36" x14ac:dyDescent="0.35">
      <c r="A493" s="813">
        <v>45000</v>
      </c>
      <c r="B493" s="814" t="s">
        <v>8926</v>
      </c>
      <c r="C493" s="814" t="s">
        <v>1794</v>
      </c>
      <c r="D493" s="819" t="s">
        <v>8538</v>
      </c>
      <c r="E493" s="819" t="s">
        <v>9065</v>
      </c>
      <c r="F493" s="816" t="s">
        <v>832</v>
      </c>
      <c r="G493" s="817">
        <v>2.1</v>
      </c>
      <c r="H493" s="818">
        <v>45017</v>
      </c>
    </row>
    <row r="494" spans="1:8" ht="36" x14ac:dyDescent="0.35">
      <c r="A494" s="830">
        <v>45327</v>
      </c>
      <c r="B494" s="831" t="s">
        <v>9083</v>
      </c>
      <c r="C494" s="831" t="s">
        <v>9077</v>
      </c>
      <c r="D494" s="832" t="s">
        <v>8260</v>
      </c>
      <c r="E494" s="832" t="s">
        <v>9079</v>
      </c>
      <c r="F494" s="833" t="s">
        <v>9078</v>
      </c>
      <c r="G494" s="834">
        <v>2.1</v>
      </c>
      <c r="H494" s="835">
        <v>45351</v>
      </c>
    </row>
    <row r="495" spans="1:8" ht="24" x14ac:dyDescent="0.35">
      <c r="A495" s="830">
        <v>45327</v>
      </c>
      <c r="B495" s="831" t="s">
        <v>9081</v>
      </c>
      <c r="C495" s="831" t="s">
        <v>9081</v>
      </c>
      <c r="D495" s="832"/>
      <c r="E495" s="832" t="s">
        <v>9076</v>
      </c>
      <c r="F495" s="833"/>
      <c r="G495" s="834">
        <v>2.1</v>
      </c>
      <c r="H495" s="835">
        <v>45351</v>
      </c>
    </row>
    <row r="496" spans="1:8" ht="48" x14ac:dyDescent="0.35">
      <c r="A496" s="830">
        <v>45327</v>
      </c>
      <c r="B496" s="831" t="s">
        <v>9086</v>
      </c>
      <c r="C496" s="831" t="s">
        <v>9090</v>
      </c>
      <c r="D496" s="832" t="s">
        <v>8260</v>
      </c>
      <c r="E496" s="832" t="s">
        <v>9094</v>
      </c>
      <c r="F496" s="833" t="s">
        <v>8235</v>
      </c>
      <c r="G496" s="834" t="s">
        <v>3853</v>
      </c>
      <c r="H496" s="835">
        <v>45351</v>
      </c>
    </row>
    <row r="497" spans="1:8" ht="24" x14ac:dyDescent="0.35">
      <c r="A497" s="830">
        <v>45327</v>
      </c>
      <c r="B497" s="831" t="s">
        <v>9087</v>
      </c>
      <c r="C497" s="831" t="s">
        <v>1361</v>
      </c>
      <c r="D497" s="832" t="s">
        <v>8159</v>
      </c>
      <c r="E497" s="832" t="s">
        <v>9095</v>
      </c>
      <c r="F497" s="845" t="s">
        <v>8980</v>
      </c>
      <c r="G497" s="834" t="s">
        <v>3853</v>
      </c>
      <c r="H497" s="835">
        <v>45351</v>
      </c>
    </row>
    <row r="498" spans="1:8" ht="36" x14ac:dyDescent="0.35">
      <c r="A498" s="830">
        <v>45327</v>
      </c>
      <c r="B498" s="831" t="s">
        <v>8594</v>
      </c>
      <c r="C498" s="831" t="s">
        <v>636</v>
      </c>
      <c r="D498" s="832" t="s">
        <v>8159</v>
      </c>
      <c r="E498" s="832" t="s">
        <v>9093</v>
      </c>
      <c r="F498" s="833" t="s">
        <v>9092</v>
      </c>
      <c r="G498" s="834"/>
      <c r="H498" s="835">
        <v>45351</v>
      </c>
    </row>
    <row r="499" spans="1:8" x14ac:dyDescent="0.35">
      <c r="A499" s="830">
        <v>45327</v>
      </c>
      <c r="B499" s="831" t="s">
        <v>8376</v>
      </c>
      <c r="C499" s="831" t="s">
        <v>8377</v>
      </c>
      <c r="D499" s="832" t="s">
        <v>8159</v>
      </c>
      <c r="E499" s="832" t="s">
        <v>8204</v>
      </c>
      <c r="F499" s="833" t="s">
        <v>8379</v>
      </c>
      <c r="G499" s="834"/>
      <c r="H499" s="835">
        <v>45351</v>
      </c>
    </row>
    <row r="500" spans="1:8" x14ac:dyDescent="0.35"/>
    <row r="501" spans="1:8" x14ac:dyDescent="0.35"/>
    <row r="502" spans="1:8" x14ac:dyDescent="0.35"/>
    <row r="503" spans="1:8" x14ac:dyDescent="0.35"/>
    <row r="504" spans="1:8" x14ac:dyDescent="0.35"/>
    <row r="505" spans="1:8" x14ac:dyDescent="0.35"/>
    <row r="506" spans="1:8" x14ac:dyDescent="0.35"/>
    <row r="507" spans="1:8" x14ac:dyDescent="0.35"/>
    <row r="508" spans="1:8" x14ac:dyDescent="0.35"/>
    <row r="509" spans="1:8" x14ac:dyDescent="0.35"/>
    <row r="510" spans="1:8" x14ac:dyDescent="0.35"/>
    <row r="511" spans="1:8" x14ac:dyDescent="0.35"/>
    <row r="512" spans="1:8"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row r="707" x14ac:dyDescent="0.35"/>
    <row r="708" x14ac:dyDescent="0.35"/>
    <row r="709" x14ac:dyDescent="0.35"/>
    <row r="710" x14ac:dyDescent="0.35"/>
    <row r="711" x14ac:dyDescent="0.35"/>
    <row r="712" x14ac:dyDescent="0.35"/>
    <row r="713" x14ac:dyDescent="0.35"/>
    <row r="714" x14ac:dyDescent="0.35"/>
    <row r="715" x14ac:dyDescent="0.35"/>
    <row r="716" x14ac:dyDescent="0.35"/>
    <row r="717" x14ac:dyDescent="0.35"/>
    <row r="718" x14ac:dyDescent="0.35"/>
    <row r="719" x14ac:dyDescent="0.35"/>
    <row r="720" x14ac:dyDescent="0.35"/>
    <row r="721" x14ac:dyDescent="0.35"/>
    <row r="722" x14ac:dyDescent="0.35"/>
    <row r="723" x14ac:dyDescent="0.35"/>
    <row r="724" x14ac:dyDescent="0.35"/>
    <row r="725" x14ac:dyDescent="0.35"/>
    <row r="726" x14ac:dyDescent="0.35"/>
    <row r="727" x14ac:dyDescent="0.35"/>
    <row r="728" x14ac:dyDescent="0.35"/>
    <row r="729" x14ac:dyDescent="0.35"/>
    <row r="730" x14ac:dyDescent="0.35"/>
    <row r="731" x14ac:dyDescent="0.35"/>
    <row r="732" x14ac:dyDescent="0.35"/>
    <row r="733" x14ac:dyDescent="0.35"/>
    <row r="734" x14ac:dyDescent="0.35"/>
    <row r="735" x14ac:dyDescent="0.35"/>
    <row r="736" x14ac:dyDescent="0.35"/>
    <row r="737" x14ac:dyDescent="0.35"/>
    <row r="738" x14ac:dyDescent="0.35"/>
    <row r="739" x14ac:dyDescent="0.35"/>
    <row r="740" x14ac:dyDescent="0.35"/>
    <row r="741" x14ac:dyDescent="0.35"/>
    <row r="742" x14ac:dyDescent="0.35"/>
    <row r="743" x14ac:dyDescent="0.35"/>
    <row r="744" x14ac:dyDescent="0.35"/>
    <row r="745" x14ac:dyDescent="0.35"/>
    <row r="746" x14ac:dyDescent="0.35"/>
    <row r="747" x14ac:dyDescent="0.35"/>
    <row r="748" x14ac:dyDescent="0.35"/>
    <row r="749" x14ac:dyDescent="0.35"/>
    <row r="750" x14ac:dyDescent="0.35"/>
    <row r="751" x14ac:dyDescent="0.35"/>
    <row r="752" x14ac:dyDescent="0.35"/>
    <row r="753" x14ac:dyDescent="0.35"/>
    <row r="754" x14ac:dyDescent="0.35"/>
    <row r="755" x14ac:dyDescent="0.35"/>
    <row r="756" x14ac:dyDescent="0.35"/>
    <row r="757" x14ac:dyDescent="0.35"/>
    <row r="758" x14ac:dyDescent="0.35"/>
    <row r="759" x14ac:dyDescent="0.35"/>
    <row r="760" x14ac:dyDescent="0.35"/>
    <row r="761" x14ac:dyDescent="0.35"/>
    <row r="762" x14ac:dyDescent="0.35"/>
    <row r="763" x14ac:dyDescent="0.35"/>
    <row r="764" x14ac:dyDescent="0.35"/>
    <row r="765" x14ac:dyDescent="0.35"/>
    <row r="766" x14ac:dyDescent="0.35"/>
    <row r="767" x14ac:dyDescent="0.35"/>
    <row r="768" x14ac:dyDescent="0.35"/>
    <row r="769" x14ac:dyDescent="0.35"/>
    <row r="770" x14ac:dyDescent="0.35"/>
    <row r="771" x14ac:dyDescent="0.35"/>
    <row r="772" x14ac:dyDescent="0.35"/>
    <row r="773" x14ac:dyDescent="0.35"/>
    <row r="774" x14ac:dyDescent="0.35"/>
    <row r="775" x14ac:dyDescent="0.35"/>
    <row r="776" x14ac:dyDescent="0.35"/>
    <row r="777" x14ac:dyDescent="0.35"/>
    <row r="778" x14ac:dyDescent="0.35"/>
    <row r="779" x14ac:dyDescent="0.35"/>
    <row r="780" x14ac:dyDescent="0.35"/>
    <row r="781" x14ac:dyDescent="0.35"/>
    <row r="782" x14ac:dyDescent="0.35"/>
    <row r="783" x14ac:dyDescent="0.35"/>
    <row r="784" x14ac:dyDescent="0.35"/>
    <row r="785" x14ac:dyDescent="0.35"/>
    <row r="786" x14ac:dyDescent="0.35"/>
    <row r="787" x14ac:dyDescent="0.35"/>
    <row r="788" x14ac:dyDescent="0.35"/>
    <row r="789" x14ac:dyDescent="0.35"/>
    <row r="790" x14ac:dyDescent="0.35"/>
    <row r="791" x14ac:dyDescent="0.35"/>
    <row r="792" x14ac:dyDescent="0.35"/>
    <row r="793" x14ac:dyDescent="0.35"/>
    <row r="794" x14ac:dyDescent="0.35"/>
    <row r="795" x14ac:dyDescent="0.35"/>
    <row r="796" x14ac:dyDescent="0.35"/>
    <row r="797" x14ac:dyDescent="0.35"/>
    <row r="798" x14ac:dyDescent="0.35"/>
    <row r="799" x14ac:dyDescent="0.35"/>
    <row r="800" x14ac:dyDescent="0.35"/>
    <row r="801" x14ac:dyDescent="0.35"/>
    <row r="802" x14ac:dyDescent="0.35"/>
    <row r="803" x14ac:dyDescent="0.35"/>
    <row r="804" x14ac:dyDescent="0.35"/>
    <row r="805" x14ac:dyDescent="0.35"/>
    <row r="806" x14ac:dyDescent="0.35"/>
    <row r="807" x14ac:dyDescent="0.35"/>
    <row r="808" x14ac:dyDescent="0.35"/>
    <row r="809" x14ac:dyDescent="0.35"/>
    <row r="810" x14ac:dyDescent="0.35"/>
    <row r="811" x14ac:dyDescent="0.35"/>
    <row r="812" x14ac:dyDescent="0.35"/>
    <row r="813" x14ac:dyDescent="0.35"/>
    <row r="814" x14ac:dyDescent="0.35"/>
    <row r="815" x14ac:dyDescent="0.35"/>
    <row r="816" x14ac:dyDescent="0.35"/>
    <row r="817" x14ac:dyDescent="0.35"/>
    <row r="818" x14ac:dyDescent="0.35"/>
    <row r="819" x14ac:dyDescent="0.35"/>
    <row r="820" x14ac:dyDescent="0.35"/>
    <row r="821" x14ac:dyDescent="0.35"/>
    <row r="822" x14ac:dyDescent="0.35"/>
    <row r="823" x14ac:dyDescent="0.35"/>
    <row r="824" x14ac:dyDescent="0.35"/>
    <row r="825" x14ac:dyDescent="0.35"/>
    <row r="826" x14ac:dyDescent="0.35"/>
    <row r="827" x14ac:dyDescent="0.35"/>
    <row r="828" x14ac:dyDescent="0.35"/>
    <row r="829" x14ac:dyDescent="0.35"/>
    <row r="830" x14ac:dyDescent="0.35"/>
    <row r="831" x14ac:dyDescent="0.35"/>
    <row r="832" x14ac:dyDescent="0.35"/>
    <row r="833" x14ac:dyDescent="0.35"/>
    <row r="834" x14ac:dyDescent="0.35"/>
    <row r="835" x14ac:dyDescent="0.35"/>
    <row r="836" x14ac:dyDescent="0.35"/>
    <row r="837" x14ac:dyDescent="0.35"/>
    <row r="838" x14ac:dyDescent="0.35"/>
    <row r="839" x14ac:dyDescent="0.35"/>
    <row r="840" x14ac:dyDescent="0.35"/>
    <row r="841" x14ac:dyDescent="0.35"/>
    <row r="842" x14ac:dyDescent="0.35"/>
    <row r="843" x14ac:dyDescent="0.35"/>
    <row r="844" x14ac:dyDescent="0.35"/>
    <row r="845" x14ac:dyDescent="0.35"/>
    <row r="846" x14ac:dyDescent="0.35"/>
    <row r="847" x14ac:dyDescent="0.35"/>
    <row r="848" x14ac:dyDescent="0.35"/>
    <row r="849" x14ac:dyDescent="0.35"/>
    <row r="850" x14ac:dyDescent="0.35"/>
    <row r="851" x14ac:dyDescent="0.35"/>
    <row r="852" x14ac:dyDescent="0.35"/>
    <row r="853" x14ac:dyDescent="0.35"/>
    <row r="854" x14ac:dyDescent="0.35"/>
    <row r="855" x14ac:dyDescent="0.35"/>
    <row r="856" x14ac:dyDescent="0.35"/>
    <row r="857" x14ac:dyDescent="0.35"/>
    <row r="858" x14ac:dyDescent="0.35"/>
    <row r="859" x14ac:dyDescent="0.35"/>
    <row r="860" x14ac:dyDescent="0.35"/>
    <row r="861" x14ac:dyDescent="0.35"/>
    <row r="862" x14ac:dyDescent="0.35"/>
    <row r="863" x14ac:dyDescent="0.35"/>
    <row r="864" x14ac:dyDescent="0.35"/>
    <row r="865" x14ac:dyDescent="0.35"/>
    <row r="866" x14ac:dyDescent="0.35"/>
    <row r="867" x14ac:dyDescent="0.35"/>
    <row r="868" x14ac:dyDescent="0.35"/>
    <row r="869" x14ac:dyDescent="0.35"/>
    <row r="870" x14ac:dyDescent="0.35"/>
    <row r="871" x14ac:dyDescent="0.35"/>
    <row r="872" x14ac:dyDescent="0.35"/>
    <row r="873" x14ac:dyDescent="0.35"/>
    <row r="874" x14ac:dyDescent="0.35"/>
    <row r="875" x14ac:dyDescent="0.35"/>
    <row r="876" x14ac:dyDescent="0.35"/>
    <row r="877" x14ac:dyDescent="0.35"/>
    <row r="878" x14ac:dyDescent="0.35"/>
    <row r="879" x14ac:dyDescent="0.35"/>
    <row r="880" x14ac:dyDescent="0.35"/>
    <row r="881" x14ac:dyDescent="0.35"/>
    <row r="882" x14ac:dyDescent="0.35"/>
    <row r="883" x14ac:dyDescent="0.35"/>
    <row r="884" x14ac:dyDescent="0.35"/>
    <row r="885" x14ac:dyDescent="0.35"/>
    <row r="886" x14ac:dyDescent="0.35"/>
    <row r="887" x14ac:dyDescent="0.35"/>
    <row r="888" x14ac:dyDescent="0.35"/>
    <row r="889" x14ac:dyDescent="0.35"/>
    <row r="890" x14ac:dyDescent="0.35"/>
    <row r="891" x14ac:dyDescent="0.35"/>
    <row r="892" x14ac:dyDescent="0.35"/>
    <row r="893" x14ac:dyDescent="0.35"/>
    <row r="894" x14ac:dyDescent="0.35"/>
    <row r="895" x14ac:dyDescent="0.35"/>
    <row r="896" x14ac:dyDescent="0.35"/>
    <row r="897" x14ac:dyDescent="0.35"/>
    <row r="898" x14ac:dyDescent="0.35"/>
    <row r="899" x14ac:dyDescent="0.35"/>
    <row r="900" x14ac:dyDescent="0.35"/>
    <row r="901" x14ac:dyDescent="0.35"/>
    <row r="902" x14ac:dyDescent="0.35"/>
    <row r="903" x14ac:dyDescent="0.35"/>
    <row r="904" x14ac:dyDescent="0.35"/>
    <row r="905" x14ac:dyDescent="0.35"/>
    <row r="906" x14ac:dyDescent="0.35"/>
    <row r="907" x14ac:dyDescent="0.35"/>
    <row r="908" x14ac:dyDescent="0.35"/>
    <row r="909" x14ac:dyDescent="0.35"/>
    <row r="910" x14ac:dyDescent="0.35"/>
    <row r="911" x14ac:dyDescent="0.35"/>
    <row r="912" x14ac:dyDescent="0.35"/>
    <row r="913" x14ac:dyDescent="0.35"/>
    <row r="914" x14ac:dyDescent="0.35"/>
    <row r="915" x14ac:dyDescent="0.35"/>
    <row r="916" x14ac:dyDescent="0.35"/>
    <row r="917" x14ac:dyDescent="0.35"/>
    <row r="918" x14ac:dyDescent="0.35"/>
    <row r="919" x14ac:dyDescent="0.35"/>
    <row r="920" x14ac:dyDescent="0.35"/>
    <row r="921" x14ac:dyDescent="0.35"/>
    <row r="922" x14ac:dyDescent="0.35"/>
    <row r="923" x14ac:dyDescent="0.35"/>
    <row r="924" x14ac:dyDescent="0.35"/>
    <row r="925" x14ac:dyDescent="0.35"/>
    <row r="926" x14ac:dyDescent="0.35"/>
    <row r="927" x14ac:dyDescent="0.35"/>
    <row r="928" x14ac:dyDescent="0.35"/>
    <row r="929" x14ac:dyDescent="0.35"/>
    <row r="930" x14ac:dyDescent="0.35"/>
    <row r="931" x14ac:dyDescent="0.35"/>
    <row r="932" x14ac:dyDescent="0.35"/>
    <row r="933" x14ac:dyDescent="0.35"/>
    <row r="934" x14ac:dyDescent="0.35"/>
    <row r="935" x14ac:dyDescent="0.35"/>
    <row r="936" x14ac:dyDescent="0.35"/>
    <row r="937" x14ac:dyDescent="0.35"/>
    <row r="938" x14ac:dyDescent="0.35"/>
    <row r="939" x14ac:dyDescent="0.35"/>
    <row r="940" x14ac:dyDescent="0.35"/>
    <row r="941" x14ac:dyDescent="0.35"/>
    <row r="942" x14ac:dyDescent="0.35"/>
    <row r="943" x14ac:dyDescent="0.35"/>
    <row r="944" x14ac:dyDescent="0.35"/>
    <row r="945" x14ac:dyDescent="0.35"/>
    <row r="946" x14ac:dyDescent="0.35"/>
    <row r="947" x14ac:dyDescent="0.35"/>
    <row r="948" x14ac:dyDescent="0.35"/>
    <row r="949" x14ac:dyDescent="0.35"/>
    <row r="950" x14ac:dyDescent="0.35"/>
    <row r="951" x14ac:dyDescent="0.35"/>
    <row r="952" x14ac:dyDescent="0.35"/>
    <row r="953" x14ac:dyDescent="0.35"/>
    <row r="954" x14ac:dyDescent="0.35"/>
    <row r="955" x14ac:dyDescent="0.35"/>
    <row r="956" x14ac:dyDescent="0.35"/>
    <row r="957" x14ac:dyDescent="0.35"/>
    <row r="958" x14ac:dyDescent="0.35"/>
    <row r="959" x14ac:dyDescent="0.35"/>
    <row r="960" x14ac:dyDescent="0.35"/>
    <row r="961" x14ac:dyDescent="0.35"/>
    <row r="962" x14ac:dyDescent="0.35"/>
    <row r="963" x14ac:dyDescent="0.35"/>
    <row r="964" x14ac:dyDescent="0.35"/>
    <row r="965" x14ac:dyDescent="0.35"/>
    <row r="966" x14ac:dyDescent="0.35"/>
    <row r="967" x14ac:dyDescent="0.35"/>
    <row r="968" x14ac:dyDescent="0.35"/>
    <row r="969" x14ac:dyDescent="0.35"/>
    <row r="970" x14ac:dyDescent="0.35"/>
    <row r="971" x14ac:dyDescent="0.35"/>
    <row r="972" x14ac:dyDescent="0.35"/>
    <row r="973" x14ac:dyDescent="0.35"/>
    <row r="974" x14ac:dyDescent="0.35"/>
    <row r="975" x14ac:dyDescent="0.35"/>
    <row r="976" x14ac:dyDescent="0.35"/>
    <row r="977" x14ac:dyDescent="0.35"/>
    <row r="978" x14ac:dyDescent="0.35"/>
    <row r="979" x14ac:dyDescent="0.35"/>
    <row r="980" x14ac:dyDescent="0.35"/>
    <row r="981" x14ac:dyDescent="0.35"/>
    <row r="982" x14ac:dyDescent="0.35"/>
    <row r="983" x14ac:dyDescent="0.35"/>
    <row r="984" x14ac:dyDescent="0.35"/>
    <row r="985" x14ac:dyDescent="0.35"/>
    <row r="986" x14ac:dyDescent="0.35"/>
    <row r="987" x14ac:dyDescent="0.35"/>
    <row r="988" x14ac:dyDescent="0.35"/>
    <row r="989" x14ac:dyDescent="0.35"/>
    <row r="990" x14ac:dyDescent="0.35"/>
    <row r="991" x14ac:dyDescent="0.35"/>
    <row r="992" x14ac:dyDescent="0.35"/>
    <row r="993" x14ac:dyDescent="0.35"/>
    <row r="994" x14ac:dyDescent="0.35"/>
    <row r="995" x14ac:dyDescent="0.35"/>
    <row r="996" x14ac:dyDescent="0.35"/>
    <row r="997" x14ac:dyDescent="0.35"/>
    <row r="998" x14ac:dyDescent="0.35"/>
    <row r="999" x14ac:dyDescent="0.35"/>
    <row r="1000" x14ac:dyDescent="0.35"/>
    <row r="1001" x14ac:dyDescent="0.35"/>
    <row r="1002" x14ac:dyDescent="0.35"/>
    <row r="1003" x14ac:dyDescent="0.35"/>
    <row r="1004" x14ac:dyDescent="0.35"/>
    <row r="1005" x14ac:dyDescent="0.35"/>
    <row r="1006" x14ac:dyDescent="0.35"/>
    <row r="1007" x14ac:dyDescent="0.35"/>
    <row r="1008" x14ac:dyDescent="0.35"/>
    <row r="1009" x14ac:dyDescent="0.35"/>
    <row r="1010" x14ac:dyDescent="0.35"/>
    <row r="1011" x14ac:dyDescent="0.35"/>
    <row r="1012" x14ac:dyDescent="0.35"/>
    <row r="1013" x14ac:dyDescent="0.35"/>
    <row r="1014" x14ac:dyDescent="0.35"/>
    <row r="1015" x14ac:dyDescent="0.35"/>
    <row r="1016" x14ac:dyDescent="0.35"/>
    <row r="1017" x14ac:dyDescent="0.35"/>
    <row r="1018" x14ac:dyDescent="0.35"/>
    <row r="1019" x14ac:dyDescent="0.35"/>
    <row r="1020" x14ac:dyDescent="0.35"/>
    <row r="1021" x14ac:dyDescent="0.35"/>
    <row r="1022" x14ac:dyDescent="0.35"/>
    <row r="1023" x14ac:dyDescent="0.35"/>
    <row r="1024" x14ac:dyDescent="0.35"/>
    <row r="1025" x14ac:dyDescent="0.35"/>
    <row r="1026" x14ac:dyDescent="0.35"/>
    <row r="1027" x14ac:dyDescent="0.35"/>
    <row r="1028" x14ac:dyDescent="0.35"/>
    <row r="1029" x14ac:dyDescent="0.35"/>
    <row r="1030" x14ac:dyDescent="0.35"/>
    <row r="1031" x14ac:dyDescent="0.35"/>
    <row r="1032" x14ac:dyDescent="0.35"/>
    <row r="1033" x14ac:dyDescent="0.35"/>
    <row r="1034" x14ac:dyDescent="0.35"/>
    <row r="1035" x14ac:dyDescent="0.35"/>
    <row r="1036" x14ac:dyDescent="0.35"/>
    <row r="1037" x14ac:dyDescent="0.35"/>
    <row r="1038" x14ac:dyDescent="0.35"/>
    <row r="1039" x14ac:dyDescent="0.35"/>
    <row r="1040" x14ac:dyDescent="0.35"/>
    <row r="1041" x14ac:dyDescent="0.35"/>
    <row r="1042" x14ac:dyDescent="0.35"/>
    <row r="1043" x14ac:dyDescent="0.35"/>
    <row r="1044" x14ac:dyDescent="0.35"/>
    <row r="1045" x14ac:dyDescent="0.35"/>
    <row r="1046" x14ac:dyDescent="0.35"/>
    <row r="1047" x14ac:dyDescent="0.35"/>
    <row r="1048" x14ac:dyDescent="0.35"/>
    <row r="1049" x14ac:dyDescent="0.35"/>
    <row r="1050" x14ac:dyDescent="0.35"/>
    <row r="1051" x14ac:dyDescent="0.35"/>
    <row r="1052" x14ac:dyDescent="0.35"/>
    <row r="1053" x14ac:dyDescent="0.35"/>
    <row r="1054" x14ac:dyDescent="0.35"/>
    <row r="1055" x14ac:dyDescent="0.35"/>
    <row r="1056" x14ac:dyDescent="0.35"/>
    <row r="1057" x14ac:dyDescent="0.35"/>
    <row r="1058" x14ac:dyDescent="0.35"/>
    <row r="1059" x14ac:dyDescent="0.35"/>
    <row r="1060" x14ac:dyDescent="0.35"/>
    <row r="1061" x14ac:dyDescent="0.35"/>
    <row r="1062" x14ac:dyDescent="0.35"/>
    <row r="1063" x14ac:dyDescent="0.35"/>
    <row r="1064" x14ac:dyDescent="0.35"/>
    <row r="1065" x14ac:dyDescent="0.35"/>
    <row r="1066" x14ac:dyDescent="0.35"/>
    <row r="1067" x14ac:dyDescent="0.35"/>
    <row r="1068" x14ac:dyDescent="0.35"/>
    <row r="1069" x14ac:dyDescent="0.35"/>
    <row r="1070" x14ac:dyDescent="0.35"/>
    <row r="1071" x14ac:dyDescent="0.35"/>
    <row r="1072" x14ac:dyDescent="0.35"/>
    <row r="1073" x14ac:dyDescent="0.35"/>
    <row r="1074" x14ac:dyDescent="0.35"/>
    <row r="1075" x14ac:dyDescent="0.35"/>
    <row r="1076" x14ac:dyDescent="0.35"/>
    <row r="1077" x14ac:dyDescent="0.35"/>
    <row r="1078" x14ac:dyDescent="0.35"/>
    <row r="1079" x14ac:dyDescent="0.35"/>
    <row r="1080" x14ac:dyDescent="0.35"/>
    <row r="1081" x14ac:dyDescent="0.35"/>
    <row r="1082" x14ac:dyDescent="0.35"/>
    <row r="1083" x14ac:dyDescent="0.35"/>
    <row r="1084" x14ac:dyDescent="0.35"/>
    <row r="1085" x14ac:dyDescent="0.35"/>
    <row r="1086" x14ac:dyDescent="0.35"/>
    <row r="1087" x14ac:dyDescent="0.35"/>
    <row r="1088" x14ac:dyDescent="0.35"/>
    <row r="1089" x14ac:dyDescent="0.35"/>
    <row r="1090" x14ac:dyDescent="0.35"/>
    <row r="1091" x14ac:dyDescent="0.35"/>
    <row r="1092" x14ac:dyDescent="0.35"/>
    <row r="1093" x14ac:dyDescent="0.35"/>
    <row r="1094" x14ac:dyDescent="0.35"/>
    <row r="1095" x14ac:dyDescent="0.35"/>
    <row r="1096" x14ac:dyDescent="0.35"/>
    <row r="1097" x14ac:dyDescent="0.35"/>
    <row r="1098" x14ac:dyDescent="0.35"/>
    <row r="1099" x14ac:dyDescent="0.35"/>
    <row r="1100" x14ac:dyDescent="0.35"/>
    <row r="1101" x14ac:dyDescent="0.35"/>
    <row r="1102" x14ac:dyDescent="0.35"/>
    <row r="1103" x14ac:dyDescent="0.35"/>
    <row r="1104" x14ac:dyDescent="0.35"/>
    <row r="1105" x14ac:dyDescent="0.35"/>
    <row r="1106" x14ac:dyDescent="0.35"/>
    <row r="1107" x14ac:dyDescent="0.35"/>
    <row r="1108" x14ac:dyDescent="0.35"/>
    <row r="1109" x14ac:dyDescent="0.35"/>
    <row r="1110" x14ac:dyDescent="0.35"/>
    <row r="1111" x14ac:dyDescent="0.35"/>
    <row r="1112" x14ac:dyDescent="0.35"/>
    <row r="1113" x14ac:dyDescent="0.35"/>
    <row r="1114" x14ac:dyDescent="0.35"/>
    <row r="1115" x14ac:dyDescent="0.35"/>
    <row r="1116" x14ac:dyDescent="0.35"/>
    <row r="1117" x14ac:dyDescent="0.35"/>
    <row r="1118" x14ac:dyDescent="0.35"/>
    <row r="1119" x14ac:dyDescent="0.35"/>
    <row r="1120" x14ac:dyDescent="0.35"/>
    <row r="1121" x14ac:dyDescent="0.35"/>
    <row r="1122" x14ac:dyDescent="0.35"/>
    <row r="1123" x14ac:dyDescent="0.35"/>
    <row r="1124" x14ac:dyDescent="0.35"/>
    <row r="1125" x14ac:dyDescent="0.35"/>
    <row r="1126" x14ac:dyDescent="0.35"/>
    <row r="1127" x14ac:dyDescent="0.35"/>
    <row r="1128" x14ac:dyDescent="0.35"/>
    <row r="1129" x14ac:dyDescent="0.35"/>
    <row r="1130" x14ac:dyDescent="0.35"/>
    <row r="1131" x14ac:dyDescent="0.35"/>
    <row r="1132" x14ac:dyDescent="0.35"/>
    <row r="1133" x14ac:dyDescent="0.35"/>
    <row r="1134" x14ac:dyDescent="0.35"/>
    <row r="1135" x14ac:dyDescent="0.35"/>
    <row r="1136" x14ac:dyDescent="0.35"/>
    <row r="1137" x14ac:dyDescent="0.35"/>
    <row r="1138" x14ac:dyDescent="0.35"/>
    <row r="1139" x14ac:dyDescent="0.35"/>
    <row r="1140" x14ac:dyDescent="0.35"/>
    <row r="1141" x14ac:dyDescent="0.35"/>
    <row r="1142" x14ac:dyDescent="0.35"/>
    <row r="1143" x14ac:dyDescent="0.35"/>
    <row r="1144" x14ac:dyDescent="0.35"/>
    <row r="1145" x14ac:dyDescent="0.35"/>
    <row r="1146" x14ac:dyDescent="0.35"/>
    <row r="1147" x14ac:dyDescent="0.35"/>
    <row r="1148" x14ac:dyDescent="0.35"/>
    <row r="1149" x14ac:dyDescent="0.35"/>
    <row r="1150" x14ac:dyDescent="0.35"/>
    <row r="1151" x14ac:dyDescent="0.35"/>
    <row r="1152" x14ac:dyDescent="0.35"/>
    <row r="1153" x14ac:dyDescent="0.35"/>
    <row r="1154" x14ac:dyDescent="0.35"/>
    <row r="1155" x14ac:dyDescent="0.35"/>
    <row r="1156" x14ac:dyDescent="0.35"/>
    <row r="1157" x14ac:dyDescent="0.35"/>
    <row r="1158" x14ac:dyDescent="0.35"/>
    <row r="1159" x14ac:dyDescent="0.35"/>
    <row r="1160" x14ac:dyDescent="0.35"/>
    <row r="1161" x14ac:dyDescent="0.35"/>
    <row r="1162" x14ac:dyDescent="0.35"/>
    <row r="1163" x14ac:dyDescent="0.35"/>
    <row r="1164" x14ac:dyDescent="0.35"/>
    <row r="1165" x14ac:dyDescent="0.35"/>
    <row r="1166" x14ac:dyDescent="0.35"/>
    <row r="1167" x14ac:dyDescent="0.35"/>
    <row r="1168" x14ac:dyDescent="0.35"/>
    <row r="1169" x14ac:dyDescent="0.35"/>
    <row r="1170" x14ac:dyDescent="0.35"/>
    <row r="1171" x14ac:dyDescent="0.35"/>
    <row r="1172" x14ac:dyDescent="0.35"/>
    <row r="1173" x14ac:dyDescent="0.35"/>
    <row r="1174" x14ac:dyDescent="0.35"/>
    <row r="1175" x14ac:dyDescent="0.35"/>
    <row r="1176" x14ac:dyDescent="0.35"/>
    <row r="1177" x14ac:dyDescent="0.35"/>
    <row r="1178" x14ac:dyDescent="0.35"/>
    <row r="1179" x14ac:dyDescent="0.35"/>
    <row r="1180" x14ac:dyDescent="0.35"/>
    <row r="1181" x14ac:dyDescent="0.35"/>
    <row r="1182" x14ac:dyDescent="0.35"/>
    <row r="1183" x14ac:dyDescent="0.35"/>
    <row r="1184" x14ac:dyDescent="0.35"/>
    <row r="1185" x14ac:dyDescent="0.35"/>
    <row r="1186" x14ac:dyDescent="0.35"/>
    <row r="1187" x14ac:dyDescent="0.35"/>
    <row r="1188" x14ac:dyDescent="0.35"/>
    <row r="1189" x14ac:dyDescent="0.35"/>
    <row r="1190" x14ac:dyDescent="0.35"/>
    <row r="1191" x14ac:dyDescent="0.35"/>
    <row r="1192" x14ac:dyDescent="0.35"/>
    <row r="1193" x14ac:dyDescent="0.35"/>
    <row r="1194" x14ac:dyDescent="0.35"/>
    <row r="1195" x14ac:dyDescent="0.35"/>
    <row r="1196" x14ac:dyDescent="0.35"/>
    <row r="1197" x14ac:dyDescent="0.35"/>
    <row r="1198" x14ac:dyDescent="0.35"/>
    <row r="1199" x14ac:dyDescent="0.35"/>
    <row r="1200" x14ac:dyDescent="0.35"/>
    <row r="1201" x14ac:dyDescent="0.35"/>
    <row r="1202" x14ac:dyDescent="0.35"/>
    <row r="1203" x14ac:dyDescent="0.35"/>
    <row r="1204" x14ac:dyDescent="0.35"/>
    <row r="1205" x14ac:dyDescent="0.35"/>
    <row r="1206" x14ac:dyDescent="0.35"/>
    <row r="1207" x14ac:dyDescent="0.35"/>
    <row r="1208" x14ac:dyDescent="0.35"/>
    <row r="1209" x14ac:dyDescent="0.35"/>
    <row r="1210" x14ac:dyDescent="0.35"/>
    <row r="1211" x14ac:dyDescent="0.35"/>
    <row r="1212" x14ac:dyDescent="0.35"/>
    <row r="1213" x14ac:dyDescent="0.35"/>
    <row r="1214" x14ac:dyDescent="0.35"/>
    <row r="1215" x14ac:dyDescent="0.35"/>
    <row r="1216" x14ac:dyDescent="0.35"/>
    <row r="1217" x14ac:dyDescent="0.35"/>
    <row r="1218" x14ac:dyDescent="0.35"/>
    <row r="1219" x14ac:dyDescent="0.35"/>
    <row r="1220" x14ac:dyDescent="0.35"/>
    <row r="1221" x14ac:dyDescent="0.35"/>
    <row r="1222" x14ac:dyDescent="0.35"/>
    <row r="1223" x14ac:dyDescent="0.35"/>
    <row r="1224" x14ac:dyDescent="0.35"/>
    <row r="1225" x14ac:dyDescent="0.35"/>
    <row r="1226" x14ac:dyDescent="0.35"/>
    <row r="1227" x14ac:dyDescent="0.35"/>
    <row r="1228" x14ac:dyDescent="0.35"/>
    <row r="1229" x14ac:dyDescent="0.35"/>
    <row r="1230" x14ac:dyDescent="0.35"/>
    <row r="1231" x14ac:dyDescent="0.35"/>
    <row r="1232" x14ac:dyDescent="0.35"/>
    <row r="1233" x14ac:dyDescent="0.35"/>
    <row r="1234" x14ac:dyDescent="0.35"/>
    <row r="1235" x14ac:dyDescent="0.35"/>
    <row r="1236" x14ac:dyDescent="0.35"/>
    <row r="1237" x14ac:dyDescent="0.35"/>
    <row r="1238" x14ac:dyDescent="0.35"/>
    <row r="1239" x14ac:dyDescent="0.35"/>
    <row r="1240" x14ac:dyDescent="0.35"/>
    <row r="1241" x14ac:dyDescent="0.35"/>
    <row r="1242" x14ac:dyDescent="0.35"/>
    <row r="1243" x14ac:dyDescent="0.35"/>
    <row r="1244" x14ac:dyDescent="0.35"/>
    <row r="1245" x14ac:dyDescent="0.35"/>
    <row r="1246" x14ac:dyDescent="0.35"/>
    <row r="1247" x14ac:dyDescent="0.35"/>
    <row r="1248" x14ac:dyDescent="0.35"/>
    <row r="1249" x14ac:dyDescent="0.35"/>
    <row r="1250" x14ac:dyDescent="0.35"/>
    <row r="1251" x14ac:dyDescent="0.35"/>
    <row r="1252" x14ac:dyDescent="0.35"/>
    <row r="1253" x14ac:dyDescent="0.35"/>
    <row r="1254" x14ac:dyDescent="0.35"/>
    <row r="1255" x14ac:dyDescent="0.35"/>
    <row r="1256" x14ac:dyDescent="0.35"/>
    <row r="1257" x14ac:dyDescent="0.35"/>
    <row r="1258" x14ac:dyDescent="0.35"/>
    <row r="1259" x14ac:dyDescent="0.35"/>
    <row r="1260" x14ac:dyDescent="0.35"/>
    <row r="1261" x14ac:dyDescent="0.35"/>
    <row r="1262" x14ac:dyDescent="0.35"/>
    <row r="1263" x14ac:dyDescent="0.35"/>
    <row r="1264" x14ac:dyDescent="0.35"/>
    <row r="1265" x14ac:dyDescent="0.35"/>
    <row r="1266" x14ac:dyDescent="0.35"/>
    <row r="1267" x14ac:dyDescent="0.35"/>
    <row r="1268" x14ac:dyDescent="0.35"/>
    <row r="1269" x14ac:dyDescent="0.35"/>
    <row r="1270" x14ac:dyDescent="0.35"/>
    <row r="1271" x14ac:dyDescent="0.35"/>
    <row r="1272" x14ac:dyDescent="0.35"/>
    <row r="1273" x14ac:dyDescent="0.35"/>
    <row r="1274" x14ac:dyDescent="0.35"/>
    <row r="1275" x14ac:dyDescent="0.35"/>
    <row r="1276" x14ac:dyDescent="0.35"/>
    <row r="1277" x14ac:dyDescent="0.35"/>
    <row r="1278" x14ac:dyDescent="0.35"/>
  </sheetData>
  <autoFilter ref="A2:H499" xr:uid="{00000000-0001-0000-1700-000000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T103"/>
  <sheetViews>
    <sheetView zoomScaleNormal="100" workbookViewId="0">
      <pane xSplit="3" ySplit="2" topLeftCell="D3" activePane="bottomRight" state="frozen"/>
      <selection pane="topRight" activeCell="L6" sqref="L6"/>
      <selection pane="bottomLeft" activeCell="L6" sqref="L6"/>
      <selection pane="bottomRight" activeCell="C5" sqref="C5:C6"/>
    </sheetView>
  </sheetViews>
  <sheetFormatPr baseColWidth="10" defaultColWidth="0" defaultRowHeight="14.5" zeroHeight="1" x14ac:dyDescent="0.35"/>
  <cols>
    <col min="1" max="1" width="2.54296875" customWidth="1"/>
    <col min="2" max="2" width="4.453125" customWidth="1"/>
    <col min="3" max="3" width="28.54296875" customWidth="1"/>
    <col min="4" max="4" width="14" customWidth="1"/>
    <col min="5" max="5" width="11.453125" customWidth="1"/>
    <col min="6" max="6" width="10" customWidth="1"/>
    <col min="7" max="7" width="14.453125" customWidth="1"/>
    <col min="8" max="8" width="32.81640625" customWidth="1"/>
    <col min="9" max="9" width="59.453125" customWidth="1"/>
    <col min="10" max="11" width="10" customWidth="1"/>
    <col min="12" max="12" width="57.26953125" customWidth="1"/>
    <col min="13" max="13" width="11.453125" customWidth="1"/>
    <col min="14" max="14" width="2.54296875" customWidth="1"/>
    <col min="15" max="20" width="0" hidden="1" customWidth="1"/>
    <col min="21" max="16384" width="11.453125" hidden="1"/>
  </cols>
  <sheetData>
    <row r="1" spans="1:14" x14ac:dyDescent="0.35">
      <c r="A1" s="238"/>
      <c r="B1" s="237"/>
      <c r="C1" s="242"/>
      <c r="D1" s="225"/>
      <c r="E1" s="225"/>
      <c r="F1" s="225"/>
      <c r="G1" s="225"/>
      <c r="H1" s="242"/>
      <c r="I1" s="242"/>
      <c r="J1" s="225"/>
      <c r="K1" s="243"/>
      <c r="L1" s="242"/>
      <c r="M1" s="225"/>
      <c r="N1" s="238"/>
    </row>
    <row r="2" spans="1:14" ht="24" x14ac:dyDescent="0.35">
      <c r="A2" s="238"/>
      <c r="B2" s="75" t="s">
        <v>132</v>
      </c>
      <c r="C2" s="75" t="s">
        <v>57</v>
      </c>
      <c r="D2" s="75" t="s">
        <v>58</v>
      </c>
      <c r="E2" s="75" t="s">
        <v>133</v>
      </c>
      <c r="F2" s="75" t="s">
        <v>134</v>
      </c>
      <c r="G2" s="75" t="s">
        <v>135</v>
      </c>
      <c r="H2" s="75" t="s">
        <v>60</v>
      </c>
      <c r="I2" s="75" t="s">
        <v>0</v>
      </c>
      <c r="J2" s="213" t="s">
        <v>136</v>
      </c>
      <c r="K2" s="213" t="s">
        <v>137</v>
      </c>
      <c r="L2" s="75" t="s">
        <v>138</v>
      </c>
      <c r="M2" s="75" t="s">
        <v>4</v>
      </c>
      <c r="N2" s="238"/>
    </row>
    <row r="3" spans="1:14" x14ac:dyDescent="0.35">
      <c r="A3" s="238"/>
      <c r="B3" s="72" t="s">
        <v>9</v>
      </c>
      <c r="C3" s="74" t="s">
        <v>9</v>
      </c>
      <c r="D3" s="72"/>
      <c r="E3" s="72" t="s">
        <v>9</v>
      </c>
      <c r="F3" s="72" t="s">
        <v>9</v>
      </c>
      <c r="G3" s="72" t="s">
        <v>9</v>
      </c>
      <c r="H3" s="74" t="s">
        <v>9</v>
      </c>
      <c r="I3" s="136" t="s">
        <v>139</v>
      </c>
      <c r="J3" s="83" t="s">
        <v>9</v>
      </c>
      <c r="K3" s="83" t="s">
        <v>9</v>
      </c>
      <c r="L3" s="136" t="s">
        <v>9</v>
      </c>
      <c r="M3" s="72" t="s">
        <v>9</v>
      </c>
      <c r="N3" s="238"/>
    </row>
    <row r="4" spans="1:14" x14ac:dyDescent="0.35">
      <c r="A4" s="238"/>
      <c r="B4" s="200" t="s">
        <v>140</v>
      </c>
      <c r="C4" s="178"/>
      <c r="D4" s="178"/>
      <c r="E4" s="178"/>
      <c r="F4" s="178"/>
      <c r="G4" s="178"/>
      <c r="H4" s="178"/>
      <c r="I4" s="178"/>
      <c r="J4" s="179"/>
      <c r="K4" s="180" t="s">
        <v>9</v>
      </c>
      <c r="L4" s="159" t="s">
        <v>9</v>
      </c>
      <c r="M4" s="178"/>
      <c r="N4" s="238"/>
    </row>
    <row r="5" spans="1:14" x14ac:dyDescent="0.35">
      <c r="A5" s="238"/>
      <c r="B5" s="863">
        <v>1</v>
      </c>
      <c r="C5" s="862" t="s">
        <v>141</v>
      </c>
      <c r="D5" s="864" t="s">
        <v>62</v>
      </c>
      <c r="E5" s="863" t="s">
        <v>142</v>
      </c>
      <c r="F5" s="863" t="s">
        <v>143</v>
      </c>
      <c r="G5" s="875" t="s">
        <v>144</v>
      </c>
      <c r="H5" s="862" t="s">
        <v>145</v>
      </c>
      <c r="I5" s="152" t="s">
        <v>146</v>
      </c>
      <c r="J5" s="148" t="s">
        <v>6</v>
      </c>
      <c r="K5" s="82" t="s">
        <v>147</v>
      </c>
      <c r="L5" s="136" t="str">
        <f>VLOOKUP(K5,CódigosRetorno!$A$2:$B$1864,2,FALSE)</f>
        <v>El XML no contiene el tag o no existe informacion de UBLVersionID</v>
      </c>
      <c r="M5" s="148" t="s">
        <v>9</v>
      </c>
      <c r="N5" s="238"/>
    </row>
    <row r="6" spans="1:14" x14ac:dyDescent="0.35">
      <c r="A6" s="238"/>
      <c r="B6" s="863"/>
      <c r="C6" s="862"/>
      <c r="D6" s="865"/>
      <c r="E6" s="863"/>
      <c r="F6" s="863"/>
      <c r="G6" s="875"/>
      <c r="H6" s="862"/>
      <c r="I6" s="152" t="s">
        <v>148</v>
      </c>
      <c r="J6" s="148" t="s">
        <v>6</v>
      </c>
      <c r="K6" s="82" t="s">
        <v>149</v>
      </c>
      <c r="L6" s="136" t="str">
        <f>VLOOKUP(K6,CódigosRetorno!$A$2:$B$1864,2,FALSE)</f>
        <v>UBLVersionID - La versión del UBL no es correcta</v>
      </c>
      <c r="M6" s="148" t="s">
        <v>9</v>
      </c>
      <c r="N6" s="238"/>
    </row>
    <row r="7" spans="1:14" x14ac:dyDescent="0.35">
      <c r="A7" s="238"/>
      <c r="B7" s="863">
        <f>+B5+1</f>
        <v>2</v>
      </c>
      <c r="C7" s="862" t="s">
        <v>150</v>
      </c>
      <c r="D7" s="864" t="s">
        <v>62</v>
      </c>
      <c r="E7" s="863" t="s">
        <v>142</v>
      </c>
      <c r="F7" s="863" t="s">
        <v>143</v>
      </c>
      <c r="G7" s="875" t="s">
        <v>151</v>
      </c>
      <c r="H7" s="862" t="s">
        <v>152</v>
      </c>
      <c r="I7" s="152" t="s">
        <v>146</v>
      </c>
      <c r="J7" s="148" t="s">
        <v>6</v>
      </c>
      <c r="K7" s="82" t="s">
        <v>153</v>
      </c>
      <c r="L7" s="136" t="str">
        <f>VLOOKUP(K7,CódigosRetorno!$A$2:$B$1864,2,FALSE)</f>
        <v>El XML no contiene el tag o no existe informacion de CustomizationID</v>
      </c>
      <c r="M7" s="148" t="s">
        <v>9</v>
      </c>
      <c r="N7" s="238"/>
    </row>
    <row r="8" spans="1:14" x14ac:dyDescent="0.35">
      <c r="A8" s="238"/>
      <c r="B8" s="863"/>
      <c r="C8" s="862"/>
      <c r="D8" s="865"/>
      <c r="E8" s="863"/>
      <c r="F8" s="863"/>
      <c r="G8" s="875"/>
      <c r="H8" s="862"/>
      <c r="I8" s="152" t="s">
        <v>154</v>
      </c>
      <c r="J8" s="148" t="s">
        <v>6</v>
      </c>
      <c r="K8" s="82" t="s">
        <v>155</v>
      </c>
      <c r="L8" s="136" t="str">
        <f>VLOOKUP(K8,CódigosRetorno!$A$2:$B$1864,2,FALSE)</f>
        <v>CustomizationID - La version del documento no es correcta</v>
      </c>
      <c r="M8" s="148" t="s">
        <v>9</v>
      </c>
      <c r="N8" s="238"/>
    </row>
    <row r="9" spans="1:14" ht="36" x14ac:dyDescent="0.35">
      <c r="A9" s="238"/>
      <c r="B9" s="148">
        <f>+B7+1</f>
        <v>3</v>
      </c>
      <c r="C9" s="149" t="s">
        <v>156</v>
      </c>
      <c r="D9" s="148" t="s">
        <v>62</v>
      </c>
      <c r="E9" s="128" t="s">
        <v>142</v>
      </c>
      <c r="F9" s="135" t="s">
        <v>157</v>
      </c>
      <c r="G9" s="128" t="s">
        <v>9</v>
      </c>
      <c r="H9" s="74" t="s">
        <v>158</v>
      </c>
      <c r="I9" s="136" t="s">
        <v>159</v>
      </c>
      <c r="J9" s="82" t="s">
        <v>9</v>
      </c>
      <c r="K9" s="82" t="s">
        <v>9</v>
      </c>
      <c r="L9" s="136" t="str">
        <f>VLOOKUP(K9,CódigosRetorno!$A$2:$B$1864,2,FALSE)</f>
        <v>-</v>
      </c>
      <c r="M9" s="135" t="s">
        <v>9</v>
      </c>
      <c r="N9" s="238"/>
    </row>
    <row r="10" spans="1:14" ht="24" x14ac:dyDescent="0.35">
      <c r="A10" s="238"/>
      <c r="B10" s="863">
        <v>4</v>
      </c>
      <c r="C10" s="862" t="s">
        <v>160</v>
      </c>
      <c r="D10" s="864" t="s">
        <v>62</v>
      </c>
      <c r="E10" s="863" t="s">
        <v>142</v>
      </c>
      <c r="F10" s="863" t="s">
        <v>161</v>
      </c>
      <c r="G10" s="863" t="s">
        <v>162</v>
      </c>
      <c r="H10" s="862" t="s">
        <v>163</v>
      </c>
      <c r="I10" s="138" t="s">
        <v>164</v>
      </c>
      <c r="J10" s="148" t="s">
        <v>6</v>
      </c>
      <c r="K10" s="82" t="s">
        <v>165</v>
      </c>
      <c r="L10" s="136" t="str">
        <f>VLOOKUP(K10,CódigosRetorno!$A$2:$B$1864,2,FALSE)</f>
        <v>ID - Serie y Número del archivo no coincide con el consignado en el contenido del XML.</v>
      </c>
      <c r="M10" s="148" t="s">
        <v>9</v>
      </c>
      <c r="N10" s="238"/>
    </row>
    <row r="11" spans="1:14" ht="36" x14ac:dyDescent="0.35">
      <c r="A11" s="238"/>
      <c r="B11" s="863"/>
      <c r="C11" s="862"/>
      <c r="D11" s="866"/>
      <c r="E11" s="863"/>
      <c r="F11" s="863"/>
      <c r="G11" s="863"/>
      <c r="H11" s="862"/>
      <c r="I11" s="138" t="s">
        <v>166</v>
      </c>
      <c r="J11" s="142" t="s">
        <v>6</v>
      </c>
      <c r="K11" s="142" t="s">
        <v>167</v>
      </c>
      <c r="L11" s="136" t="str">
        <f>VLOOKUP(K11,CódigosRetorno!$A$2:$B$1864,2,FALSE)</f>
        <v>ID - El dato SERIE-CORRELATIVO no cumple con el formato de acuerdo al tipo de comprobante</v>
      </c>
      <c r="M11" s="135" t="s">
        <v>9</v>
      </c>
      <c r="N11" s="238"/>
    </row>
    <row r="12" spans="1:14" ht="60" x14ac:dyDescent="0.35">
      <c r="A12" s="238"/>
      <c r="B12" s="863"/>
      <c r="C12" s="862"/>
      <c r="D12" s="866"/>
      <c r="E12" s="863"/>
      <c r="F12" s="863"/>
      <c r="G12" s="863"/>
      <c r="H12" s="862"/>
      <c r="I12" s="138" t="s">
        <v>168</v>
      </c>
      <c r="J12" s="148" t="s">
        <v>6</v>
      </c>
      <c r="K12" s="82" t="s">
        <v>169</v>
      </c>
      <c r="L12" s="136" t="str">
        <f>VLOOKUP(K12,CódigosRetorno!$A$2:$B$1864,2,FALSE)</f>
        <v>El comprobante fue registrado previamente con otros datos</v>
      </c>
      <c r="M12" s="148" t="s">
        <v>170</v>
      </c>
      <c r="N12" s="238"/>
    </row>
    <row r="13" spans="1:14" ht="48" x14ac:dyDescent="0.35">
      <c r="A13" s="238"/>
      <c r="B13" s="863"/>
      <c r="C13" s="862"/>
      <c r="D13" s="866"/>
      <c r="E13" s="863"/>
      <c r="F13" s="863"/>
      <c r="G13" s="863"/>
      <c r="H13" s="862"/>
      <c r="I13" s="138" t="s">
        <v>171</v>
      </c>
      <c r="J13" s="142" t="s">
        <v>6</v>
      </c>
      <c r="K13" s="142" t="s">
        <v>172</v>
      </c>
      <c r="L13" s="136" t="str">
        <f>VLOOKUP(K13,CódigosRetorno!$A$2:$B$1864,2,FALSE)</f>
        <v xml:space="preserve">Comprobante físico no se encuentra autorizado </v>
      </c>
      <c r="M13" s="135" t="s">
        <v>173</v>
      </c>
      <c r="N13" s="238"/>
    </row>
    <row r="14" spans="1:14" ht="48" x14ac:dyDescent="0.35">
      <c r="A14" s="238"/>
      <c r="B14" s="863"/>
      <c r="C14" s="862"/>
      <c r="D14" s="865"/>
      <c r="E14" s="863"/>
      <c r="F14" s="863"/>
      <c r="G14" s="863"/>
      <c r="H14" s="862"/>
      <c r="I14" s="138" t="s">
        <v>171</v>
      </c>
      <c r="J14" s="142" t="s">
        <v>6</v>
      </c>
      <c r="K14" s="142" t="s">
        <v>172</v>
      </c>
      <c r="L14" s="136" t="str">
        <f>VLOOKUP(K14,CódigosRetorno!$A$2:$B$1864,2,FALSE)</f>
        <v xml:space="preserve">Comprobante físico no se encuentra autorizado </v>
      </c>
      <c r="M14" s="135" t="s">
        <v>174</v>
      </c>
      <c r="N14" s="238"/>
    </row>
    <row r="15" spans="1:14" ht="48" x14ac:dyDescent="0.35">
      <c r="A15" s="238"/>
      <c r="B15" s="147">
        <f>+B10+1</f>
        <v>5</v>
      </c>
      <c r="C15" s="292" t="s">
        <v>175</v>
      </c>
      <c r="D15" s="147" t="s">
        <v>62</v>
      </c>
      <c r="E15" s="147" t="s">
        <v>142</v>
      </c>
      <c r="F15" s="147" t="s">
        <v>176</v>
      </c>
      <c r="G15" s="147" t="s">
        <v>177</v>
      </c>
      <c r="H15" s="292" t="s">
        <v>178</v>
      </c>
      <c r="I15" s="138" t="s">
        <v>9099</v>
      </c>
      <c r="J15" s="148" t="s">
        <v>6</v>
      </c>
      <c r="K15" s="82" t="s">
        <v>179</v>
      </c>
      <c r="L15" s="136" t="str">
        <f>VLOOKUP(K15,CódigosRetorno!$A$2:$B$1864,2,FALSE)</f>
        <v>El comprobante fue enviado fuera del plazo permitido.</v>
      </c>
      <c r="M15" s="148" t="s">
        <v>180</v>
      </c>
      <c r="N15" s="238"/>
    </row>
    <row r="16" spans="1:14" x14ac:dyDescent="0.35">
      <c r="A16" s="238"/>
      <c r="B16" s="148">
        <f>+B15+1</f>
        <v>6</v>
      </c>
      <c r="C16" s="149" t="s">
        <v>181</v>
      </c>
      <c r="D16" s="148" t="s">
        <v>62</v>
      </c>
      <c r="E16" s="148" t="s">
        <v>182</v>
      </c>
      <c r="F16" s="148"/>
      <c r="G16" s="148"/>
      <c r="H16" s="149" t="s">
        <v>183</v>
      </c>
      <c r="I16" s="136" t="s">
        <v>184</v>
      </c>
      <c r="J16" s="128" t="s">
        <v>9</v>
      </c>
      <c r="K16" s="142" t="s">
        <v>9</v>
      </c>
      <c r="L16" s="136" t="str">
        <f>VLOOKUP(K16,CódigosRetorno!$A$2:$B$1864,2,FALSE)</f>
        <v>-</v>
      </c>
      <c r="M16" s="135" t="s">
        <v>9</v>
      </c>
      <c r="N16" s="238"/>
    </row>
    <row r="17" spans="1:14" x14ac:dyDescent="0.35">
      <c r="A17" s="238"/>
      <c r="B17" s="181" t="s">
        <v>185</v>
      </c>
      <c r="C17" s="175"/>
      <c r="D17" s="183"/>
      <c r="E17" s="183" t="s">
        <v>9</v>
      </c>
      <c r="F17" s="183" t="s">
        <v>9</v>
      </c>
      <c r="G17" s="183" t="s">
        <v>9</v>
      </c>
      <c r="H17" s="172" t="s">
        <v>9</v>
      </c>
      <c r="I17" s="184"/>
      <c r="J17" s="183"/>
      <c r="K17" s="174"/>
      <c r="L17" s="159"/>
      <c r="M17" s="183"/>
      <c r="N17" s="238"/>
    </row>
    <row r="18" spans="1:14" ht="24" x14ac:dyDescent="0.35">
      <c r="A18" s="238"/>
      <c r="B18" s="864">
        <f>+B16+1</f>
        <v>7</v>
      </c>
      <c r="C18" s="876" t="s">
        <v>186</v>
      </c>
      <c r="D18" s="864" t="s">
        <v>62</v>
      </c>
      <c r="E18" s="864" t="s">
        <v>142</v>
      </c>
      <c r="F18" s="864" t="s">
        <v>187</v>
      </c>
      <c r="G18" s="864"/>
      <c r="H18" s="876" t="s">
        <v>188</v>
      </c>
      <c r="I18" s="152" t="s">
        <v>189</v>
      </c>
      <c r="J18" s="148" t="s">
        <v>6</v>
      </c>
      <c r="K18" s="82" t="s">
        <v>190</v>
      </c>
      <c r="L18" s="136" t="str">
        <f>VLOOKUP(K18,CódigosRetorno!$A$2:$B$1864,2,FALSE)</f>
        <v>Número de RUC del nombre del archivo no coincide con el consignado en el contenido del archivo XML</v>
      </c>
      <c r="M18" s="148" t="s">
        <v>9</v>
      </c>
      <c r="N18" s="238"/>
    </row>
    <row r="19" spans="1:14" ht="24" x14ac:dyDescent="0.35">
      <c r="A19" s="238"/>
      <c r="B19" s="865"/>
      <c r="C19" s="877"/>
      <c r="D19" s="865"/>
      <c r="E19" s="865"/>
      <c r="F19" s="865"/>
      <c r="G19" s="865"/>
      <c r="H19" s="877"/>
      <c r="I19" s="152" t="s">
        <v>191</v>
      </c>
      <c r="J19" s="148" t="s">
        <v>6</v>
      </c>
      <c r="K19" s="82" t="s">
        <v>192</v>
      </c>
      <c r="L19" s="136" t="str">
        <f>VLOOKUP(K19,CódigosRetorno!$A$2:$B$1864,2,FALSE)</f>
        <v>Senor contribuyente a la fecha no se encuentra registrado ó habilitado con la condición de Agente de retención.</v>
      </c>
      <c r="M19" s="148" t="s">
        <v>193</v>
      </c>
      <c r="N19" s="238"/>
    </row>
    <row r="20" spans="1:14" ht="24" x14ac:dyDescent="0.35">
      <c r="A20" s="238"/>
      <c r="B20" s="863">
        <f>+B18+1</f>
        <v>8</v>
      </c>
      <c r="C20" s="862" t="s">
        <v>194</v>
      </c>
      <c r="D20" s="864" t="s">
        <v>62</v>
      </c>
      <c r="E20" s="863" t="s">
        <v>142</v>
      </c>
      <c r="F20" s="863" t="s">
        <v>195</v>
      </c>
      <c r="G20" s="863" t="s">
        <v>196</v>
      </c>
      <c r="H20" s="862" t="s">
        <v>197</v>
      </c>
      <c r="I20" s="152" t="s">
        <v>198</v>
      </c>
      <c r="J20" s="148" t="s">
        <v>6</v>
      </c>
      <c r="K20" s="82" t="s">
        <v>199</v>
      </c>
      <c r="L20" s="136" t="str">
        <f>VLOOKUP(K20,CódigosRetorno!$A$2:$B$1864,2,FALSE)</f>
        <v>El XML no contiene el atributo o no existe información del tipo de documento del emisor</v>
      </c>
      <c r="M20" s="148" t="s">
        <v>9</v>
      </c>
      <c r="N20" s="238"/>
    </row>
    <row r="21" spans="1:14" x14ac:dyDescent="0.35">
      <c r="A21" s="238"/>
      <c r="B21" s="863"/>
      <c r="C21" s="862"/>
      <c r="D21" s="865"/>
      <c r="E21" s="863"/>
      <c r="F21" s="863"/>
      <c r="G21" s="863"/>
      <c r="H21" s="862"/>
      <c r="I21" s="152" t="s">
        <v>200</v>
      </c>
      <c r="J21" s="148" t="s">
        <v>6</v>
      </c>
      <c r="K21" s="82" t="s">
        <v>201</v>
      </c>
      <c r="L21" s="136" t="str">
        <f>VLOOKUP(K21,CódigosRetorno!$A$2:$B$1864,2,FALSE)</f>
        <v>El tipo de documento no es aceptado.</v>
      </c>
      <c r="M21" s="148" t="s">
        <v>9</v>
      </c>
      <c r="N21" s="238"/>
    </row>
    <row r="22" spans="1:14" ht="36" x14ac:dyDescent="0.35">
      <c r="A22" s="238"/>
      <c r="B22" s="148">
        <f>+B20+1</f>
        <v>9</v>
      </c>
      <c r="C22" s="149" t="s">
        <v>202</v>
      </c>
      <c r="D22" s="148" t="s">
        <v>62</v>
      </c>
      <c r="E22" s="148" t="s">
        <v>182</v>
      </c>
      <c r="F22" s="148" t="s">
        <v>203</v>
      </c>
      <c r="G22" s="148"/>
      <c r="H22" s="149" t="s">
        <v>204</v>
      </c>
      <c r="I22" s="152" t="s">
        <v>205</v>
      </c>
      <c r="J22" s="148" t="s">
        <v>206</v>
      </c>
      <c r="K22" s="82" t="s">
        <v>207</v>
      </c>
      <c r="L22" s="136" t="str">
        <f>VLOOKUP(K22,CódigosRetorno!$A$2:$B$1864,2,FALSE)</f>
        <v>El nombre comercial del emisor no cumple con el formato establecido</v>
      </c>
      <c r="M22" s="148" t="s">
        <v>9</v>
      </c>
      <c r="N22" s="238"/>
    </row>
    <row r="23" spans="1:14" ht="24" x14ac:dyDescent="0.35">
      <c r="A23" s="238"/>
      <c r="B23" s="863">
        <f>+B22+1</f>
        <v>10</v>
      </c>
      <c r="C23" s="862" t="s">
        <v>208</v>
      </c>
      <c r="D23" s="864" t="s">
        <v>62</v>
      </c>
      <c r="E23" s="863" t="s">
        <v>142</v>
      </c>
      <c r="F23" s="863" t="s">
        <v>203</v>
      </c>
      <c r="G23" s="863"/>
      <c r="H23" s="862" t="s">
        <v>209</v>
      </c>
      <c r="I23" s="152" t="s">
        <v>198</v>
      </c>
      <c r="J23" s="148" t="s">
        <v>6</v>
      </c>
      <c r="K23" s="82" t="s">
        <v>210</v>
      </c>
      <c r="L23" s="136" t="str">
        <f>VLOOKUP(K23,CódigosRetorno!$A$2:$B$1864,2,FALSE)</f>
        <v>El XML no contiene el tag o no existe informacion de RegistrationName del emisor del documento</v>
      </c>
      <c r="M23" s="148" t="s">
        <v>9</v>
      </c>
      <c r="N23" s="238"/>
    </row>
    <row r="24" spans="1:14" ht="36" x14ac:dyDescent="0.35">
      <c r="A24" s="238"/>
      <c r="B24" s="863"/>
      <c r="C24" s="862"/>
      <c r="D24" s="865"/>
      <c r="E24" s="863"/>
      <c r="F24" s="863"/>
      <c r="G24" s="863"/>
      <c r="H24" s="862"/>
      <c r="I24" s="152" t="s">
        <v>205</v>
      </c>
      <c r="J24" s="148" t="s">
        <v>6</v>
      </c>
      <c r="K24" s="82" t="s">
        <v>211</v>
      </c>
      <c r="L24" s="136" t="str">
        <f>VLOOKUP(K24,CódigosRetorno!$A$2:$B$1864,2,FALSE)</f>
        <v>RegistrationName - El nombre o razon social del emisor no cumple con el estandar</v>
      </c>
      <c r="M24" s="148" t="s">
        <v>9</v>
      </c>
      <c r="N24" s="238"/>
    </row>
    <row r="25" spans="1:14" x14ac:dyDescent="0.35">
      <c r="A25" s="238"/>
      <c r="B25" s="181" t="s">
        <v>212</v>
      </c>
      <c r="C25" s="175"/>
      <c r="D25" s="185"/>
      <c r="E25" s="185" t="s">
        <v>9</v>
      </c>
      <c r="F25" s="183" t="s">
        <v>9</v>
      </c>
      <c r="G25" s="185" t="s">
        <v>9</v>
      </c>
      <c r="H25" s="172" t="s">
        <v>9</v>
      </c>
      <c r="I25" s="184" t="s">
        <v>9</v>
      </c>
      <c r="J25" s="183" t="s">
        <v>9</v>
      </c>
      <c r="K25" s="174" t="s">
        <v>9</v>
      </c>
      <c r="L25" s="159" t="s">
        <v>9</v>
      </c>
      <c r="M25" s="183"/>
      <c r="N25" s="238"/>
    </row>
    <row r="26" spans="1:14" ht="24" x14ac:dyDescent="0.35">
      <c r="A26" s="238"/>
      <c r="B26" s="148">
        <f>B23+1</f>
        <v>11</v>
      </c>
      <c r="C26" s="149" t="s">
        <v>213</v>
      </c>
      <c r="D26" s="148" t="s">
        <v>62</v>
      </c>
      <c r="E26" s="148" t="s">
        <v>182</v>
      </c>
      <c r="F26" s="148" t="s">
        <v>214</v>
      </c>
      <c r="G26" s="148" t="s">
        <v>215</v>
      </c>
      <c r="H26" s="149" t="s">
        <v>216</v>
      </c>
      <c r="I26" s="91" t="s">
        <v>217</v>
      </c>
      <c r="J26" s="148" t="s">
        <v>206</v>
      </c>
      <c r="K26" s="142" t="s">
        <v>218</v>
      </c>
      <c r="L26" s="136" t="str">
        <f>VLOOKUP(K26,CódigosRetorno!$A$2:$B$1864,2,FALSE)</f>
        <v>Debe corresponder a algún valor válido establecido en el catálogo 13</v>
      </c>
      <c r="M26" s="135" t="s">
        <v>219</v>
      </c>
      <c r="N26" s="238"/>
    </row>
    <row r="27" spans="1:14" ht="36" x14ac:dyDescent="0.35">
      <c r="A27" s="238"/>
      <c r="B27" s="148">
        <f t="shared" ref="B27:B32" si="0">+B26+1</f>
        <v>12</v>
      </c>
      <c r="C27" s="149" t="s">
        <v>220</v>
      </c>
      <c r="D27" s="148" t="s">
        <v>62</v>
      </c>
      <c r="E27" s="148" t="s">
        <v>182</v>
      </c>
      <c r="F27" s="148" t="s">
        <v>221</v>
      </c>
      <c r="G27" s="148"/>
      <c r="H27" s="149" t="s">
        <v>222</v>
      </c>
      <c r="I27" s="152" t="s">
        <v>223</v>
      </c>
      <c r="J27" s="148" t="s">
        <v>206</v>
      </c>
      <c r="K27" s="82" t="s">
        <v>224</v>
      </c>
      <c r="L27" s="136" t="str">
        <f>VLOOKUP(K27,CódigosRetorno!$A$2:$B$1864,2,FALSE)</f>
        <v>La dirección completa y detallada del domicilio fiscal del emisor no cumple con el formato establecido</v>
      </c>
      <c r="M27" s="148" t="s">
        <v>9</v>
      </c>
      <c r="N27" s="238"/>
    </row>
    <row r="28" spans="1:14" ht="36" x14ac:dyDescent="0.35">
      <c r="A28" s="238"/>
      <c r="B28" s="148">
        <f t="shared" si="0"/>
        <v>13</v>
      </c>
      <c r="C28" s="149" t="s">
        <v>225</v>
      </c>
      <c r="D28" s="148" t="s">
        <v>62</v>
      </c>
      <c r="E28" s="148" t="s">
        <v>182</v>
      </c>
      <c r="F28" s="148" t="s">
        <v>226</v>
      </c>
      <c r="G28" s="148"/>
      <c r="H28" s="149" t="s">
        <v>227</v>
      </c>
      <c r="I28" s="152" t="s">
        <v>228</v>
      </c>
      <c r="J28" s="148" t="s">
        <v>206</v>
      </c>
      <c r="K28" s="82" t="s">
        <v>229</v>
      </c>
      <c r="L28" s="136" t="str">
        <f>VLOOKUP(K28,CódigosRetorno!$A$2:$B$1864,2,FALSE)</f>
        <v>La urbanización del domicilio fiscal del emisor no cumple con el formato establecido</v>
      </c>
      <c r="M28" s="148" t="s">
        <v>9</v>
      </c>
      <c r="N28" s="238"/>
    </row>
    <row r="29" spans="1:14" ht="36" x14ac:dyDescent="0.35">
      <c r="A29" s="238"/>
      <c r="B29" s="148">
        <f t="shared" si="0"/>
        <v>14</v>
      </c>
      <c r="C29" s="149" t="s">
        <v>230</v>
      </c>
      <c r="D29" s="148" t="s">
        <v>62</v>
      </c>
      <c r="E29" s="148" t="s">
        <v>182</v>
      </c>
      <c r="F29" s="148" t="s">
        <v>226</v>
      </c>
      <c r="G29" s="148"/>
      <c r="H29" s="149" t="s">
        <v>231</v>
      </c>
      <c r="I29" s="152" t="s">
        <v>228</v>
      </c>
      <c r="J29" s="148" t="s">
        <v>206</v>
      </c>
      <c r="K29" s="82" t="s">
        <v>232</v>
      </c>
      <c r="L29" s="136" t="str">
        <f>VLOOKUP(K29,CódigosRetorno!$A$2:$B$1864,2,FALSE)</f>
        <v>La provincia del domicilio fiscal del emisor no cumple con el formato establecido</v>
      </c>
      <c r="M29" s="148" t="s">
        <v>9</v>
      </c>
      <c r="N29" s="238"/>
    </row>
    <row r="30" spans="1:14" ht="36" x14ac:dyDescent="0.35">
      <c r="A30" s="238"/>
      <c r="B30" s="148">
        <f t="shared" si="0"/>
        <v>15</v>
      </c>
      <c r="C30" s="149" t="s">
        <v>233</v>
      </c>
      <c r="D30" s="148" t="s">
        <v>62</v>
      </c>
      <c r="E30" s="148" t="s">
        <v>182</v>
      </c>
      <c r="F30" s="148" t="s">
        <v>226</v>
      </c>
      <c r="G30" s="148"/>
      <c r="H30" s="149" t="s">
        <v>234</v>
      </c>
      <c r="I30" s="152" t="s">
        <v>228</v>
      </c>
      <c r="J30" s="148" t="s">
        <v>206</v>
      </c>
      <c r="K30" s="82" t="s">
        <v>235</v>
      </c>
      <c r="L30" s="136" t="str">
        <f>VLOOKUP(K30,CódigosRetorno!$A$2:$B$1864,2,FALSE)</f>
        <v>El departamento del domicilio fiscal del emisor no cumple con el formato establecido</v>
      </c>
      <c r="M30" s="148" t="s">
        <v>9</v>
      </c>
      <c r="N30" s="238"/>
    </row>
    <row r="31" spans="1:14" ht="36" x14ac:dyDescent="0.35">
      <c r="A31" s="238"/>
      <c r="B31" s="148">
        <f t="shared" si="0"/>
        <v>16</v>
      </c>
      <c r="C31" s="149" t="s">
        <v>236</v>
      </c>
      <c r="D31" s="148" t="s">
        <v>62</v>
      </c>
      <c r="E31" s="148" t="s">
        <v>182</v>
      </c>
      <c r="F31" s="148" t="s">
        <v>226</v>
      </c>
      <c r="G31" s="148"/>
      <c r="H31" s="149" t="s">
        <v>237</v>
      </c>
      <c r="I31" s="152" t="s">
        <v>228</v>
      </c>
      <c r="J31" s="148" t="s">
        <v>206</v>
      </c>
      <c r="K31" s="82" t="s">
        <v>238</v>
      </c>
      <c r="L31" s="136" t="str">
        <f>VLOOKUP(K31,CódigosRetorno!$A$2:$B$1864,2,FALSE)</f>
        <v>El distrito del domicilio fiscal del emisor no cumple con el formato establecido</v>
      </c>
      <c r="M31" s="148" t="s">
        <v>9</v>
      </c>
      <c r="N31" s="238"/>
    </row>
    <row r="32" spans="1:14" ht="24" x14ac:dyDescent="0.35">
      <c r="A32" s="238"/>
      <c r="B32" s="148">
        <f t="shared" si="0"/>
        <v>17</v>
      </c>
      <c r="C32" s="149" t="s">
        <v>239</v>
      </c>
      <c r="D32" s="148" t="s">
        <v>62</v>
      </c>
      <c r="E32" s="148" t="s">
        <v>182</v>
      </c>
      <c r="F32" s="148" t="s">
        <v>240</v>
      </c>
      <c r="G32" s="148" t="s">
        <v>241</v>
      </c>
      <c r="H32" s="149" t="s">
        <v>242</v>
      </c>
      <c r="I32" s="152" t="s">
        <v>243</v>
      </c>
      <c r="J32" s="148" t="s">
        <v>6</v>
      </c>
      <c r="K32" s="82" t="s">
        <v>244</v>
      </c>
      <c r="L32" s="136" t="str">
        <f>VLOOKUP(K32,CódigosRetorno!$A$2:$B$1864,2,FALSE)</f>
        <v>El valor del país inválido.</v>
      </c>
      <c r="M32" s="148" t="s">
        <v>9</v>
      </c>
      <c r="N32" s="238"/>
    </row>
    <row r="33" spans="1:14" x14ac:dyDescent="0.35">
      <c r="A33" s="238"/>
      <c r="B33" s="167" t="s">
        <v>245</v>
      </c>
      <c r="C33" s="175"/>
      <c r="D33" s="183"/>
      <c r="E33" s="183" t="s">
        <v>9</v>
      </c>
      <c r="F33" s="183" t="s">
        <v>9</v>
      </c>
      <c r="G33" s="183" t="s">
        <v>9</v>
      </c>
      <c r="H33" s="172" t="s">
        <v>9</v>
      </c>
      <c r="I33" s="184" t="s">
        <v>9</v>
      </c>
      <c r="J33" s="183" t="s">
        <v>9</v>
      </c>
      <c r="K33" s="174" t="s">
        <v>9</v>
      </c>
      <c r="L33" s="159" t="s">
        <v>9</v>
      </c>
      <c r="M33" s="183"/>
      <c r="N33" s="238"/>
    </row>
    <row r="34" spans="1:14" ht="24" x14ac:dyDescent="0.35">
      <c r="A34" s="238"/>
      <c r="B34" s="863">
        <f>B32+1</f>
        <v>18</v>
      </c>
      <c r="C34" s="862" t="s">
        <v>246</v>
      </c>
      <c r="D34" s="864" t="s">
        <v>62</v>
      </c>
      <c r="E34" s="863" t="s">
        <v>142</v>
      </c>
      <c r="F34" s="863" t="s">
        <v>187</v>
      </c>
      <c r="G34" s="863"/>
      <c r="H34" s="862" t="s">
        <v>247</v>
      </c>
      <c r="I34" s="152" t="s">
        <v>248</v>
      </c>
      <c r="J34" s="148" t="s">
        <v>6</v>
      </c>
      <c r="K34" s="82" t="s">
        <v>249</v>
      </c>
      <c r="L34" s="136" t="str">
        <f>VLOOKUP(K34,CódigosRetorno!$A$2:$B$1864,2,FALSE)</f>
        <v>El XML no contiene el tag o no existe información del número de documento de identidad del proveedor</v>
      </c>
      <c r="M34" s="148" t="s">
        <v>9</v>
      </c>
      <c r="N34" s="238"/>
    </row>
    <row r="35" spans="1:14" x14ac:dyDescent="0.35">
      <c r="A35" s="238"/>
      <c r="B35" s="863"/>
      <c r="C35" s="862"/>
      <c r="D35" s="866"/>
      <c r="E35" s="863"/>
      <c r="F35" s="863"/>
      <c r="G35" s="863"/>
      <c r="H35" s="862"/>
      <c r="I35" s="152" t="s">
        <v>250</v>
      </c>
      <c r="J35" s="148" t="s">
        <v>6</v>
      </c>
      <c r="K35" s="82" t="s">
        <v>251</v>
      </c>
      <c r="L35" s="136" t="str">
        <f>VLOOKUP(K35,CódigosRetorno!$A$2:$B$1864,2,FALSE)</f>
        <v>El valor ingresado como documento de identidad del proveedor es incorrecto</v>
      </c>
      <c r="M35" s="148" t="s">
        <v>9</v>
      </c>
      <c r="N35" s="238"/>
    </row>
    <row r="36" spans="1:14" x14ac:dyDescent="0.35">
      <c r="A36" s="238"/>
      <c r="B36" s="863"/>
      <c r="C36" s="862"/>
      <c r="D36" s="866"/>
      <c r="E36" s="863"/>
      <c r="F36" s="863"/>
      <c r="G36" s="863"/>
      <c r="H36" s="862"/>
      <c r="I36" s="152" t="s">
        <v>252</v>
      </c>
      <c r="J36" s="148" t="s">
        <v>6</v>
      </c>
      <c r="K36" s="82" t="s">
        <v>253</v>
      </c>
      <c r="L36" s="136" t="str">
        <f>VLOOKUP(K36,CódigosRetorno!$A$2:$B$1864,2,FALSE)</f>
        <v>El Proveedor no puede ser el mismo que el Emisor del comprobante de retención.</v>
      </c>
      <c r="M36" s="148" t="s">
        <v>9</v>
      </c>
      <c r="N36" s="238"/>
    </row>
    <row r="37" spans="1:14" x14ac:dyDescent="0.35">
      <c r="A37" s="238"/>
      <c r="B37" s="863"/>
      <c r="C37" s="862"/>
      <c r="D37" s="866"/>
      <c r="E37" s="863"/>
      <c r="F37" s="863"/>
      <c r="G37" s="863"/>
      <c r="H37" s="862"/>
      <c r="I37" s="152" t="s">
        <v>254</v>
      </c>
      <c r="J37" s="148" t="s">
        <v>6</v>
      </c>
      <c r="K37" s="82" t="s">
        <v>255</v>
      </c>
      <c r="L37" s="136" t="str">
        <f>VLOOKUP(K37,CódigosRetorno!$A$2:$B$1864,2,FALSE)</f>
        <v>Número de RUC del Proveedor no existe.</v>
      </c>
      <c r="M37" s="148" t="s">
        <v>256</v>
      </c>
      <c r="N37" s="238"/>
    </row>
    <row r="38" spans="1:14" ht="24" x14ac:dyDescent="0.35">
      <c r="A38" s="238"/>
      <c r="B38" s="863"/>
      <c r="C38" s="862"/>
      <c r="D38" s="865"/>
      <c r="E38" s="863"/>
      <c r="F38" s="863"/>
      <c r="G38" s="863"/>
      <c r="H38" s="862"/>
      <c r="I38" s="152" t="s">
        <v>257</v>
      </c>
      <c r="J38" s="148" t="s">
        <v>206</v>
      </c>
      <c r="K38" s="82" t="s">
        <v>258</v>
      </c>
      <c r="L38" s="136" t="str">
        <f>VLOOKUP(K38,CódigosRetorno!$A$2:$B$1864,2,FALSE)</f>
        <v>La operación con este proveedor está excluida del sistema de retención. Es agente de percepción, agente de retención o buen contribuyente.</v>
      </c>
      <c r="M38" s="148" t="s">
        <v>193</v>
      </c>
      <c r="N38" s="238"/>
    </row>
    <row r="39" spans="1:14" x14ac:dyDescent="0.35">
      <c r="A39" s="238"/>
      <c r="B39" s="863">
        <f>+B34+1</f>
        <v>19</v>
      </c>
      <c r="C39" s="862" t="s">
        <v>259</v>
      </c>
      <c r="D39" s="864" t="s">
        <v>62</v>
      </c>
      <c r="E39" s="863" t="s">
        <v>142</v>
      </c>
      <c r="F39" s="863" t="s">
        <v>195</v>
      </c>
      <c r="G39" s="863" t="s">
        <v>196</v>
      </c>
      <c r="H39" s="862" t="s">
        <v>260</v>
      </c>
      <c r="I39" s="152" t="s">
        <v>198</v>
      </c>
      <c r="J39" s="148" t="s">
        <v>6</v>
      </c>
      <c r="K39" s="82" t="s">
        <v>261</v>
      </c>
      <c r="L39" s="136" t="str">
        <f>VLOOKUP(K39,CódigosRetorno!$A$2:$B$1864,2,FALSE)</f>
        <v>Debe indicar tipo de documento.</v>
      </c>
      <c r="M39" s="148" t="s">
        <v>9</v>
      </c>
      <c r="N39" s="238"/>
    </row>
    <row r="40" spans="1:14" x14ac:dyDescent="0.35">
      <c r="A40" s="238"/>
      <c r="B40" s="863"/>
      <c r="C40" s="862"/>
      <c r="D40" s="865"/>
      <c r="E40" s="863"/>
      <c r="F40" s="863"/>
      <c r="G40" s="863"/>
      <c r="H40" s="862"/>
      <c r="I40" s="152" t="s">
        <v>200</v>
      </c>
      <c r="J40" s="148" t="s">
        <v>6</v>
      </c>
      <c r="K40" s="82" t="s">
        <v>201</v>
      </c>
      <c r="L40" s="136" t="str">
        <f>VLOOKUP(K40,CódigosRetorno!$A$2:$B$1864,2,FALSE)</f>
        <v>El tipo de documento no es aceptado.</v>
      </c>
      <c r="M40" s="148" t="s">
        <v>9</v>
      </c>
      <c r="N40" s="238"/>
    </row>
    <row r="41" spans="1:14" ht="36" x14ac:dyDescent="0.35">
      <c r="A41" s="238"/>
      <c r="B41" s="148">
        <f>+B39+1</f>
        <v>20</v>
      </c>
      <c r="C41" s="149" t="s">
        <v>262</v>
      </c>
      <c r="D41" s="148" t="s">
        <v>62</v>
      </c>
      <c r="E41" s="148" t="s">
        <v>182</v>
      </c>
      <c r="F41" s="148" t="s">
        <v>203</v>
      </c>
      <c r="G41" s="148"/>
      <c r="H41" s="149" t="s">
        <v>263</v>
      </c>
      <c r="I41" s="152" t="s">
        <v>205</v>
      </c>
      <c r="J41" s="148" t="s">
        <v>206</v>
      </c>
      <c r="K41" s="82" t="s">
        <v>264</v>
      </c>
      <c r="L41" s="136" t="str">
        <f>VLOOKUP(K41,CódigosRetorno!$A$2:$B$1864,2,FALSE)</f>
        <v>El nombre comercial del proveedor no cumple con el formato establecido</v>
      </c>
      <c r="M41" s="148" t="s">
        <v>9</v>
      </c>
      <c r="N41" s="238"/>
    </row>
    <row r="42" spans="1:14" ht="24" x14ac:dyDescent="0.35">
      <c r="A42" s="238"/>
      <c r="B42" s="863">
        <f>+B41+1</f>
        <v>21</v>
      </c>
      <c r="C42" s="862" t="s">
        <v>208</v>
      </c>
      <c r="D42" s="864" t="s">
        <v>62</v>
      </c>
      <c r="E42" s="863" t="s">
        <v>142</v>
      </c>
      <c r="F42" s="863" t="s">
        <v>203</v>
      </c>
      <c r="G42" s="863"/>
      <c r="H42" s="862" t="s">
        <v>265</v>
      </c>
      <c r="I42" s="152" t="s">
        <v>198</v>
      </c>
      <c r="J42" s="148" t="s">
        <v>6</v>
      </c>
      <c r="K42" s="82" t="s">
        <v>266</v>
      </c>
      <c r="L42" s="136" t="str">
        <f>VLOOKUP(K42,CódigosRetorno!$A$2:$B$1864,2,FALSE)</f>
        <v>El XML no contiene el tag o no existe informacion de RegistrationName del receptor del documento</v>
      </c>
      <c r="M42" s="148" t="s">
        <v>9</v>
      </c>
      <c r="N42" s="238"/>
    </row>
    <row r="43" spans="1:14" ht="36" x14ac:dyDescent="0.35">
      <c r="A43" s="238"/>
      <c r="B43" s="863"/>
      <c r="C43" s="862"/>
      <c r="D43" s="865"/>
      <c r="E43" s="863"/>
      <c r="F43" s="863"/>
      <c r="G43" s="863"/>
      <c r="H43" s="862"/>
      <c r="I43" s="152" t="s">
        <v>205</v>
      </c>
      <c r="J43" s="148" t="s">
        <v>6</v>
      </c>
      <c r="K43" s="82" t="s">
        <v>267</v>
      </c>
      <c r="L43" s="136" t="str">
        <f>VLOOKUP(K43,CódigosRetorno!$A$2:$B$1864,2,FALSE)</f>
        <v>RegistrationName -  El dato ingresado no cumple con el estandar</v>
      </c>
      <c r="M43" s="148" t="s">
        <v>9</v>
      </c>
      <c r="N43" s="238"/>
    </row>
    <row r="44" spans="1:14" x14ac:dyDescent="0.35">
      <c r="A44" s="238"/>
      <c r="B44" s="167" t="s">
        <v>268</v>
      </c>
      <c r="C44" s="175"/>
      <c r="D44" s="183"/>
      <c r="E44" s="183" t="s">
        <v>9</v>
      </c>
      <c r="F44" s="183" t="s">
        <v>9</v>
      </c>
      <c r="G44" s="183" t="s">
        <v>9</v>
      </c>
      <c r="H44" s="172" t="s">
        <v>9</v>
      </c>
      <c r="I44" s="184" t="s">
        <v>9</v>
      </c>
      <c r="J44" s="183" t="s">
        <v>9</v>
      </c>
      <c r="K44" s="174" t="s">
        <v>9</v>
      </c>
      <c r="L44" s="159" t="s">
        <v>9</v>
      </c>
      <c r="M44" s="183" t="s">
        <v>9</v>
      </c>
      <c r="N44" s="238"/>
    </row>
    <row r="45" spans="1:14" ht="24" x14ac:dyDescent="0.35">
      <c r="A45" s="238"/>
      <c r="B45" s="148">
        <f>B42+1</f>
        <v>22</v>
      </c>
      <c r="C45" s="149" t="s">
        <v>213</v>
      </c>
      <c r="D45" s="148" t="s">
        <v>62</v>
      </c>
      <c r="E45" s="148" t="s">
        <v>182</v>
      </c>
      <c r="F45" s="148" t="s">
        <v>214</v>
      </c>
      <c r="G45" s="148" t="s">
        <v>215</v>
      </c>
      <c r="H45" s="149" t="s">
        <v>269</v>
      </c>
      <c r="I45" s="91" t="s">
        <v>217</v>
      </c>
      <c r="J45" s="148" t="s">
        <v>206</v>
      </c>
      <c r="K45" s="142" t="s">
        <v>218</v>
      </c>
      <c r="L45" s="136" t="str">
        <f>VLOOKUP(K45,CódigosRetorno!$A$2:$B$1864,2,FALSE)</f>
        <v>Debe corresponder a algún valor válido establecido en el catálogo 13</v>
      </c>
      <c r="M45" s="135" t="s">
        <v>219</v>
      </c>
      <c r="N45" s="238"/>
    </row>
    <row r="46" spans="1:14" ht="36" x14ac:dyDescent="0.35">
      <c r="A46" s="238"/>
      <c r="B46" s="148">
        <f t="shared" ref="B46:B51" si="1">+B45+1</f>
        <v>23</v>
      </c>
      <c r="C46" s="149" t="s">
        <v>220</v>
      </c>
      <c r="D46" s="148" t="s">
        <v>62</v>
      </c>
      <c r="E46" s="148" t="s">
        <v>182</v>
      </c>
      <c r="F46" s="148" t="s">
        <v>221</v>
      </c>
      <c r="G46" s="148"/>
      <c r="H46" s="149" t="s">
        <v>270</v>
      </c>
      <c r="I46" s="152" t="s">
        <v>223</v>
      </c>
      <c r="J46" s="148" t="s">
        <v>206</v>
      </c>
      <c r="K46" s="82" t="s">
        <v>271</v>
      </c>
      <c r="L46" s="136" t="str">
        <f>VLOOKUP(K46,CódigosRetorno!$A$2:$B$1864,2,FALSE)</f>
        <v>La dirección completa y detallada del domicilio fiscal del proveedor no cumple con el formato establecido</v>
      </c>
      <c r="M46" s="148" t="s">
        <v>9</v>
      </c>
      <c r="N46" s="238"/>
    </row>
    <row r="47" spans="1:14" ht="36" x14ac:dyDescent="0.35">
      <c r="A47" s="238"/>
      <c r="B47" s="148">
        <f t="shared" si="1"/>
        <v>24</v>
      </c>
      <c r="C47" s="149" t="s">
        <v>225</v>
      </c>
      <c r="D47" s="148" t="s">
        <v>62</v>
      </c>
      <c r="E47" s="148" t="s">
        <v>182</v>
      </c>
      <c r="F47" s="148" t="s">
        <v>226</v>
      </c>
      <c r="G47" s="148"/>
      <c r="H47" s="149" t="s">
        <v>272</v>
      </c>
      <c r="I47" s="152" t="s">
        <v>228</v>
      </c>
      <c r="J47" s="148" t="s">
        <v>206</v>
      </c>
      <c r="K47" s="82" t="s">
        <v>273</v>
      </c>
      <c r="L47" s="136" t="str">
        <f>VLOOKUP(K47,CódigosRetorno!$A$2:$B$1864,2,FALSE)</f>
        <v>La urbanización del domicilio fiscal del proveedor no cumple con el formato establecido</v>
      </c>
      <c r="M47" s="148" t="s">
        <v>9</v>
      </c>
      <c r="N47" s="238"/>
    </row>
    <row r="48" spans="1:14" ht="36" x14ac:dyDescent="0.35">
      <c r="A48" s="238"/>
      <c r="B48" s="148">
        <f t="shared" si="1"/>
        <v>25</v>
      </c>
      <c r="C48" s="149" t="s">
        <v>230</v>
      </c>
      <c r="D48" s="148" t="s">
        <v>62</v>
      </c>
      <c r="E48" s="148" t="s">
        <v>182</v>
      </c>
      <c r="F48" s="148" t="s">
        <v>226</v>
      </c>
      <c r="G48" s="148"/>
      <c r="H48" s="149" t="s">
        <v>274</v>
      </c>
      <c r="I48" s="152" t="s">
        <v>228</v>
      </c>
      <c r="J48" s="148" t="s">
        <v>206</v>
      </c>
      <c r="K48" s="82" t="s">
        <v>275</v>
      </c>
      <c r="L48" s="136" t="str">
        <f>VLOOKUP(K48,CódigosRetorno!$A$2:$B$1864,2,FALSE)</f>
        <v>La provincia del domicilio fiscal del proveedor no cumple con el formato establecido</v>
      </c>
      <c r="M48" s="148" t="s">
        <v>9</v>
      </c>
      <c r="N48" s="238"/>
    </row>
    <row r="49" spans="1:14" ht="36" x14ac:dyDescent="0.35">
      <c r="A49" s="238"/>
      <c r="B49" s="148">
        <f t="shared" si="1"/>
        <v>26</v>
      </c>
      <c r="C49" s="149" t="s">
        <v>233</v>
      </c>
      <c r="D49" s="148" t="s">
        <v>62</v>
      </c>
      <c r="E49" s="148" t="s">
        <v>182</v>
      </c>
      <c r="F49" s="148" t="s">
        <v>226</v>
      </c>
      <c r="G49" s="148"/>
      <c r="H49" s="149" t="s">
        <v>276</v>
      </c>
      <c r="I49" s="152" t="s">
        <v>228</v>
      </c>
      <c r="J49" s="148" t="s">
        <v>206</v>
      </c>
      <c r="K49" s="82" t="s">
        <v>277</v>
      </c>
      <c r="L49" s="136" t="str">
        <f>VLOOKUP(K49,CódigosRetorno!$A$2:$B$1864,2,FALSE)</f>
        <v>El departamento del domicilio fiscal del proveedor no cumple con el formato establecido</v>
      </c>
      <c r="M49" s="148" t="s">
        <v>9</v>
      </c>
      <c r="N49" s="238"/>
    </row>
    <row r="50" spans="1:14" ht="36" x14ac:dyDescent="0.35">
      <c r="A50" s="238"/>
      <c r="B50" s="148">
        <f t="shared" si="1"/>
        <v>27</v>
      </c>
      <c r="C50" s="149" t="s">
        <v>236</v>
      </c>
      <c r="D50" s="148" t="s">
        <v>62</v>
      </c>
      <c r="E50" s="148" t="s">
        <v>182</v>
      </c>
      <c r="F50" s="148" t="s">
        <v>226</v>
      </c>
      <c r="G50" s="148"/>
      <c r="H50" s="149" t="s">
        <v>278</v>
      </c>
      <c r="I50" s="152" t="s">
        <v>228</v>
      </c>
      <c r="J50" s="148" t="s">
        <v>206</v>
      </c>
      <c r="K50" s="82" t="s">
        <v>279</v>
      </c>
      <c r="L50" s="136" t="str">
        <f>VLOOKUP(K50,CódigosRetorno!$A$2:$B$1864,2,FALSE)</f>
        <v>El distrito del domicilio fiscal del proveedor no cumple con el formato establecido</v>
      </c>
      <c r="M50" s="148" t="s">
        <v>9</v>
      </c>
      <c r="N50" s="238"/>
    </row>
    <row r="51" spans="1:14" ht="24" x14ac:dyDescent="0.35">
      <c r="A51" s="238"/>
      <c r="B51" s="148">
        <f t="shared" si="1"/>
        <v>28</v>
      </c>
      <c r="C51" s="149" t="s">
        <v>239</v>
      </c>
      <c r="D51" s="148" t="s">
        <v>62</v>
      </c>
      <c r="E51" s="148" t="s">
        <v>182</v>
      </c>
      <c r="F51" s="148" t="s">
        <v>240</v>
      </c>
      <c r="G51" s="148" t="s">
        <v>241</v>
      </c>
      <c r="H51" s="149" t="s">
        <v>280</v>
      </c>
      <c r="I51" s="152" t="s">
        <v>243</v>
      </c>
      <c r="J51" s="148" t="s">
        <v>6</v>
      </c>
      <c r="K51" s="82" t="s">
        <v>244</v>
      </c>
      <c r="L51" s="136" t="str">
        <f>VLOOKUP(K51,CódigosRetorno!$A$2:$B$1864,2,FALSE)</f>
        <v>El valor del país inválido.</v>
      </c>
      <c r="M51" s="148" t="s">
        <v>9</v>
      </c>
      <c r="N51" s="238"/>
    </row>
    <row r="52" spans="1:14" x14ac:dyDescent="0.35">
      <c r="A52" s="238"/>
      <c r="B52" s="181" t="s">
        <v>281</v>
      </c>
      <c r="C52" s="175"/>
      <c r="D52" s="185"/>
      <c r="E52" s="185" t="s">
        <v>9</v>
      </c>
      <c r="F52" s="185" t="s">
        <v>9</v>
      </c>
      <c r="G52" s="185" t="s">
        <v>9</v>
      </c>
      <c r="H52" s="186" t="s">
        <v>9</v>
      </c>
      <c r="I52" s="184" t="s">
        <v>9</v>
      </c>
      <c r="J52" s="185" t="s">
        <v>9</v>
      </c>
      <c r="K52" s="187" t="s">
        <v>9</v>
      </c>
      <c r="L52" s="159" t="s">
        <v>9</v>
      </c>
      <c r="M52" s="185"/>
      <c r="N52" s="238"/>
    </row>
    <row r="53" spans="1:14" ht="24" x14ac:dyDescent="0.35">
      <c r="A53" s="238"/>
      <c r="B53" s="148">
        <f>B51+1</f>
        <v>29</v>
      </c>
      <c r="C53" s="136" t="s">
        <v>282</v>
      </c>
      <c r="D53" s="135" t="s">
        <v>62</v>
      </c>
      <c r="E53" s="135" t="s">
        <v>142</v>
      </c>
      <c r="F53" s="135" t="s">
        <v>283</v>
      </c>
      <c r="G53" s="135" t="s">
        <v>284</v>
      </c>
      <c r="H53" s="136" t="s">
        <v>285</v>
      </c>
      <c r="I53" s="152" t="s">
        <v>254</v>
      </c>
      <c r="J53" s="148" t="s">
        <v>6</v>
      </c>
      <c r="K53" s="82" t="s">
        <v>286</v>
      </c>
      <c r="L53" s="136" t="str">
        <f>VLOOKUP(K53,CódigosRetorno!$A$2:$B$1864,2,FALSE)</f>
        <v>El régimen retención enviado no corresponde con su condición de Agente de retención.</v>
      </c>
      <c r="M53" s="135" t="s">
        <v>287</v>
      </c>
      <c r="N53" s="238"/>
    </row>
    <row r="54" spans="1:14" ht="24" x14ac:dyDescent="0.35">
      <c r="A54" s="238"/>
      <c r="B54" s="148">
        <f>+B53+1</f>
        <v>30</v>
      </c>
      <c r="C54" s="136" t="s">
        <v>288</v>
      </c>
      <c r="D54" s="135" t="s">
        <v>62</v>
      </c>
      <c r="E54" s="135" t="s">
        <v>142</v>
      </c>
      <c r="F54" s="135" t="s">
        <v>289</v>
      </c>
      <c r="G54" s="135" t="s">
        <v>290</v>
      </c>
      <c r="H54" s="136" t="s">
        <v>291</v>
      </c>
      <c r="I54" s="152" t="s">
        <v>292</v>
      </c>
      <c r="J54" s="148" t="s">
        <v>6</v>
      </c>
      <c r="K54" s="82" t="s">
        <v>293</v>
      </c>
      <c r="L54" s="136" t="str">
        <f>VLOOKUP(K54,CódigosRetorno!$A$2:$B$1864,2,FALSE)</f>
        <v>La tasa de retención enviada no corresponde con el régimen de retención.</v>
      </c>
      <c r="M54" s="135" t="s">
        <v>287</v>
      </c>
      <c r="N54" s="238"/>
    </row>
    <row r="55" spans="1:14" x14ac:dyDescent="0.35">
      <c r="A55" s="238"/>
      <c r="B55" s="148">
        <f>+B54+1</f>
        <v>31</v>
      </c>
      <c r="C55" s="149" t="s">
        <v>294</v>
      </c>
      <c r="D55" s="148" t="s">
        <v>62</v>
      </c>
      <c r="E55" s="148" t="s">
        <v>182</v>
      </c>
      <c r="F55" s="148" t="s">
        <v>295</v>
      </c>
      <c r="G55" s="148"/>
      <c r="H55" s="149" t="s">
        <v>296</v>
      </c>
      <c r="I55" s="136" t="s">
        <v>184</v>
      </c>
      <c r="J55" s="128" t="s">
        <v>9</v>
      </c>
      <c r="K55" s="142" t="s">
        <v>9</v>
      </c>
      <c r="L55" s="136" t="str">
        <f>VLOOKUP(K55,CódigosRetorno!$A$2:$B$1864,2,FALSE)</f>
        <v>-</v>
      </c>
      <c r="M55" s="135" t="s">
        <v>9</v>
      </c>
      <c r="N55" s="238"/>
    </row>
    <row r="56" spans="1:14" ht="24" x14ac:dyDescent="0.35">
      <c r="A56" s="238"/>
      <c r="B56" s="863">
        <f>+B55+1</f>
        <v>32</v>
      </c>
      <c r="C56" s="862" t="s">
        <v>297</v>
      </c>
      <c r="D56" s="864" t="s">
        <v>62</v>
      </c>
      <c r="E56" s="863" t="s">
        <v>142</v>
      </c>
      <c r="F56" s="863" t="s">
        <v>298</v>
      </c>
      <c r="G56" s="863" t="s">
        <v>299</v>
      </c>
      <c r="H56" s="862" t="s">
        <v>300</v>
      </c>
      <c r="I56" s="152" t="s">
        <v>301</v>
      </c>
      <c r="J56" s="148" t="s">
        <v>6</v>
      </c>
      <c r="K56" s="82" t="s">
        <v>302</v>
      </c>
      <c r="L56" s="136" t="str">
        <f>VLOOKUP(K56,CódigosRetorno!$A$2:$B$1864,2,FALSE)</f>
        <v>El dato ingresado en TotalInvoiceAmount debe ser numérico mayor a cero</v>
      </c>
      <c r="M56" s="148" t="s">
        <v>9</v>
      </c>
      <c r="N56" s="238"/>
    </row>
    <row r="57" spans="1:14" ht="24" x14ac:dyDescent="0.35">
      <c r="A57" s="238"/>
      <c r="B57" s="863"/>
      <c r="C57" s="862"/>
      <c r="D57" s="865"/>
      <c r="E57" s="863"/>
      <c r="F57" s="863"/>
      <c r="G57" s="863"/>
      <c r="H57" s="862"/>
      <c r="I57" s="152" t="s">
        <v>303</v>
      </c>
      <c r="J57" s="148" t="s">
        <v>6</v>
      </c>
      <c r="K57" s="82" t="s">
        <v>304</v>
      </c>
      <c r="L57" s="136" t="str">
        <f>VLOOKUP(K57,CódigosRetorno!$A$2:$B$1864,2,FALSE)</f>
        <v>Importe total retenido debe ser igual a la suma de los importes retenidos por cada documento relacionado.</v>
      </c>
      <c r="M57" s="148" t="s">
        <v>9</v>
      </c>
      <c r="N57" s="238"/>
    </row>
    <row r="58" spans="1:14" ht="24" x14ac:dyDescent="0.35">
      <c r="A58" s="238"/>
      <c r="B58" s="148">
        <f>+B56+1</f>
        <v>33</v>
      </c>
      <c r="C58" s="136" t="s">
        <v>305</v>
      </c>
      <c r="D58" s="148" t="s">
        <v>62</v>
      </c>
      <c r="E58" s="148" t="s">
        <v>142</v>
      </c>
      <c r="F58" s="148" t="s">
        <v>143</v>
      </c>
      <c r="G58" s="148" t="s">
        <v>306</v>
      </c>
      <c r="H58" s="149" t="s">
        <v>307</v>
      </c>
      <c r="I58" s="152" t="s">
        <v>308</v>
      </c>
      <c r="J58" s="148" t="s">
        <v>6</v>
      </c>
      <c r="K58" s="82" t="s">
        <v>309</v>
      </c>
      <c r="L58" s="136" t="str">
        <f>VLOOKUP(K58,CódigosRetorno!$A$2:$B$1864,2,FALSE)</f>
        <v>El valor de la moneda del Importe total Retenido debe ser PEN</v>
      </c>
      <c r="M58" s="148" t="s">
        <v>9</v>
      </c>
      <c r="N58" s="238"/>
    </row>
    <row r="59" spans="1:14" ht="24" x14ac:dyDescent="0.35">
      <c r="A59" s="238"/>
      <c r="B59" s="863">
        <f>B58+1</f>
        <v>34</v>
      </c>
      <c r="C59" s="867" t="s">
        <v>310</v>
      </c>
      <c r="D59" s="864" t="s">
        <v>62</v>
      </c>
      <c r="E59" s="863" t="s">
        <v>142</v>
      </c>
      <c r="F59" s="863" t="s">
        <v>298</v>
      </c>
      <c r="G59" s="863" t="s">
        <v>299</v>
      </c>
      <c r="H59" s="862" t="s">
        <v>311</v>
      </c>
      <c r="I59" s="152" t="s">
        <v>301</v>
      </c>
      <c r="J59" s="148" t="s">
        <v>6</v>
      </c>
      <c r="K59" s="82" t="s">
        <v>312</v>
      </c>
      <c r="L59" s="136" t="str">
        <f>VLOOKUP(K59,CódigosRetorno!$A$2:$B$1864,2,FALSE)</f>
        <v>El dato ingresado en SUNATTotalPaid debe ser numérico mayor a cero</v>
      </c>
      <c r="M59" s="148" t="s">
        <v>9</v>
      </c>
      <c r="N59" s="238"/>
    </row>
    <row r="60" spans="1:14" ht="36" x14ac:dyDescent="0.35">
      <c r="A60" s="238"/>
      <c r="B60" s="863"/>
      <c r="C60" s="867"/>
      <c r="D60" s="865"/>
      <c r="E60" s="863"/>
      <c r="F60" s="863"/>
      <c r="G60" s="863"/>
      <c r="H60" s="862"/>
      <c r="I60" s="152" t="s">
        <v>313</v>
      </c>
      <c r="J60" s="148" t="s">
        <v>6</v>
      </c>
      <c r="K60" s="82" t="s">
        <v>314</v>
      </c>
      <c r="L60" s="136" t="str">
        <f>VLOOKUP(K60,CódigosRetorno!$A$2:$B$1864,2,FALSE)</f>
        <v>Importe total pagado debe ser igual a la suma de los importes pagados por cada documento relacionado.</v>
      </c>
      <c r="M60" s="148" t="s">
        <v>9</v>
      </c>
      <c r="N60" s="238"/>
    </row>
    <row r="61" spans="1:14" x14ac:dyDescent="0.35">
      <c r="A61" s="238"/>
      <c r="B61" s="148">
        <f>+B59+1</f>
        <v>35</v>
      </c>
      <c r="C61" s="136" t="s">
        <v>315</v>
      </c>
      <c r="D61" s="148" t="s">
        <v>62</v>
      </c>
      <c r="E61" s="148" t="s">
        <v>142</v>
      </c>
      <c r="F61" s="148" t="s">
        <v>143</v>
      </c>
      <c r="G61" s="148" t="s">
        <v>306</v>
      </c>
      <c r="H61" s="149" t="s">
        <v>316</v>
      </c>
      <c r="I61" s="152" t="s">
        <v>308</v>
      </c>
      <c r="J61" s="148" t="s">
        <v>6</v>
      </c>
      <c r="K61" s="82" t="s">
        <v>317</v>
      </c>
      <c r="L61" s="136" t="str">
        <f>VLOOKUP(K61,CódigosRetorno!$A$2:$B$1864,2,FALSE)</f>
        <v>El valor de la moneda del Importe total Pagado debe ser PEN</v>
      </c>
      <c r="M61" s="148" t="s">
        <v>9</v>
      </c>
      <c r="N61" s="238"/>
    </row>
    <row r="62" spans="1:14" x14ac:dyDescent="0.35">
      <c r="A62" s="238"/>
      <c r="B62" s="864">
        <f>B61+1</f>
        <v>36</v>
      </c>
      <c r="C62" s="868" t="s">
        <v>318</v>
      </c>
      <c r="D62" s="870" t="s">
        <v>62</v>
      </c>
      <c r="E62" s="864" t="s">
        <v>182</v>
      </c>
      <c r="F62" s="148" t="s">
        <v>298</v>
      </c>
      <c r="G62" s="148" t="s">
        <v>299</v>
      </c>
      <c r="H62" s="149" t="s">
        <v>319</v>
      </c>
      <c r="I62" s="138" t="s">
        <v>320</v>
      </c>
      <c r="J62" s="762" t="s">
        <v>6</v>
      </c>
      <c r="K62" s="762" t="s">
        <v>321</v>
      </c>
      <c r="L62" s="136" t="str">
        <f>VLOOKUP(MID(K62,1,4),CódigosRetorno!$A$2:$B$1864,2,FALSE)</f>
        <v>El monto para el redondeo del Importe Total excede el valor permitido</v>
      </c>
      <c r="M62" s="148" t="s">
        <v>9</v>
      </c>
      <c r="N62" s="238"/>
    </row>
    <row r="63" spans="1:14" ht="24" x14ac:dyDescent="0.35">
      <c r="A63" s="238"/>
      <c r="B63" s="865"/>
      <c r="C63" s="869"/>
      <c r="D63" s="871"/>
      <c r="E63" s="865"/>
      <c r="F63" s="148" t="s">
        <v>143</v>
      </c>
      <c r="G63" s="148" t="s">
        <v>306</v>
      </c>
      <c r="H63" s="149" t="s">
        <v>322</v>
      </c>
      <c r="I63" s="138" t="s">
        <v>323</v>
      </c>
      <c r="J63" s="762" t="s">
        <v>6</v>
      </c>
      <c r="K63" s="762" t="s">
        <v>324</v>
      </c>
      <c r="L63" s="136" t="str">
        <f>VLOOKUP(MID(K63,1,4),CódigosRetorno!$A$2:$B$1864,2,FALSE)</f>
        <v>La moneda del monto para el redondeo debe ser PEN</v>
      </c>
      <c r="M63" s="148" t="s">
        <v>9</v>
      </c>
      <c r="N63" s="238"/>
    </row>
    <row r="64" spans="1:14" x14ac:dyDescent="0.35">
      <c r="A64" s="238"/>
      <c r="B64" s="181" t="s">
        <v>325</v>
      </c>
      <c r="C64" s="175"/>
      <c r="D64" s="185"/>
      <c r="E64" s="185" t="s">
        <v>9</v>
      </c>
      <c r="F64" s="185" t="s">
        <v>9</v>
      </c>
      <c r="G64" s="185" t="s">
        <v>9</v>
      </c>
      <c r="H64" s="186" t="s">
        <v>9</v>
      </c>
      <c r="I64" s="184" t="s">
        <v>9</v>
      </c>
      <c r="J64" s="185" t="s">
        <v>9</v>
      </c>
      <c r="K64" s="187" t="s">
        <v>9</v>
      </c>
      <c r="L64" s="159" t="s">
        <v>9</v>
      </c>
      <c r="M64" s="185" t="s">
        <v>9</v>
      </c>
      <c r="N64" s="238"/>
    </row>
    <row r="65" spans="1:14" ht="24" x14ac:dyDescent="0.35">
      <c r="A65" s="238"/>
      <c r="B65" s="863">
        <f>B62+1</f>
        <v>37</v>
      </c>
      <c r="C65" s="862" t="s">
        <v>326</v>
      </c>
      <c r="D65" s="864" t="s">
        <v>327</v>
      </c>
      <c r="E65" s="863" t="s">
        <v>142</v>
      </c>
      <c r="F65" s="863" t="s">
        <v>328</v>
      </c>
      <c r="G65" s="863" t="s">
        <v>329</v>
      </c>
      <c r="H65" s="862" t="s">
        <v>330</v>
      </c>
      <c r="I65" s="152" t="s">
        <v>198</v>
      </c>
      <c r="J65" s="148" t="s">
        <v>6</v>
      </c>
      <c r="K65" s="82" t="s">
        <v>331</v>
      </c>
      <c r="L65" s="136" t="str">
        <f>VLOOKUP(K65,CódigosRetorno!$A$2:$B$1864,2,FALSE)</f>
        <v>El XML no contiene el tag o no existe información del tipo de documento relacionado</v>
      </c>
      <c r="M65" s="148" t="s">
        <v>9</v>
      </c>
      <c r="N65" s="238"/>
    </row>
    <row r="66" spans="1:14" x14ac:dyDescent="0.35">
      <c r="A66" s="238"/>
      <c r="B66" s="863"/>
      <c r="C66" s="862"/>
      <c r="D66" s="865"/>
      <c r="E66" s="863"/>
      <c r="F66" s="863"/>
      <c r="G66" s="863"/>
      <c r="H66" s="862"/>
      <c r="I66" s="152" t="s">
        <v>332</v>
      </c>
      <c r="J66" s="148" t="s">
        <v>6</v>
      </c>
      <c r="K66" s="82" t="s">
        <v>333</v>
      </c>
      <c r="L66" s="136" t="str">
        <f>VLOOKUP(K66,CódigosRetorno!$A$2:$B$1864,2,FALSE)</f>
        <v>El tipo de documento relacionado no es válido</v>
      </c>
      <c r="M66" s="148" t="s">
        <v>9</v>
      </c>
      <c r="N66" s="238"/>
    </row>
    <row r="67" spans="1:14" ht="24" x14ac:dyDescent="0.35">
      <c r="A67" s="238"/>
      <c r="B67" s="863">
        <f>+B65+1</f>
        <v>38</v>
      </c>
      <c r="C67" s="862" t="s">
        <v>334</v>
      </c>
      <c r="D67" s="864" t="s">
        <v>327</v>
      </c>
      <c r="E67" s="863" t="s">
        <v>142</v>
      </c>
      <c r="F67" s="863" t="s">
        <v>161</v>
      </c>
      <c r="G67" s="863" t="s">
        <v>162</v>
      </c>
      <c r="H67" s="862" t="s">
        <v>335</v>
      </c>
      <c r="I67" s="152" t="s">
        <v>248</v>
      </c>
      <c r="J67" s="148" t="s">
        <v>6</v>
      </c>
      <c r="K67" s="82" t="s">
        <v>336</v>
      </c>
      <c r="L67" s="136" t="str">
        <f>VLOOKUP(K67,CódigosRetorno!$A$2:$B$1864,2,FALSE)</f>
        <v>El XML no contiene el tag o no existe información del número de documento relacionado</v>
      </c>
      <c r="M67" s="148" t="s">
        <v>9</v>
      </c>
      <c r="N67" s="238"/>
    </row>
    <row r="68" spans="1:14" ht="24" x14ac:dyDescent="0.35">
      <c r="A68" s="238"/>
      <c r="B68" s="863"/>
      <c r="C68" s="862"/>
      <c r="D68" s="866"/>
      <c r="E68" s="863"/>
      <c r="F68" s="863"/>
      <c r="G68" s="863"/>
      <c r="H68" s="862"/>
      <c r="I68" s="152" t="s">
        <v>337</v>
      </c>
      <c r="J68" s="148" t="s">
        <v>6</v>
      </c>
      <c r="K68" s="82" t="s">
        <v>338</v>
      </c>
      <c r="L68" s="136" t="str">
        <f>VLOOKUP(K68,CódigosRetorno!$A$2:$B$1864,2,FALSE)</f>
        <v>El número de documento relacionado no está permitido o no es valido</v>
      </c>
      <c r="M68" s="148" t="s">
        <v>9</v>
      </c>
      <c r="N68" s="238"/>
    </row>
    <row r="69" spans="1:14" ht="36" x14ac:dyDescent="0.35">
      <c r="A69" s="238"/>
      <c r="B69" s="863"/>
      <c r="C69" s="862"/>
      <c r="D69" s="866"/>
      <c r="E69" s="863"/>
      <c r="F69" s="863"/>
      <c r="G69" s="863"/>
      <c r="H69" s="862"/>
      <c r="I69" s="152" t="s">
        <v>339</v>
      </c>
      <c r="J69" s="148" t="s">
        <v>6</v>
      </c>
      <c r="K69" s="82" t="s">
        <v>338</v>
      </c>
      <c r="L69" s="136" t="str">
        <f>VLOOKUP(K69,CódigosRetorno!$A$2:$B$1864,2,FALSE)</f>
        <v>El número de documento relacionado no está permitido o no es valido</v>
      </c>
      <c r="M69" s="148" t="s">
        <v>9</v>
      </c>
      <c r="N69" s="238"/>
    </row>
    <row r="70" spans="1:14" ht="24" x14ac:dyDescent="0.35">
      <c r="A70" s="238"/>
      <c r="B70" s="147">
        <f>+B67+1</f>
        <v>39</v>
      </c>
      <c r="C70" s="292" t="s">
        <v>340</v>
      </c>
      <c r="D70" s="147" t="s">
        <v>327</v>
      </c>
      <c r="E70" s="147" t="s">
        <v>142</v>
      </c>
      <c r="F70" s="147" t="s">
        <v>341</v>
      </c>
      <c r="G70" s="147" t="s">
        <v>177</v>
      </c>
      <c r="H70" s="292" t="s">
        <v>342</v>
      </c>
      <c r="I70" s="152" t="s">
        <v>343</v>
      </c>
      <c r="J70" s="148" t="s">
        <v>6</v>
      </c>
      <c r="K70" s="82" t="s">
        <v>344</v>
      </c>
      <c r="L70" s="136" t="str">
        <f>VLOOKUP(K70,CódigosRetorno!$A$2:$B$1864,2,FALSE)</f>
        <v>Solo se acepta comprobantes con fecha de emisión hasta el 28/02/2014 si la tasa del comprobante de retencion 6%</v>
      </c>
      <c r="M70" s="148" t="s">
        <v>9</v>
      </c>
      <c r="N70" s="238"/>
    </row>
    <row r="71" spans="1:14" ht="24" x14ac:dyDescent="0.35">
      <c r="A71" s="238"/>
      <c r="B71" s="148">
        <f>+B70+1</f>
        <v>40</v>
      </c>
      <c r="C71" s="149" t="s">
        <v>345</v>
      </c>
      <c r="D71" s="147" t="s">
        <v>327</v>
      </c>
      <c r="E71" s="148" t="s">
        <v>142</v>
      </c>
      <c r="F71" s="148" t="s">
        <v>298</v>
      </c>
      <c r="G71" s="148" t="s">
        <v>299</v>
      </c>
      <c r="H71" s="149" t="s">
        <v>346</v>
      </c>
      <c r="I71" s="152" t="s">
        <v>301</v>
      </c>
      <c r="J71" s="148" t="s">
        <v>6</v>
      </c>
      <c r="K71" s="82" t="s">
        <v>347</v>
      </c>
      <c r="L71" s="136" t="str">
        <f>VLOOKUP(K71,CódigosRetorno!$A$2:$B$1864,2,FALSE)</f>
        <v>El dato ingresado en el importe total documento relacionado debe ser numérico mayor a cero</v>
      </c>
      <c r="M71" s="148" t="s">
        <v>9</v>
      </c>
      <c r="N71" s="238"/>
    </row>
    <row r="72" spans="1:14" ht="24" x14ac:dyDescent="0.35">
      <c r="A72" s="238"/>
      <c r="B72" s="148">
        <f>+B71+1</f>
        <v>41</v>
      </c>
      <c r="C72" s="149" t="s">
        <v>348</v>
      </c>
      <c r="D72" s="148" t="s">
        <v>327</v>
      </c>
      <c r="E72" s="148" t="s">
        <v>142</v>
      </c>
      <c r="F72" s="148" t="s">
        <v>143</v>
      </c>
      <c r="G72" s="148" t="s">
        <v>306</v>
      </c>
      <c r="H72" s="149" t="s">
        <v>349</v>
      </c>
      <c r="I72" s="136" t="s">
        <v>184</v>
      </c>
      <c r="J72" s="148" t="s">
        <v>9</v>
      </c>
      <c r="K72" s="82" t="s">
        <v>9</v>
      </c>
      <c r="L72" s="136" t="str">
        <f>VLOOKUP(K72,CódigosRetorno!$A$2:$B$1864,2,FALSE)</f>
        <v>-</v>
      </c>
      <c r="M72" s="148" t="s">
        <v>9</v>
      </c>
      <c r="N72" s="238"/>
    </row>
    <row r="73" spans="1:14" x14ac:dyDescent="0.35">
      <c r="A73" s="238"/>
      <c r="B73" s="181" t="s">
        <v>350</v>
      </c>
      <c r="C73" s="175"/>
      <c r="D73" s="185"/>
      <c r="E73" s="185" t="s">
        <v>9</v>
      </c>
      <c r="F73" s="185" t="s">
        <v>9</v>
      </c>
      <c r="G73" s="185" t="s">
        <v>9</v>
      </c>
      <c r="H73" s="186" t="s">
        <v>9</v>
      </c>
      <c r="I73" s="184" t="s">
        <v>9</v>
      </c>
      <c r="J73" s="183" t="s">
        <v>9</v>
      </c>
      <c r="K73" s="174" t="s">
        <v>9</v>
      </c>
      <c r="L73" s="159" t="s">
        <v>9</v>
      </c>
      <c r="M73" s="183" t="s">
        <v>9</v>
      </c>
      <c r="N73" s="238"/>
    </row>
    <row r="74" spans="1:14" ht="24" x14ac:dyDescent="0.35">
      <c r="A74" s="238"/>
      <c r="B74" s="863">
        <f>+B72+1</f>
        <v>42</v>
      </c>
      <c r="C74" s="862" t="s">
        <v>351</v>
      </c>
      <c r="D74" s="864" t="s">
        <v>327</v>
      </c>
      <c r="E74" s="863" t="s">
        <v>142</v>
      </c>
      <c r="F74" s="863" t="s">
        <v>176</v>
      </c>
      <c r="G74" s="863" t="s">
        <v>177</v>
      </c>
      <c r="H74" s="862" t="s">
        <v>352</v>
      </c>
      <c r="I74" s="152" t="s">
        <v>353</v>
      </c>
      <c r="J74" s="148" t="s">
        <v>6</v>
      </c>
      <c r="K74" s="82" t="s">
        <v>354</v>
      </c>
      <c r="L74" s="136" t="str">
        <f>VLOOKUP(K74,CódigosRetorno!$A$2:$B$1864,2,FALSE)</f>
        <v>El XML no contiene el tag o no existe información de la fecha de pago del documento Relacionado</v>
      </c>
      <c r="M74" s="148" t="s">
        <v>9</v>
      </c>
      <c r="N74" s="238"/>
    </row>
    <row r="75" spans="1:14" ht="36" x14ac:dyDescent="0.35">
      <c r="A75" s="238"/>
      <c r="B75" s="863"/>
      <c r="C75" s="862"/>
      <c r="D75" s="866"/>
      <c r="E75" s="863"/>
      <c r="F75" s="863"/>
      <c r="G75" s="863"/>
      <c r="H75" s="862"/>
      <c r="I75" s="152" t="s">
        <v>355</v>
      </c>
      <c r="J75" s="148" t="s">
        <v>6</v>
      </c>
      <c r="K75" s="82" t="s">
        <v>356</v>
      </c>
      <c r="L75" s="136" t="str">
        <f>VLOOKUP(K75,CódigosRetorno!$A$2:$B$1864,2,FALSE)</f>
        <v>La fecha de cobro de cada documento relacionado deben ser del mismo Periodo (mm/aaaa), asimismo estas fechas podrán ser menores o iguales a la fecha de emisión del comprobante de retencion</v>
      </c>
      <c r="M75" s="148" t="s">
        <v>9</v>
      </c>
      <c r="N75" s="238"/>
    </row>
    <row r="76" spans="1:14" ht="36" x14ac:dyDescent="0.35">
      <c r="A76" s="238"/>
      <c r="B76" s="863"/>
      <c r="C76" s="862"/>
      <c r="D76" s="866"/>
      <c r="E76" s="863"/>
      <c r="F76" s="863"/>
      <c r="G76" s="863"/>
      <c r="H76" s="862"/>
      <c r="I76" s="152" t="s">
        <v>357</v>
      </c>
      <c r="J76" s="148" t="s">
        <v>6</v>
      </c>
      <c r="K76" s="82" t="s">
        <v>358</v>
      </c>
      <c r="L76" s="136" t="str">
        <f>VLOOKUP(K76,CódigosRetorno!$A$2:$B$1864,2,FALSE)</f>
        <v>La fecha de pago debe estar entre el primer día calendario del mes al cual corresponde la fecha de emisión del comprobante de retención o desde la fecha de emisión del comprobante relacionado.</v>
      </c>
      <c r="M76" s="148" t="s">
        <v>9</v>
      </c>
      <c r="N76" s="238"/>
    </row>
    <row r="77" spans="1:14" ht="36" x14ac:dyDescent="0.35">
      <c r="A77" s="238"/>
      <c r="B77" s="863"/>
      <c r="C77" s="862"/>
      <c r="D77" s="866"/>
      <c r="E77" s="863"/>
      <c r="F77" s="863"/>
      <c r="G77" s="863"/>
      <c r="H77" s="862"/>
      <c r="I77" s="152" t="s">
        <v>359</v>
      </c>
      <c r="J77" s="148" t="s">
        <v>6</v>
      </c>
      <c r="K77" s="82" t="s">
        <v>358</v>
      </c>
      <c r="L77" s="136" t="str">
        <f>VLOOKUP(K77,CódigosRetorno!$A$2:$B$1864,2,FALSE)</f>
        <v>La fecha de pago debe estar entre el primer día calendario del mes al cual corresponde la fecha de emisión del comprobante de retención o desde la fecha de emisión del comprobante relacionado.</v>
      </c>
      <c r="M77" s="148" t="s">
        <v>9</v>
      </c>
      <c r="N77" s="238"/>
    </row>
    <row r="78" spans="1:14" ht="36" x14ac:dyDescent="0.35">
      <c r="A78" s="238"/>
      <c r="B78" s="863"/>
      <c r="C78" s="862"/>
      <c r="D78" s="866"/>
      <c r="E78" s="863"/>
      <c r="F78" s="863"/>
      <c r="G78" s="863"/>
      <c r="H78" s="862"/>
      <c r="I78" s="152" t="s">
        <v>360</v>
      </c>
      <c r="J78" s="148" t="s">
        <v>6</v>
      </c>
      <c r="K78" s="82" t="s">
        <v>358</v>
      </c>
      <c r="L78" s="136" t="str">
        <f>VLOOKUP(K78,CódigosRetorno!$A$2:$B$1864,2,FALSE)</f>
        <v>La fecha de pago debe estar entre el primer día calendario del mes al cual corresponde la fecha de emisión del comprobante de retención o desde la fecha de emisión del comprobante relacionado.</v>
      </c>
      <c r="M78" s="148" t="s">
        <v>9</v>
      </c>
      <c r="N78" s="238"/>
    </row>
    <row r="79" spans="1:14" ht="36" x14ac:dyDescent="0.35">
      <c r="A79" s="238"/>
      <c r="B79" s="863"/>
      <c r="C79" s="862"/>
      <c r="D79" s="865"/>
      <c r="E79" s="863"/>
      <c r="F79" s="863"/>
      <c r="G79" s="863"/>
      <c r="H79" s="862"/>
      <c r="I79" s="152" t="s">
        <v>361</v>
      </c>
      <c r="J79" s="148" t="s">
        <v>6</v>
      </c>
      <c r="K79" s="82" t="s">
        <v>358</v>
      </c>
      <c r="L79" s="136" t="str">
        <f>VLOOKUP(K79,CódigosRetorno!$A$2:$B$1864,2,FALSE)</f>
        <v>La fecha de pago debe estar entre el primer día calendario del mes al cual corresponde la fecha de emisión del comprobante de retención o desde la fecha de emisión del comprobante relacionado.</v>
      </c>
      <c r="M79" s="148" t="s">
        <v>9</v>
      </c>
      <c r="N79" s="238"/>
    </row>
    <row r="80" spans="1:14" x14ac:dyDescent="0.35">
      <c r="A80" s="238"/>
      <c r="B80" s="863">
        <f>+B74+1</f>
        <v>43</v>
      </c>
      <c r="C80" s="862" t="s">
        <v>362</v>
      </c>
      <c r="D80" s="864" t="s">
        <v>327</v>
      </c>
      <c r="E80" s="863" t="s">
        <v>142</v>
      </c>
      <c r="F80" s="863" t="s">
        <v>363</v>
      </c>
      <c r="G80" s="863"/>
      <c r="H80" s="862" t="s">
        <v>364</v>
      </c>
      <c r="I80" s="152" t="s">
        <v>365</v>
      </c>
      <c r="J80" s="148" t="s">
        <v>6</v>
      </c>
      <c r="K80" s="82" t="s">
        <v>366</v>
      </c>
      <c r="L80" s="136" t="str">
        <f>VLOOKUP(K80,CódigosRetorno!$A$2:$B$1864,2,FALSE)</f>
        <v>El XML no contiene el tag o no existe información del número de pago</v>
      </c>
      <c r="M80" s="148" t="s">
        <v>9</v>
      </c>
      <c r="N80" s="238"/>
    </row>
    <row r="81" spans="1:14" ht="24" x14ac:dyDescent="0.35">
      <c r="A81" s="238"/>
      <c r="B81" s="863"/>
      <c r="C81" s="862"/>
      <c r="D81" s="866"/>
      <c r="E81" s="863"/>
      <c r="F81" s="863"/>
      <c r="G81" s="863"/>
      <c r="H81" s="862"/>
      <c r="I81" s="152" t="s">
        <v>367</v>
      </c>
      <c r="J81" s="148" t="s">
        <v>6</v>
      </c>
      <c r="K81" s="82" t="s">
        <v>368</v>
      </c>
      <c r="L81" s="136" t="str">
        <f>VLOOKUP(K81,CódigosRetorno!$A$2:$B$1864,2,FALSE)</f>
        <v>El dato ingresado en el número de pago no es válido</v>
      </c>
      <c r="M81" s="148" t="s">
        <v>9</v>
      </c>
      <c r="N81" s="238"/>
    </row>
    <row r="82" spans="1:14" ht="24" x14ac:dyDescent="0.35">
      <c r="A82" s="238"/>
      <c r="B82" s="863"/>
      <c r="C82" s="862"/>
      <c r="D82" s="865"/>
      <c r="E82" s="863"/>
      <c r="F82" s="863"/>
      <c r="G82" s="863"/>
      <c r="H82" s="862"/>
      <c r="I82" s="152" t="s">
        <v>369</v>
      </c>
      <c r="J82" s="148" t="s">
        <v>6</v>
      </c>
      <c r="K82" s="82" t="s">
        <v>370</v>
      </c>
      <c r="L82" s="136" t="str">
        <f>VLOOKUP(K82,CódigosRetorno!$A$2:$B$1864,2,FALSE)</f>
        <v>El Nro. de documento con el número de pago ya se encuentra en la Relación de Documentos Relacionados agregados.</v>
      </c>
      <c r="M82" s="148" t="s">
        <v>9</v>
      </c>
      <c r="N82" s="238"/>
    </row>
    <row r="83" spans="1:14" x14ac:dyDescent="0.35">
      <c r="A83" s="238"/>
      <c r="B83" s="863">
        <f>+B80+1</f>
        <v>44</v>
      </c>
      <c r="C83" s="862" t="s">
        <v>371</v>
      </c>
      <c r="D83" s="864" t="s">
        <v>327</v>
      </c>
      <c r="E83" s="863" t="s">
        <v>142</v>
      </c>
      <c r="F83" s="863" t="s">
        <v>298</v>
      </c>
      <c r="G83" s="863" t="s">
        <v>299</v>
      </c>
      <c r="H83" s="862" t="s">
        <v>372</v>
      </c>
      <c r="I83" s="152" t="s">
        <v>353</v>
      </c>
      <c r="J83" s="148" t="s">
        <v>6</v>
      </c>
      <c r="K83" s="82" t="s">
        <v>373</v>
      </c>
      <c r="L83" s="136" t="str">
        <f>VLOOKUP(K83,CódigosRetorno!$A$2:$B$1864,2,FALSE)</f>
        <v>El XML no contiene el tag o no existe información del Importe del pago</v>
      </c>
      <c r="M83" s="148" t="s">
        <v>9</v>
      </c>
      <c r="N83" s="238"/>
    </row>
    <row r="84" spans="1:14" ht="24" x14ac:dyDescent="0.35">
      <c r="A84" s="238"/>
      <c r="B84" s="863"/>
      <c r="C84" s="862"/>
      <c r="D84" s="865"/>
      <c r="E84" s="863"/>
      <c r="F84" s="863"/>
      <c r="G84" s="863"/>
      <c r="H84" s="862"/>
      <c r="I84" s="152" t="s">
        <v>374</v>
      </c>
      <c r="J84" s="148" t="s">
        <v>6</v>
      </c>
      <c r="K84" s="82" t="s">
        <v>375</v>
      </c>
      <c r="L84" s="136" t="str">
        <f>VLOOKUP(K84,CódigosRetorno!$A$2:$B$1864,2,FALSE)</f>
        <v>El dato ingresado en el Importe del pago debe ser numérico mayor a cero</v>
      </c>
      <c r="M84" s="148" t="s">
        <v>9</v>
      </c>
      <c r="N84" s="238"/>
    </row>
    <row r="85" spans="1:14" ht="36" x14ac:dyDescent="0.35">
      <c r="A85" s="238"/>
      <c r="B85" s="148">
        <f>+B83+1</f>
        <v>45</v>
      </c>
      <c r="C85" s="149" t="s">
        <v>376</v>
      </c>
      <c r="D85" s="148" t="s">
        <v>327</v>
      </c>
      <c r="E85" s="148" t="s">
        <v>142</v>
      </c>
      <c r="F85" s="148" t="s">
        <v>143</v>
      </c>
      <c r="G85" s="148" t="s">
        <v>306</v>
      </c>
      <c r="H85" s="149" t="s">
        <v>377</v>
      </c>
      <c r="I85" s="152" t="s">
        <v>378</v>
      </c>
      <c r="J85" s="148" t="s">
        <v>6</v>
      </c>
      <c r="K85" s="82" t="s">
        <v>379</v>
      </c>
      <c r="L85" s="136" t="str">
        <f>VLOOKUP(K85,CódigosRetorno!$A$2:$B$1864,2,FALSE)</f>
        <v>La moneda del importe de pago debe ser la misma que la del documento relacionado.</v>
      </c>
      <c r="M85" s="148" t="s">
        <v>9</v>
      </c>
      <c r="N85" s="238"/>
    </row>
    <row r="86" spans="1:14" x14ac:dyDescent="0.35">
      <c r="A86" s="238"/>
      <c r="B86" s="181" t="s">
        <v>380</v>
      </c>
      <c r="C86" s="175"/>
      <c r="D86" s="185"/>
      <c r="E86" s="185" t="s">
        <v>9</v>
      </c>
      <c r="F86" s="185" t="s">
        <v>9</v>
      </c>
      <c r="G86" s="185" t="s">
        <v>9</v>
      </c>
      <c r="H86" s="186" t="s">
        <v>9</v>
      </c>
      <c r="I86" s="184" t="s">
        <v>9</v>
      </c>
      <c r="J86" s="185" t="s">
        <v>9</v>
      </c>
      <c r="K86" s="187" t="s">
        <v>9</v>
      </c>
      <c r="L86" s="159" t="s">
        <v>9</v>
      </c>
      <c r="M86" s="185" t="s">
        <v>9</v>
      </c>
      <c r="N86" s="238"/>
    </row>
    <row r="87" spans="1:14" ht="24" x14ac:dyDescent="0.35">
      <c r="A87" s="238"/>
      <c r="B87" s="863">
        <f>+B85+1</f>
        <v>46</v>
      </c>
      <c r="C87" s="862" t="s">
        <v>381</v>
      </c>
      <c r="D87" s="864" t="s">
        <v>327</v>
      </c>
      <c r="E87" s="863" t="s">
        <v>142</v>
      </c>
      <c r="F87" s="863" t="s">
        <v>298</v>
      </c>
      <c r="G87" s="863" t="s">
        <v>299</v>
      </c>
      <c r="H87" s="862" t="s">
        <v>382</v>
      </c>
      <c r="I87" s="152" t="s">
        <v>383</v>
      </c>
      <c r="J87" s="148" t="s">
        <v>6</v>
      </c>
      <c r="K87" s="82" t="s">
        <v>384</v>
      </c>
      <c r="L87" s="136" t="str">
        <f>VLOOKUP(K87,CódigosRetorno!$A$2:$B$1864,2,FALSE)</f>
        <v>El dato ingresado en el Importe retenido debe ser numérico mayor a cero</v>
      </c>
      <c r="M87" s="148" t="s">
        <v>9</v>
      </c>
      <c r="N87" s="238"/>
    </row>
    <row r="88" spans="1:14" ht="36" x14ac:dyDescent="0.35">
      <c r="A88" s="238"/>
      <c r="B88" s="863"/>
      <c r="C88" s="862"/>
      <c r="D88" s="866"/>
      <c r="E88" s="863"/>
      <c r="F88" s="863"/>
      <c r="G88" s="863"/>
      <c r="H88" s="862"/>
      <c r="I88" s="152" t="s">
        <v>385</v>
      </c>
      <c r="J88" s="148" t="s">
        <v>6</v>
      </c>
      <c r="K88" s="82" t="s">
        <v>386</v>
      </c>
      <c r="L88" s="136" t="str">
        <f>VLOOKUP(K88,CódigosRetorno!$A$2:$B$1864,2,FALSE)</f>
        <v>Los montos de pago, retenidos y montos pagados consignados para el documento relacionado no son correctos.</v>
      </c>
      <c r="M88" s="148" t="s">
        <v>9</v>
      </c>
      <c r="N88" s="238"/>
    </row>
    <row r="89" spans="1:14" ht="48" x14ac:dyDescent="0.35">
      <c r="A89" s="238"/>
      <c r="B89" s="863"/>
      <c r="C89" s="862"/>
      <c r="D89" s="865"/>
      <c r="E89" s="863"/>
      <c r="F89" s="863"/>
      <c r="G89" s="863"/>
      <c r="H89" s="862"/>
      <c r="I89" s="152" t="s">
        <v>387</v>
      </c>
      <c r="J89" s="148" t="s">
        <v>6</v>
      </c>
      <c r="K89" s="82" t="s">
        <v>386</v>
      </c>
      <c r="L89" s="136" t="str">
        <f>VLOOKUP(K89,CódigosRetorno!$A$2:$B$1864,2,FALSE)</f>
        <v>Los montos de pago, retenidos y montos pagados consignados para el documento relacionado no son correctos.</v>
      </c>
      <c r="M89" s="148" t="s">
        <v>9</v>
      </c>
      <c r="N89" s="238"/>
    </row>
    <row r="90" spans="1:14" ht="36" x14ac:dyDescent="0.35">
      <c r="A90" s="238"/>
      <c r="B90" s="148">
        <f>+B87+1</f>
        <v>47</v>
      </c>
      <c r="C90" s="149" t="s">
        <v>388</v>
      </c>
      <c r="D90" s="148" t="s">
        <v>327</v>
      </c>
      <c r="E90" s="148" t="s">
        <v>142</v>
      </c>
      <c r="F90" s="148" t="s">
        <v>143</v>
      </c>
      <c r="G90" s="148" t="s">
        <v>306</v>
      </c>
      <c r="H90" s="149" t="s">
        <v>389</v>
      </c>
      <c r="I90" s="152" t="s">
        <v>323</v>
      </c>
      <c r="J90" s="148" t="s">
        <v>6</v>
      </c>
      <c r="K90" s="82" t="s">
        <v>390</v>
      </c>
      <c r="L90" s="136" t="str">
        <f>VLOOKUP(K90,CódigosRetorno!$A$2:$B$1864,2,FALSE)</f>
        <v>El valor de la moneda de importe retenido debe ser PEN</v>
      </c>
      <c r="M90" s="148" t="s">
        <v>9</v>
      </c>
      <c r="N90" s="238"/>
    </row>
    <row r="91" spans="1:14" ht="36" x14ac:dyDescent="0.35">
      <c r="A91" s="238"/>
      <c r="B91" s="148">
        <f>+B90+1</f>
        <v>48</v>
      </c>
      <c r="C91" s="149" t="s">
        <v>391</v>
      </c>
      <c r="D91" s="148" t="s">
        <v>327</v>
      </c>
      <c r="E91" s="148" t="s">
        <v>142</v>
      </c>
      <c r="F91" s="148" t="s">
        <v>176</v>
      </c>
      <c r="G91" s="148" t="s">
        <v>177</v>
      </c>
      <c r="H91" s="149" t="s">
        <v>392</v>
      </c>
      <c r="I91" s="136" t="s">
        <v>184</v>
      </c>
      <c r="J91" s="128" t="s">
        <v>9</v>
      </c>
      <c r="K91" s="142" t="s">
        <v>9</v>
      </c>
      <c r="L91" s="136" t="str">
        <f>VLOOKUP(K91,CódigosRetorno!$A$2:$B$1864,2,FALSE)</f>
        <v>-</v>
      </c>
      <c r="M91" s="148" t="s">
        <v>9</v>
      </c>
      <c r="N91" s="238"/>
    </row>
    <row r="92" spans="1:14" ht="24" x14ac:dyDescent="0.35">
      <c r="A92" s="238"/>
      <c r="B92" s="863">
        <v>49</v>
      </c>
      <c r="C92" s="862" t="s">
        <v>393</v>
      </c>
      <c r="D92" s="864" t="s">
        <v>327</v>
      </c>
      <c r="E92" s="863" t="s">
        <v>142</v>
      </c>
      <c r="F92" s="863" t="s">
        <v>298</v>
      </c>
      <c r="G92" s="863" t="s">
        <v>299</v>
      </c>
      <c r="H92" s="862" t="s">
        <v>394</v>
      </c>
      <c r="I92" s="152" t="s">
        <v>383</v>
      </c>
      <c r="J92" s="148" t="s">
        <v>6</v>
      </c>
      <c r="K92" s="82" t="s">
        <v>395</v>
      </c>
      <c r="L92" s="136" t="str">
        <f>VLOOKUP(K92,CódigosRetorno!$A$2:$B$1864,2,FALSE)</f>
        <v>El dato ingresado en el Importe total a pagar (neto) debe ser numérico mayor a cero</v>
      </c>
      <c r="M92" s="148" t="s">
        <v>9</v>
      </c>
      <c r="N92" s="238"/>
    </row>
    <row r="93" spans="1:14" ht="36" x14ac:dyDescent="0.35">
      <c r="A93" s="238"/>
      <c r="B93" s="863"/>
      <c r="C93" s="862"/>
      <c r="D93" s="866"/>
      <c r="E93" s="863"/>
      <c r="F93" s="863"/>
      <c r="G93" s="863"/>
      <c r="H93" s="862"/>
      <c r="I93" s="152" t="s">
        <v>396</v>
      </c>
      <c r="J93" s="148" t="s">
        <v>6</v>
      </c>
      <c r="K93" s="82" t="s">
        <v>386</v>
      </c>
      <c r="L93" s="136" t="str">
        <f>VLOOKUP(K93,CódigosRetorno!$A$2:$B$1864,2,FALSE)</f>
        <v>Los montos de pago, retenidos y montos pagados consignados para el documento relacionado no son correctos.</v>
      </c>
      <c r="M93" s="148" t="s">
        <v>9</v>
      </c>
      <c r="N93" s="238"/>
    </row>
    <row r="94" spans="1:14" ht="36" x14ac:dyDescent="0.35">
      <c r="A94" s="238"/>
      <c r="B94" s="863"/>
      <c r="C94" s="862"/>
      <c r="D94" s="865"/>
      <c r="E94" s="863"/>
      <c r="F94" s="863"/>
      <c r="G94" s="863"/>
      <c r="H94" s="862"/>
      <c r="I94" s="152" t="s">
        <v>397</v>
      </c>
      <c r="J94" s="148" t="s">
        <v>6</v>
      </c>
      <c r="K94" s="82" t="s">
        <v>386</v>
      </c>
      <c r="L94" s="136" t="str">
        <f>VLOOKUP(K94,CódigosRetorno!$A$2:$B$1864,2,FALSE)</f>
        <v>Los montos de pago, retenidos y montos pagados consignados para el documento relacionado no son correctos.</v>
      </c>
      <c r="M94" s="148" t="s">
        <v>9</v>
      </c>
      <c r="N94" s="238"/>
    </row>
    <row r="95" spans="1:14" ht="36" x14ac:dyDescent="0.35">
      <c r="A95" s="238"/>
      <c r="B95" s="148">
        <f>+B92+1</f>
        <v>50</v>
      </c>
      <c r="C95" s="136" t="s">
        <v>398</v>
      </c>
      <c r="D95" s="148" t="s">
        <v>327</v>
      </c>
      <c r="E95" s="148" t="s">
        <v>142</v>
      </c>
      <c r="F95" s="148" t="s">
        <v>143</v>
      </c>
      <c r="G95" s="148" t="s">
        <v>306</v>
      </c>
      <c r="H95" s="149" t="s">
        <v>399</v>
      </c>
      <c r="I95" s="152" t="s">
        <v>323</v>
      </c>
      <c r="J95" s="148" t="s">
        <v>6</v>
      </c>
      <c r="K95" s="82" t="s">
        <v>400</v>
      </c>
      <c r="L95" s="136" t="str">
        <f>VLOOKUP(K95,CódigosRetorno!$A$2:$B$1864,2,FALSE)</f>
        <v>El valor de la Moneda del monto neto pagado debe ser PEN</v>
      </c>
      <c r="M95" s="148" t="s">
        <v>9</v>
      </c>
      <c r="N95" s="238"/>
    </row>
    <row r="96" spans="1:14" x14ac:dyDescent="0.35">
      <c r="A96" s="238"/>
      <c r="B96" s="167" t="s">
        <v>401</v>
      </c>
      <c r="C96" s="175"/>
      <c r="D96" s="166"/>
      <c r="E96" s="166" t="s">
        <v>9</v>
      </c>
      <c r="F96" s="166" t="s">
        <v>9</v>
      </c>
      <c r="G96" s="166" t="s">
        <v>9</v>
      </c>
      <c r="H96" s="160" t="s">
        <v>9</v>
      </c>
      <c r="I96" s="184" t="s">
        <v>9</v>
      </c>
      <c r="J96" s="183" t="s">
        <v>9</v>
      </c>
      <c r="K96" s="174" t="s">
        <v>9</v>
      </c>
      <c r="L96" s="159" t="s">
        <v>9</v>
      </c>
      <c r="M96" s="183" t="s">
        <v>9</v>
      </c>
      <c r="N96" s="238"/>
    </row>
    <row r="97" spans="1:14" ht="24" x14ac:dyDescent="0.35">
      <c r="A97" s="238"/>
      <c r="B97" s="863">
        <f>+B95+1</f>
        <v>51</v>
      </c>
      <c r="C97" s="867" t="s">
        <v>402</v>
      </c>
      <c r="D97" s="873" t="s">
        <v>327</v>
      </c>
      <c r="E97" s="872" t="s">
        <v>182</v>
      </c>
      <c r="F97" s="872" t="s">
        <v>143</v>
      </c>
      <c r="G97" s="863" t="s">
        <v>306</v>
      </c>
      <c r="H97" s="867" t="s">
        <v>403</v>
      </c>
      <c r="I97" s="152" t="s">
        <v>404</v>
      </c>
      <c r="J97" s="148" t="s">
        <v>6</v>
      </c>
      <c r="K97" s="82" t="s">
        <v>405</v>
      </c>
      <c r="L97" s="136" t="str">
        <f>VLOOKUP(K97,CódigosRetorno!$A$2:$B$1864,2,FALSE)</f>
        <v>El XML no contiene el tag o no existe información de la moneda de referencia para el tipo de cambio</v>
      </c>
      <c r="M97" s="148" t="s">
        <v>9</v>
      </c>
      <c r="N97" s="238"/>
    </row>
    <row r="98" spans="1:14" ht="24" x14ac:dyDescent="0.35">
      <c r="A98" s="238"/>
      <c r="B98" s="863"/>
      <c r="C98" s="867"/>
      <c r="D98" s="874"/>
      <c r="E98" s="872"/>
      <c r="F98" s="872"/>
      <c r="G98" s="863"/>
      <c r="H98" s="867"/>
      <c r="I98" s="152" t="s">
        <v>406</v>
      </c>
      <c r="J98" s="148" t="s">
        <v>6</v>
      </c>
      <c r="K98" s="82" t="s">
        <v>407</v>
      </c>
      <c r="L98" s="136" t="str">
        <f>VLOOKUP(K98,CódigosRetorno!$A$2:$B$1864,2,FALSE)</f>
        <v>La moneda de referencia para el tipo de cambio debe ser la misma que la del documento relacionado</v>
      </c>
      <c r="M98" s="148" t="s">
        <v>9</v>
      </c>
      <c r="N98" s="238"/>
    </row>
    <row r="99" spans="1:14" ht="36" x14ac:dyDescent="0.35">
      <c r="A99" s="238"/>
      <c r="B99" s="148">
        <f>+B97+1</f>
        <v>52</v>
      </c>
      <c r="C99" s="136" t="s">
        <v>408</v>
      </c>
      <c r="D99" s="135" t="s">
        <v>327</v>
      </c>
      <c r="E99" s="135" t="s">
        <v>182</v>
      </c>
      <c r="F99" s="135" t="s">
        <v>143</v>
      </c>
      <c r="G99" s="148" t="s">
        <v>306</v>
      </c>
      <c r="H99" s="136" t="s">
        <v>409</v>
      </c>
      <c r="I99" s="152" t="s">
        <v>410</v>
      </c>
      <c r="J99" s="148" t="s">
        <v>6</v>
      </c>
      <c r="K99" s="82" t="s">
        <v>411</v>
      </c>
      <c r="L99" s="136" t="str">
        <f>VLOOKUP(K99,CódigosRetorno!$A$2:$B$1864,2,FALSE)</f>
        <v>El valor de la moneda objetivo para la Tasa de Cambio debe ser PEN</v>
      </c>
      <c r="M99" s="148" t="s">
        <v>9</v>
      </c>
      <c r="N99" s="238"/>
    </row>
    <row r="100" spans="1:14" ht="24" x14ac:dyDescent="0.35">
      <c r="A100" s="238"/>
      <c r="B100" s="863">
        <f>+B99+1</f>
        <v>53</v>
      </c>
      <c r="C100" s="867" t="s">
        <v>412</v>
      </c>
      <c r="D100" s="873" t="s">
        <v>327</v>
      </c>
      <c r="E100" s="872" t="s">
        <v>182</v>
      </c>
      <c r="F100" s="872" t="s">
        <v>413</v>
      </c>
      <c r="G100" s="872" t="s">
        <v>414</v>
      </c>
      <c r="H100" s="867" t="s">
        <v>415</v>
      </c>
      <c r="I100" s="152" t="s">
        <v>404</v>
      </c>
      <c r="J100" s="148" t="s">
        <v>6</v>
      </c>
      <c r="K100" s="82" t="s">
        <v>416</v>
      </c>
      <c r="L100" s="136" t="str">
        <f>VLOOKUP(K100,CódigosRetorno!$A$2:$B$1864,2,FALSE)</f>
        <v>El XML no contiene el tag o no existe información del tipo de cambio</v>
      </c>
      <c r="M100" s="148" t="s">
        <v>9</v>
      </c>
      <c r="N100" s="238"/>
    </row>
    <row r="101" spans="1:14" ht="24" x14ac:dyDescent="0.35">
      <c r="A101" s="238"/>
      <c r="B101" s="863"/>
      <c r="C101" s="867"/>
      <c r="D101" s="874"/>
      <c r="E101" s="872"/>
      <c r="F101" s="872"/>
      <c r="G101" s="872"/>
      <c r="H101" s="867"/>
      <c r="I101" s="152" t="s">
        <v>417</v>
      </c>
      <c r="J101" s="148" t="s">
        <v>6</v>
      </c>
      <c r="K101" s="82" t="s">
        <v>418</v>
      </c>
      <c r="L101" s="136" t="str">
        <f>VLOOKUP(K101,CódigosRetorno!$A$2:$B$1864,2,FALSE)</f>
        <v>El dato ingresado en el tipo de cambio debe ser numérico mayor a cero</v>
      </c>
      <c r="M101" s="148" t="s">
        <v>9</v>
      </c>
      <c r="N101" s="238"/>
    </row>
    <row r="102" spans="1:14" ht="36" x14ac:dyDescent="0.35">
      <c r="A102" s="238"/>
      <c r="B102" s="148">
        <f>+B100+1</f>
        <v>54</v>
      </c>
      <c r="C102" s="136" t="s">
        <v>419</v>
      </c>
      <c r="D102" s="135" t="s">
        <v>327</v>
      </c>
      <c r="E102" s="135" t="s">
        <v>182</v>
      </c>
      <c r="F102" s="135" t="s">
        <v>176</v>
      </c>
      <c r="G102" s="135" t="s">
        <v>177</v>
      </c>
      <c r="H102" s="136" t="s">
        <v>420</v>
      </c>
      <c r="I102" s="152" t="s">
        <v>404</v>
      </c>
      <c r="J102" s="148" t="s">
        <v>6</v>
      </c>
      <c r="K102" s="82" t="s">
        <v>421</v>
      </c>
      <c r="L102" s="136" t="str">
        <f>VLOOKUP(K102,CódigosRetorno!$A$2:$B$1864,2,FALSE)</f>
        <v>El XML no contiene el tag o no existe información de la fecha de cambio</v>
      </c>
      <c r="M102" s="148" t="s">
        <v>9</v>
      </c>
      <c r="N102" s="238"/>
    </row>
    <row r="103" spans="1:14" ht="15.5" customHeight="1" x14ac:dyDescent="0.35">
      <c r="A103" s="238"/>
      <c r="B103" s="237"/>
      <c r="C103" s="242"/>
      <c r="D103" s="225"/>
      <c r="E103" s="225"/>
      <c r="F103" s="225"/>
      <c r="G103" s="225"/>
      <c r="H103" s="242"/>
      <c r="I103" s="238"/>
      <c r="J103" s="244"/>
      <c r="K103" s="245"/>
      <c r="L103" s="238"/>
      <c r="M103" s="238"/>
      <c r="N103" s="238"/>
    </row>
  </sheetData>
  <mergeCells count="144">
    <mergeCell ref="C20:C21"/>
    <mergeCell ref="E34:E38"/>
    <mergeCell ref="C18:C19"/>
    <mergeCell ref="B18:B19"/>
    <mergeCell ref="D18:D19"/>
    <mergeCell ref="E18:E19"/>
    <mergeCell ref="F18:F19"/>
    <mergeCell ref="G18:G19"/>
    <mergeCell ref="E67:E69"/>
    <mergeCell ref="F67:F69"/>
    <mergeCell ref="G67:G69"/>
    <mergeCell ref="B65:B66"/>
    <mergeCell ref="C65:C66"/>
    <mergeCell ref="E65:E66"/>
    <mergeCell ref="F65:F66"/>
    <mergeCell ref="G65:G66"/>
    <mergeCell ref="F34:F38"/>
    <mergeCell ref="D74:D79"/>
    <mergeCell ref="D80:D82"/>
    <mergeCell ref="D83:D84"/>
    <mergeCell ref="G23:G24"/>
    <mergeCell ref="B42:B43"/>
    <mergeCell ref="C42:C43"/>
    <mergeCell ref="F20:F21"/>
    <mergeCell ref="G20:G21"/>
    <mergeCell ref="H18:H19"/>
    <mergeCell ref="D20:D21"/>
    <mergeCell ref="D34:D38"/>
    <mergeCell ref="D39:D40"/>
    <mergeCell ref="D42:D43"/>
    <mergeCell ref="C67:C69"/>
    <mergeCell ref="H23:H24"/>
    <mergeCell ref="H42:H43"/>
    <mergeCell ref="B39:B40"/>
    <mergeCell ref="C39:C40"/>
    <mergeCell ref="E39:E40"/>
    <mergeCell ref="F39:F40"/>
    <mergeCell ref="G39:G40"/>
    <mergeCell ref="H39:H40"/>
    <mergeCell ref="B34:B38"/>
    <mergeCell ref="C34:C38"/>
    <mergeCell ref="B5:B6"/>
    <mergeCell ref="C5:C6"/>
    <mergeCell ref="E5:E6"/>
    <mergeCell ref="F5:F6"/>
    <mergeCell ref="E20:E21"/>
    <mergeCell ref="G5:G6"/>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H20:H21"/>
    <mergeCell ref="B20:B21"/>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D92:D94"/>
    <mergeCell ref="D97:D98"/>
    <mergeCell ref="D100:D101"/>
    <mergeCell ref="D87:D89"/>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H34:H38"/>
    <mergeCell ref="E42:E43"/>
    <mergeCell ref="F42:F43"/>
    <mergeCell ref="G42:G43"/>
    <mergeCell ref="G34:G38"/>
    <mergeCell ref="B23:B24"/>
    <mergeCell ref="C23:C24"/>
    <mergeCell ref="D23:D24"/>
    <mergeCell ref="E23:E24"/>
    <mergeCell ref="F23:F24"/>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T118"/>
  <sheetViews>
    <sheetView zoomScaleNormal="100" workbookViewId="0">
      <pane xSplit="3" ySplit="2" topLeftCell="I3" activePane="bottomRight" state="frozen"/>
      <selection pane="topRight" activeCell="L6" sqref="L6"/>
      <selection pane="bottomLeft" activeCell="L6" sqref="L6"/>
      <selection pane="bottomRight" activeCell="I11" sqref="I11"/>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20" width="0" hidden="1" customWidth="1"/>
    <col min="21" max="16384" width="11.453125" hidden="1"/>
  </cols>
  <sheetData>
    <row r="1" spans="1:14" x14ac:dyDescent="0.35">
      <c r="A1" s="238"/>
      <c r="B1" s="237"/>
      <c r="C1" s="242"/>
      <c r="D1" s="225"/>
      <c r="E1" s="225"/>
      <c r="F1" s="225"/>
      <c r="G1" s="225"/>
      <c r="H1" s="242"/>
      <c r="I1" s="242"/>
      <c r="J1" s="225"/>
      <c r="K1" s="243"/>
      <c r="L1" s="242"/>
      <c r="M1" s="225"/>
      <c r="N1" s="238"/>
    </row>
    <row r="2" spans="1:14" ht="24" x14ac:dyDescent="0.35">
      <c r="A2" s="238"/>
      <c r="B2" s="75" t="s">
        <v>132</v>
      </c>
      <c r="C2" s="75" t="s">
        <v>57</v>
      </c>
      <c r="D2" s="75" t="s">
        <v>58</v>
      </c>
      <c r="E2" s="75" t="s">
        <v>133</v>
      </c>
      <c r="F2" s="75" t="s">
        <v>134</v>
      </c>
      <c r="G2" s="75" t="s">
        <v>135</v>
      </c>
      <c r="H2" s="75" t="s">
        <v>60</v>
      </c>
      <c r="I2" s="75" t="s">
        <v>0</v>
      </c>
      <c r="J2" s="213" t="s">
        <v>136</v>
      </c>
      <c r="K2" s="213" t="s">
        <v>137</v>
      </c>
      <c r="L2" s="75" t="s">
        <v>138</v>
      </c>
      <c r="M2" s="75" t="s">
        <v>4</v>
      </c>
      <c r="N2" s="238"/>
    </row>
    <row r="3" spans="1:14" x14ac:dyDescent="0.35">
      <c r="A3" s="238"/>
      <c r="B3" s="85" t="s">
        <v>9</v>
      </c>
      <c r="C3" s="88" t="s">
        <v>9</v>
      </c>
      <c r="D3" s="85"/>
      <c r="E3" s="85" t="s">
        <v>9</v>
      </c>
      <c r="F3" s="85" t="s">
        <v>9</v>
      </c>
      <c r="G3" s="85" t="s">
        <v>9</v>
      </c>
      <c r="H3" s="88" t="s">
        <v>9</v>
      </c>
      <c r="I3" s="136" t="s">
        <v>139</v>
      </c>
      <c r="J3" s="86" t="s">
        <v>9</v>
      </c>
      <c r="K3" s="86" t="s">
        <v>9</v>
      </c>
      <c r="L3" s="136" t="s">
        <v>9</v>
      </c>
      <c r="M3" s="85" t="s">
        <v>9</v>
      </c>
      <c r="N3" s="238"/>
    </row>
    <row r="4" spans="1:14" x14ac:dyDescent="0.35">
      <c r="A4" s="238"/>
      <c r="B4" s="176" t="s">
        <v>140</v>
      </c>
      <c r="C4" s="177"/>
      <c r="D4" s="177"/>
      <c r="E4" s="177"/>
      <c r="F4" s="177"/>
      <c r="G4" s="177"/>
      <c r="H4" s="177"/>
      <c r="I4" s="178"/>
      <c r="J4" s="179"/>
      <c r="K4" s="180" t="s">
        <v>9</v>
      </c>
      <c r="L4" s="159" t="s">
        <v>9</v>
      </c>
      <c r="M4" s="178"/>
      <c r="N4" s="238"/>
    </row>
    <row r="5" spans="1:14" x14ac:dyDescent="0.35">
      <c r="A5" s="238"/>
      <c r="B5" s="864">
        <v>1</v>
      </c>
      <c r="C5" s="879" t="s">
        <v>141</v>
      </c>
      <c r="D5" s="864" t="s">
        <v>62</v>
      </c>
      <c r="E5" s="864" t="s">
        <v>142</v>
      </c>
      <c r="F5" s="864" t="s">
        <v>143</v>
      </c>
      <c r="G5" s="875" t="s">
        <v>144</v>
      </c>
      <c r="H5" s="879" t="s">
        <v>422</v>
      </c>
      <c r="I5" s="152" t="s">
        <v>146</v>
      </c>
      <c r="J5" s="148" t="s">
        <v>6</v>
      </c>
      <c r="K5" s="82" t="s">
        <v>147</v>
      </c>
      <c r="L5" s="136" t="str">
        <f>VLOOKUP(K5,CódigosRetorno!$A$2:$B$1864,2,FALSE)</f>
        <v>El XML no contiene el tag o no existe informacion de UBLVersionID</v>
      </c>
      <c r="M5" s="148" t="s">
        <v>9</v>
      </c>
      <c r="N5" s="238"/>
    </row>
    <row r="6" spans="1:14" x14ac:dyDescent="0.35">
      <c r="A6" s="238"/>
      <c r="B6" s="865"/>
      <c r="C6" s="880"/>
      <c r="D6" s="865"/>
      <c r="E6" s="865"/>
      <c r="F6" s="865"/>
      <c r="G6" s="875"/>
      <c r="H6" s="880"/>
      <c r="I6" s="152" t="s">
        <v>148</v>
      </c>
      <c r="J6" s="148" t="s">
        <v>6</v>
      </c>
      <c r="K6" s="82" t="s">
        <v>149</v>
      </c>
      <c r="L6" s="136" t="str">
        <f>VLOOKUP(K6,CódigosRetorno!$A$2:$B$1864,2,FALSE)</f>
        <v>UBLVersionID - La versión del UBL no es correcta</v>
      </c>
      <c r="M6" s="148" t="s">
        <v>9</v>
      </c>
      <c r="N6" s="238"/>
    </row>
    <row r="7" spans="1:14" x14ac:dyDescent="0.35">
      <c r="A7" s="238"/>
      <c r="B7" s="864">
        <f>+B5+1</f>
        <v>2</v>
      </c>
      <c r="C7" s="879" t="s">
        <v>150</v>
      </c>
      <c r="D7" s="864" t="s">
        <v>62</v>
      </c>
      <c r="E7" s="864" t="s">
        <v>142</v>
      </c>
      <c r="F7" s="864" t="s">
        <v>143</v>
      </c>
      <c r="G7" s="875" t="s">
        <v>151</v>
      </c>
      <c r="H7" s="879" t="s">
        <v>423</v>
      </c>
      <c r="I7" s="152" t="s">
        <v>146</v>
      </c>
      <c r="J7" s="148" t="s">
        <v>6</v>
      </c>
      <c r="K7" s="82" t="s">
        <v>153</v>
      </c>
      <c r="L7" s="136" t="str">
        <f>VLOOKUP(K7,CódigosRetorno!$A$2:$B$1864,2,FALSE)</f>
        <v>El XML no contiene el tag o no existe informacion de CustomizationID</v>
      </c>
      <c r="M7" s="148" t="s">
        <v>9</v>
      </c>
      <c r="N7" s="238"/>
    </row>
    <row r="8" spans="1:14" x14ac:dyDescent="0.35">
      <c r="A8" s="238"/>
      <c r="B8" s="865"/>
      <c r="C8" s="880"/>
      <c r="D8" s="865"/>
      <c r="E8" s="865"/>
      <c r="F8" s="865"/>
      <c r="G8" s="875"/>
      <c r="H8" s="880"/>
      <c r="I8" s="152" t="s">
        <v>154</v>
      </c>
      <c r="J8" s="148" t="s">
        <v>6</v>
      </c>
      <c r="K8" s="82" t="s">
        <v>155</v>
      </c>
      <c r="L8" s="136" t="str">
        <f>VLOOKUP(K8,CódigosRetorno!$A$2:$B$1864,2,FALSE)</f>
        <v>CustomizationID - La version del documento no es correcta</v>
      </c>
      <c r="M8" s="148" t="s">
        <v>9</v>
      </c>
      <c r="N8" s="238"/>
    </row>
    <row r="9" spans="1:14" x14ac:dyDescent="0.35">
      <c r="A9" s="238"/>
      <c r="B9" s="148">
        <f>+B7+1</f>
        <v>3</v>
      </c>
      <c r="C9" s="149" t="s">
        <v>156</v>
      </c>
      <c r="D9" s="148" t="s">
        <v>62</v>
      </c>
      <c r="E9" s="128" t="s">
        <v>142</v>
      </c>
      <c r="F9" s="135" t="s">
        <v>157</v>
      </c>
      <c r="G9" s="128" t="s">
        <v>9</v>
      </c>
      <c r="H9" s="136" t="s">
        <v>9</v>
      </c>
      <c r="I9" s="136" t="s">
        <v>159</v>
      </c>
      <c r="J9" s="82" t="s">
        <v>9</v>
      </c>
      <c r="K9" s="82" t="s">
        <v>9</v>
      </c>
      <c r="L9" s="136" t="str">
        <f>VLOOKUP(K9,CódigosRetorno!$A$2:$B$1864,2,FALSE)</f>
        <v>-</v>
      </c>
      <c r="M9" s="135" t="s">
        <v>9</v>
      </c>
      <c r="N9" s="238"/>
    </row>
    <row r="10" spans="1:14" ht="24" x14ac:dyDescent="0.35">
      <c r="A10" s="238"/>
      <c r="B10" s="864">
        <v>4</v>
      </c>
      <c r="C10" s="879" t="s">
        <v>160</v>
      </c>
      <c r="D10" s="864" t="s">
        <v>62</v>
      </c>
      <c r="E10" s="864" t="s">
        <v>142</v>
      </c>
      <c r="F10" s="864" t="s">
        <v>161</v>
      </c>
      <c r="G10" s="864" t="s">
        <v>162</v>
      </c>
      <c r="H10" s="879" t="s">
        <v>424</v>
      </c>
      <c r="I10" s="138" t="s">
        <v>164</v>
      </c>
      <c r="J10" s="148" t="s">
        <v>6</v>
      </c>
      <c r="K10" s="82" t="s">
        <v>165</v>
      </c>
      <c r="L10" s="136" t="str">
        <f>VLOOKUP(K10,CódigosRetorno!$A$2:$B$1864,2,FALSE)</f>
        <v>ID - Serie y Número del archivo no coincide con el consignado en el contenido del XML.</v>
      </c>
      <c r="M10" s="135" t="s">
        <v>9</v>
      </c>
      <c r="N10" s="238"/>
    </row>
    <row r="11" spans="1:14" ht="36" x14ac:dyDescent="0.35">
      <c r="A11" s="238"/>
      <c r="B11" s="866"/>
      <c r="C11" s="881"/>
      <c r="D11" s="866"/>
      <c r="E11" s="866"/>
      <c r="F11" s="866"/>
      <c r="G11" s="866"/>
      <c r="H11" s="881"/>
      <c r="I11" s="138" t="s">
        <v>425</v>
      </c>
      <c r="J11" s="142" t="s">
        <v>6</v>
      </c>
      <c r="K11" s="142" t="s">
        <v>167</v>
      </c>
      <c r="L11" s="136" t="str">
        <f>VLOOKUP(K11,CódigosRetorno!$A$2:$B$1864,2,FALSE)</f>
        <v>ID - El dato SERIE-CORRELATIVO no cumple con el formato de acuerdo al tipo de comprobante</v>
      </c>
      <c r="M11" s="135" t="s">
        <v>9</v>
      </c>
      <c r="N11" s="238"/>
    </row>
    <row r="12" spans="1:14" ht="60" x14ac:dyDescent="0.35">
      <c r="A12" s="238"/>
      <c r="B12" s="866"/>
      <c r="C12" s="881"/>
      <c r="D12" s="866"/>
      <c r="E12" s="866"/>
      <c r="F12" s="866"/>
      <c r="G12" s="866"/>
      <c r="H12" s="881"/>
      <c r="I12" s="138" t="s">
        <v>168</v>
      </c>
      <c r="J12" s="148" t="s">
        <v>6</v>
      </c>
      <c r="K12" s="82" t="s">
        <v>169</v>
      </c>
      <c r="L12" s="136" t="str">
        <f>VLOOKUP(K12,CódigosRetorno!$A$2:$B$1864,2,FALSE)</f>
        <v>El comprobante fue registrado previamente con otros datos</v>
      </c>
      <c r="M12" s="148" t="s">
        <v>426</v>
      </c>
      <c r="N12" s="238"/>
    </row>
    <row r="13" spans="1:14" ht="48" x14ac:dyDescent="0.35">
      <c r="A13" s="238"/>
      <c r="B13" s="866"/>
      <c r="C13" s="881"/>
      <c r="D13" s="866"/>
      <c r="E13" s="866"/>
      <c r="F13" s="866"/>
      <c r="G13" s="866"/>
      <c r="H13" s="881"/>
      <c r="I13" s="138" t="s">
        <v>171</v>
      </c>
      <c r="J13" s="142" t="s">
        <v>6</v>
      </c>
      <c r="K13" s="142" t="s">
        <v>172</v>
      </c>
      <c r="L13" s="136" t="str">
        <f>VLOOKUP(K13,CódigosRetorno!$A$2:$B$1864,2,FALSE)</f>
        <v xml:space="preserve">Comprobante físico no se encuentra autorizado </v>
      </c>
      <c r="M13" s="135" t="s">
        <v>173</v>
      </c>
      <c r="N13" s="238"/>
    </row>
    <row r="14" spans="1:14" ht="48" x14ac:dyDescent="0.35">
      <c r="A14" s="238"/>
      <c r="B14" s="865"/>
      <c r="C14" s="880"/>
      <c r="D14" s="865"/>
      <c r="E14" s="865"/>
      <c r="F14" s="865"/>
      <c r="G14" s="865"/>
      <c r="H14" s="880"/>
      <c r="I14" s="138" t="s">
        <v>171</v>
      </c>
      <c r="J14" s="142" t="s">
        <v>6</v>
      </c>
      <c r="K14" s="142" t="s">
        <v>172</v>
      </c>
      <c r="L14" s="136" t="str">
        <f>VLOOKUP(K14,CódigosRetorno!$A$2:$B$1864,2,FALSE)</f>
        <v xml:space="preserve">Comprobante físico no se encuentra autorizado </v>
      </c>
      <c r="M14" s="135" t="s">
        <v>174</v>
      </c>
      <c r="N14" s="238"/>
    </row>
    <row r="15" spans="1:14" ht="48" customHeight="1" x14ac:dyDescent="0.35">
      <c r="A15" s="846"/>
      <c r="B15" s="147">
        <f>+B10+1</f>
        <v>5</v>
      </c>
      <c r="C15" s="292" t="s">
        <v>175</v>
      </c>
      <c r="D15" s="147" t="s">
        <v>62</v>
      </c>
      <c r="E15" s="147" t="s">
        <v>142</v>
      </c>
      <c r="F15" s="147" t="s">
        <v>176</v>
      </c>
      <c r="G15" s="147" t="s">
        <v>177</v>
      </c>
      <c r="H15" s="292" t="s">
        <v>427</v>
      </c>
      <c r="I15" s="138" t="s">
        <v>9100</v>
      </c>
      <c r="J15" s="148" t="s">
        <v>6</v>
      </c>
      <c r="K15" s="82" t="s">
        <v>179</v>
      </c>
      <c r="L15" s="136" t="str">
        <f>VLOOKUP(K15,CódigosRetorno!$A$2:$B$1864,2,FALSE)</f>
        <v>El comprobante fue enviado fuera del plazo permitido.</v>
      </c>
      <c r="M15" s="135" t="s">
        <v>180</v>
      </c>
      <c r="N15" s="846"/>
    </row>
    <row r="16" spans="1:14" x14ac:dyDescent="0.35">
      <c r="A16" s="238"/>
      <c r="B16" s="148">
        <f>+B15+1</f>
        <v>6</v>
      </c>
      <c r="C16" s="149" t="s">
        <v>181</v>
      </c>
      <c r="D16" s="148" t="s">
        <v>62</v>
      </c>
      <c r="E16" s="148" t="s">
        <v>182</v>
      </c>
      <c r="F16" s="148"/>
      <c r="G16" s="148"/>
      <c r="H16" s="149" t="s">
        <v>428</v>
      </c>
      <c r="I16" s="136" t="s">
        <v>184</v>
      </c>
      <c r="J16" s="128" t="s">
        <v>9</v>
      </c>
      <c r="K16" s="142" t="s">
        <v>9</v>
      </c>
      <c r="L16" s="136" t="str">
        <f>VLOOKUP(K16,CódigosRetorno!$A$2:$B$1864,2,FALSE)</f>
        <v>-</v>
      </c>
      <c r="M16" s="135" t="s">
        <v>9</v>
      </c>
      <c r="N16" s="238"/>
    </row>
    <row r="17" spans="1:14" x14ac:dyDescent="0.35">
      <c r="A17" s="238"/>
      <c r="B17" s="148">
        <f>+B16+1</f>
        <v>7</v>
      </c>
      <c r="C17" s="149" t="s">
        <v>429</v>
      </c>
      <c r="D17" s="148" t="s">
        <v>62</v>
      </c>
      <c r="E17" s="148" t="s">
        <v>182</v>
      </c>
      <c r="F17" s="148" t="s">
        <v>328</v>
      </c>
      <c r="G17" s="148" t="s">
        <v>283</v>
      </c>
      <c r="H17" s="149" t="s">
        <v>430</v>
      </c>
      <c r="I17" s="136" t="s">
        <v>431</v>
      </c>
      <c r="J17" s="128" t="s">
        <v>6</v>
      </c>
      <c r="K17" s="142" t="s">
        <v>432</v>
      </c>
      <c r="L17" s="136" t="str">
        <f>VLOOKUP(K17,CódigosRetorno!$A$2:$B$1864,2,FALSE)</f>
        <v>El valor debe ser 01 que corresponde a Emisión de Percepción Excepcional</v>
      </c>
      <c r="M17" s="135"/>
      <c r="N17" s="238"/>
    </row>
    <row r="18" spans="1:14" x14ac:dyDescent="0.35">
      <c r="A18" s="238"/>
      <c r="B18" s="181" t="s">
        <v>185</v>
      </c>
      <c r="C18" s="182"/>
      <c r="D18" s="183"/>
      <c r="E18" s="183" t="s">
        <v>9</v>
      </c>
      <c r="F18" s="183" t="s">
        <v>9</v>
      </c>
      <c r="G18" s="183" t="s">
        <v>9</v>
      </c>
      <c r="H18" s="172" t="s">
        <v>9</v>
      </c>
      <c r="I18" s="184" t="s">
        <v>9</v>
      </c>
      <c r="J18" s="183" t="s">
        <v>9</v>
      </c>
      <c r="K18" s="174" t="s">
        <v>9</v>
      </c>
      <c r="L18" s="159" t="str">
        <f>VLOOKUP(K18,CódigosRetorno!$A$2:$B$1864,2,FALSE)</f>
        <v>-</v>
      </c>
      <c r="M18" s="183" t="s">
        <v>9</v>
      </c>
      <c r="N18" s="238"/>
    </row>
    <row r="19" spans="1:14" ht="24" x14ac:dyDescent="0.35">
      <c r="A19" s="238"/>
      <c r="B19" s="864">
        <f>+B17+1</f>
        <v>8</v>
      </c>
      <c r="C19" s="879" t="s">
        <v>186</v>
      </c>
      <c r="D19" s="864" t="s">
        <v>62</v>
      </c>
      <c r="E19" s="864" t="s">
        <v>142</v>
      </c>
      <c r="F19" s="864" t="s">
        <v>187</v>
      </c>
      <c r="G19" s="864"/>
      <c r="H19" s="879" t="s">
        <v>433</v>
      </c>
      <c r="I19" s="292" t="s">
        <v>189</v>
      </c>
      <c r="J19" s="147" t="s">
        <v>6</v>
      </c>
      <c r="K19" s="779" t="s">
        <v>190</v>
      </c>
      <c r="L19" s="137" t="str">
        <f>VLOOKUP(K19,CódigosRetorno!$A$2:$B$1864,2,FALSE)</f>
        <v>Número de RUC del nombre del archivo no coincide con el consignado en el contenido del archivo XML</v>
      </c>
      <c r="M19" s="147" t="s">
        <v>9</v>
      </c>
      <c r="N19" s="238"/>
    </row>
    <row r="20" spans="1:14" ht="24" x14ac:dyDescent="0.35">
      <c r="A20" s="238"/>
      <c r="B20" s="865"/>
      <c r="C20" s="880"/>
      <c r="D20" s="865"/>
      <c r="E20" s="865"/>
      <c r="F20" s="865"/>
      <c r="G20" s="865"/>
      <c r="H20" s="880"/>
      <c r="I20" s="152" t="s">
        <v>434</v>
      </c>
      <c r="J20" s="148" t="s">
        <v>206</v>
      </c>
      <c r="K20" s="82" t="s">
        <v>435</v>
      </c>
      <c r="L20" s="136" t="str">
        <f>VLOOKUP(K20,CódigosRetorno!$A$2:$B$1864,2,FALSE)</f>
        <v>El emisor a la fecha no se encuentra registrado ó habilitado con la condición de Agente de percepción</v>
      </c>
      <c r="M20" s="148" t="s">
        <v>193</v>
      </c>
      <c r="N20" s="238"/>
    </row>
    <row r="21" spans="1:14" ht="24" x14ac:dyDescent="0.35">
      <c r="A21" s="238"/>
      <c r="B21" s="864">
        <f>+B19+1</f>
        <v>9</v>
      </c>
      <c r="C21" s="879" t="s">
        <v>194</v>
      </c>
      <c r="D21" s="864" t="s">
        <v>62</v>
      </c>
      <c r="E21" s="864" t="s">
        <v>142</v>
      </c>
      <c r="F21" s="864" t="s">
        <v>195</v>
      </c>
      <c r="G21" s="864" t="s">
        <v>196</v>
      </c>
      <c r="H21" s="879" t="s">
        <v>436</v>
      </c>
      <c r="I21" s="152" t="s">
        <v>198</v>
      </c>
      <c r="J21" s="148" t="s">
        <v>6</v>
      </c>
      <c r="K21" s="82" t="s">
        <v>199</v>
      </c>
      <c r="L21" s="136" t="str">
        <f>VLOOKUP(K21,CódigosRetorno!$A$2:$B$1864,2,FALSE)</f>
        <v>El XML no contiene el atributo o no existe información del tipo de documento del emisor</v>
      </c>
      <c r="M21" s="148" t="s">
        <v>9</v>
      </c>
      <c r="N21" s="238"/>
    </row>
    <row r="22" spans="1:14" x14ac:dyDescent="0.35">
      <c r="A22" s="238"/>
      <c r="B22" s="865"/>
      <c r="C22" s="880"/>
      <c r="D22" s="865"/>
      <c r="E22" s="865"/>
      <c r="F22" s="865"/>
      <c r="G22" s="865"/>
      <c r="H22" s="880"/>
      <c r="I22" s="152" t="s">
        <v>200</v>
      </c>
      <c r="J22" s="148" t="s">
        <v>6</v>
      </c>
      <c r="K22" s="82" t="s">
        <v>201</v>
      </c>
      <c r="L22" s="136" t="str">
        <f>VLOOKUP(K22,CódigosRetorno!$A$2:$B$1864,2,FALSE)</f>
        <v>El tipo de documento no es aceptado.</v>
      </c>
      <c r="M22" s="148" t="s">
        <v>9</v>
      </c>
      <c r="N22" s="238"/>
    </row>
    <row r="23" spans="1:14" ht="36" x14ac:dyDescent="0.35">
      <c r="A23" s="238"/>
      <c r="B23" s="148">
        <f>+B21+1</f>
        <v>10</v>
      </c>
      <c r="C23" s="149" t="s">
        <v>202</v>
      </c>
      <c r="D23" s="148" t="s">
        <v>62</v>
      </c>
      <c r="E23" s="148" t="s">
        <v>182</v>
      </c>
      <c r="F23" s="148" t="s">
        <v>203</v>
      </c>
      <c r="G23" s="148"/>
      <c r="H23" s="149" t="s">
        <v>437</v>
      </c>
      <c r="I23" s="152" t="s">
        <v>205</v>
      </c>
      <c r="J23" s="148" t="s">
        <v>206</v>
      </c>
      <c r="K23" s="82" t="s">
        <v>207</v>
      </c>
      <c r="L23" s="136" t="str">
        <f>VLOOKUP(K23,CódigosRetorno!$A$2:$B$1864,2,FALSE)</f>
        <v>El nombre comercial del emisor no cumple con el formato establecido</v>
      </c>
      <c r="M23" s="148" t="s">
        <v>9</v>
      </c>
      <c r="N23" s="238"/>
    </row>
    <row r="24" spans="1:14" ht="24" x14ac:dyDescent="0.35">
      <c r="A24" s="238"/>
      <c r="B24" s="864">
        <f>B23+1</f>
        <v>11</v>
      </c>
      <c r="C24" s="879" t="s">
        <v>208</v>
      </c>
      <c r="D24" s="864" t="s">
        <v>62</v>
      </c>
      <c r="E24" s="864" t="s">
        <v>142</v>
      </c>
      <c r="F24" s="864" t="s">
        <v>203</v>
      </c>
      <c r="G24" s="864"/>
      <c r="H24" s="879" t="s">
        <v>438</v>
      </c>
      <c r="I24" s="152" t="s">
        <v>198</v>
      </c>
      <c r="J24" s="148" t="s">
        <v>6</v>
      </c>
      <c r="K24" s="82" t="s">
        <v>210</v>
      </c>
      <c r="L24" s="136" t="str">
        <f>VLOOKUP(K24,CódigosRetorno!$A$2:$B$1864,2,FALSE)</f>
        <v>El XML no contiene el tag o no existe informacion de RegistrationName del emisor del documento</v>
      </c>
      <c r="M24" s="148" t="s">
        <v>9</v>
      </c>
      <c r="N24" s="238"/>
    </row>
    <row r="25" spans="1:14" ht="36" x14ac:dyDescent="0.35">
      <c r="A25" s="238"/>
      <c r="B25" s="865"/>
      <c r="C25" s="880"/>
      <c r="D25" s="865"/>
      <c r="E25" s="865"/>
      <c r="F25" s="865"/>
      <c r="G25" s="865"/>
      <c r="H25" s="880"/>
      <c r="I25" s="152" t="s">
        <v>205</v>
      </c>
      <c r="J25" s="148" t="s">
        <v>6</v>
      </c>
      <c r="K25" s="82" t="s">
        <v>211</v>
      </c>
      <c r="L25" s="136" t="str">
        <f>VLOOKUP(K25,CódigosRetorno!$A$2:$B$1864,2,FALSE)</f>
        <v>RegistrationName - El nombre o razon social del emisor no cumple con el estandar</v>
      </c>
      <c r="M25" s="148" t="s">
        <v>9</v>
      </c>
      <c r="N25" s="238"/>
    </row>
    <row r="26" spans="1:14" x14ac:dyDescent="0.35">
      <c r="A26" s="238"/>
      <c r="B26" s="181" t="s">
        <v>212</v>
      </c>
      <c r="C26" s="182"/>
      <c r="D26" s="185"/>
      <c r="E26" s="185" t="s">
        <v>9</v>
      </c>
      <c r="F26" s="183" t="s">
        <v>9</v>
      </c>
      <c r="G26" s="185" t="s">
        <v>9</v>
      </c>
      <c r="H26" s="172" t="s">
        <v>9</v>
      </c>
      <c r="I26" s="184" t="s">
        <v>9</v>
      </c>
      <c r="J26" s="183" t="s">
        <v>9</v>
      </c>
      <c r="K26" s="174" t="s">
        <v>9</v>
      </c>
      <c r="L26" s="159" t="str">
        <f>VLOOKUP(K26,CódigosRetorno!$A$2:$B$1864,2,FALSE)</f>
        <v>-</v>
      </c>
      <c r="M26" s="183" t="s">
        <v>9</v>
      </c>
      <c r="N26" s="238"/>
    </row>
    <row r="27" spans="1:14" ht="12" customHeight="1" x14ac:dyDescent="0.35">
      <c r="A27" s="238"/>
      <c r="B27" s="147">
        <f>B24+1</f>
        <v>12</v>
      </c>
      <c r="C27" s="150" t="s">
        <v>213</v>
      </c>
      <c r="D27" s="148" t="s">
        <v>62</v>
      </c>
      <c r="E27" s="147" t="s">
        <v>182</v>
      </c>
      <c r="F27" s="147" t="s">
        <v>214</v>
      </c>
      <c r="G27" s="147" t="s">
        <v>215</v>
      </c>
      <c r="H27" s="150" t="s">
        <v>439</v>
      </c>
      <c r="I27" s="91" t="s">
        <v>217</v>
      </c>
      <c r="J27" s="148" t="s">
        <v>206</v>
      </c>
      <c r="K27" s="142" t="s">
        <v>218</v>
      </c>
      <c r="L27" s="136" t="str">
        <f>VLOOKUP(K27,CódigosRetorno!$A$2:$B$1864,2,FALSE)</f>
        <v>Debe corresponder a algún valor válido establecido en el catálogo 13</v>
      </c>
      <c r="M27" s="135" t="s">
        <v>219</v>
      </c>
      <c r="N27" s="238"/>
    </row>
    <row r="28" spans="1:14" ht="36" x14ac:dyDescent="0.35">
      <c r="A28" s="238"/>
      <c r="B28" s="148">
        <f t="shared" ref="B28:B33" si="0">+B27+1</f>
        <v>13</v>
      </c>
      <c r="C28" s="149" t="s">
        <v>220</v>
      </c>
      <c r="D28" s="148" t="s">
        <v>62</v>
      </c>
      <c r="E28" s="148" t="s">
        <v>182</v>
      </c>
      <c r="F28" s="148" t="s">
        <v>221</v>
      </c>
      <c r="G28" s="148"/>
      <c r="H28" s="149" t="s">
        <v>440</v>
      </c>
      <c r="I28" s="152" t="s">
        <v>441</v>
      </c>
      <c r="J28" s="148" t="s">
        <v>206</v>
      </c>
      <c r="K28" s="82" t="s">
        <v>224</v>
      </c>
      <c r="L28" s="136" t="str">
        <f>VLOOKUP(K28,CódigosRetorno!$A$2:$B$1864,2,FALSE)</f>
        <v>La dirección completa y detallada del domicilio fiscal del emisor no cumple con el formato establecido</v>
      </c>
      <c r="M28" s="148" t="s">
        <v>9</v>
      </c>
      <c r="N28" s="238"/>
    </row>
    <row r="29" spans="1:14" ht="36" x14ac:dyDescent="0.35">
      <c r="A29" s="238"/>
      <c r="B29" s="148">
        <f t="shared" si="0"/>
        <v>14</v>
      </c>
      <c r="C29" s="149" t="s">
        <v>225</v>
      </c>
      <c r="D29" s="148" t="s">
        <v>62</v>
      </c>
      <c r="E29" s="148" t="s">
        <v>182</v>
      </c>
      <c r="F29" s="148" t="s">
        <v>226</v>
      </c>
      <c r="G29" s="148"/>
      <c r="H29" s="149" t="s">
        <v>442</v>
      </c>
      <c r="I29" s="152" t="s">
        <v>443</v>
      </c>
      <c r="J29" s="148" t="s">
        <v>206</v>
      </c>
      <c r="K29" s="82" t="s">
        <v>229</v>
      </c>
      <c r="L29" s="136" t="str">
        <f>VLOOKUP(K29,CódigosRetorno!$A$2:$B$1864,2,FALSE)</f>
        <v>La urbanización del domicilio fiscal del emisor no cumple con el formato establecido</v>
      </c>
      <c r="M29" s="148" t="s">
        <v>9</v>
      </c>
      <c r="N29" s="238"/>
    </row>
    <row r="30" spans="1:14" ht="36" x14ac:dyDescent="0.35">
      <c r="A30" s="238"/>
      <c r="B30" s="148">
        <f t="shared" si="0"/>
        <v>15</v>
      </c>
      <c r="C30" s="149" t="s">
        <v>230</v>
      </c>
      <c r="D30" s="148" t="s">
        <v>62</v>
      </c>
      <c r="E30" s="148" t="s">
        <v>182</v>
      </c>
      <c r="F30" s="148" t="s">
        <v>226</v>
      </c>
      <c r="G30" s="148"/>
      <c r="H30" s="149" t="s">
        <v>444</v>
      </c>
      <c r="I30" s="152" t="s">
        <v>443</v>
      </c>
      <c r="J30" s="148" t="s">
        <v>206</v>
      </c>
      <c r="K30" s="82" t="s">
        <v>232</v>
      </c>
      <c r="L30" s="136" t="str">
        <f>VLOOKUP(K30,CódigosRetorno!$A$2:$B$1864,2,FALSE)</f>
        <v>La provincia del domicilio fiscal del emisor no cumple con el formato establecido</v>
      </c>
      <c r="M30" s="148" t="s">
        <v>9</v>
      </c>
      <c r="N30" s="238"/>
    </row>
    <row r="31" spans="1:14" ht="36" x14ac:dyDescent="0.35">
      <c r="A31" s="238"/>
      <c r="B31" s="148">
        <f t="shared" si="0"/>
        <v>16</v>
      </c>
      <c r="C31" s="149" t="s">
        <v>233</v>
      </c>
      <c r="D31" s="148" t="s">
        <v>62</v>
      </c>
      <c r="E31" s="148" t="s">
        <v>182</v>
      </c>
      <c r="F31" s="148" t="s">
        <v>226</v>
      </c>
      <c r="G31" s="148"/>
      <c r="H31" s="149" t="s">
        <v>445</v>
      </c>
      <c r="I31" s="152" t="s">
        <v>443</v>
      </c>
      <c r="J31" s="148" t="s">
        <v>206</v>
      </c>
      <c r="K31" s="82" t="s">
        <v>235</v>
      </c>
      <c r="L31" s="136" t="str">
        <f>VLOOKUP(K31,CódigosRetorno!$A$2:$B$1864,2,FALSE)</f>
        <v>El departamento del domicilio fiscal del emisor no cumple con el formato establecido</v>
      </c>
      <c r="M31" s="148" t="s">
        <v>9</v>
      </c>
      <c r="N31" s="238"/>
    </row>
    <row r="32" spans="1:14" ht="36" x14ac:dyDescent="0.35">
      <c r="A32" s="238"/>
      <c r="B32" s="148">
        <f t="shared" si="0"/>
        <v>17</v>
      </c>
      <c r="C32" s="149" t="s">
        <v>236</v>
      </c>
      <c r="D32" s="148" t="s">
        <v>62</v>
      </c>
      <c r="E32" s="148" t="s">
        <v>182</v>
      </c>
      <c r="F32" s="148" t="s">
        <v>226</v>
      </c>
      <c r="G32" s="148"/>
      <c r="H32" s="149" t="s">
        <v>446</v>
      </c>
      <c r="I32" s="152" t="s">
        <v>443</v>
      </c>
      <c r="J32" s="148" t="s">
        <v>206</v>
      </c>
      <c r="K32" s="82" t="s">
        <v>238</v>
      </c>
      <c r="L32" s="136" t="str">
        <f>VLOOKUP(K32,CódigosRetorno!$A$2:$B$1864,2,FALSE)</f>
        <v>El distrito del domicilio fiscal del emisor no cumple con el formato establecido</v>
      </c>
      <c r="M32" s="148" t="s">
        <v>9</v>
      </c>
      <c r="N32" s="238"/>
    </row>
    <row r="33" spans="1:14" ht="24" x14ac:dyDescent="0.35">
      <c r="A33" s="238"/>
      <c r="B33" s="148">
        <f t="shared" si="0"/>
        <v>18</v>
      </c>
      <c r="C33" s="149" t="s">
        <v>239</v>
      </c>
      <c r="D33" s="148" t="s">
        <v>62</v>
      </c>
      <c r="E33" s="148" t="s">
        <v>182</v>
      </c>
      <c r="F33" s="148" t="s">
        <v>240</v>
      </c>
      <c r="G33" s="148" t="s">
        <v>241</v>
      </c>
      <c r="H33" s="149" t="s">
        <v>447</v>
      </c>
      <c r="I33" s="152" t="s">
        <v>243</v>
      </c>
      <c r="J33" s="148" t="s">
        <v>6</v>
      </c>
      <c r="K33" s="82" t="s">
        <v>244</v>
      </c>
      <c r="L33" s="136" t="str">
        <f>VLOOKUP(K33,CódigosRetorno!$A$2:$B$1864,2,FALSE)</f>
        <v>El valor del país inválido.</v>
      </c>
      <c r="M33" s="148" t="s">
        <v>9</v>
      </c>
      <c r="N33" s="238"/>
    </row>
    <row r="34" spans="1:14" x14ac:dyDescent="0.35">
      <c r="A34" s="238"/>
      <c r="B34" s="167" t="s">
        <v>448</v>
      </c>
      <c r="C34" s="182"/>
      <c r="D34" s="183"/>
      <c r="E34" s="183" t="s">
        <v>9</v>
      </c>
      <c r="F34" s="183" t="s">
        <v>9</v>
      </c>
      <c r="G34" s="183" t="s">
        <v>9</v>
      </c>
      <c r="H34" s="172" t="s">
        <v>9</v>
      </c>
      <c r="I34" s="184" t="s">
        <v>9</v>
      </c>
      <c r="J34" s="183" t="s">
        <v>9</v>
      </c>
      <c r="K34" s="174" t="s">
        <v>9</v>
      </c>
      <c r="L34" s="159" t="str">
        <f>VLOOKUP(K34,CódigosRetorno!$A$2:$B$1864,2,FALSE)</f>
        <v>-</v>
      </c>
      <c r="M34" s="183" t="s">
        <v>9</v>
      </c>
      <c r="N34" s="238"/>
    </row>
    <row r="35" spans="1:14" ht="24" x14ac:dyDescent="0.35">
      <c r="A35" s="238"/>
      <c r="B35" s="864">
        <f>B33+1</f>
        <v>19</v>
      </c>
      <c r="C35" s="879" t="s">
        <v>449</v>
      </c>
      <c r="D35" s="864" t="s">
        <v>62</v>
      </c>
      <c r="E35" s="864" t="s">
        <v>142</v>
      </c>
      <c r="F35" s="864" t="s">
        <v>187</v>
      </c>
      <c r="G35" s="864"/>
      <c r="H35" s="879" t="s">
        <v>450</v>
      </c>
      <c r="I35" s="152" t="s">
        <v>451</v>
      </c>
      <c r="J35" s="148" t="s">
        <v>6</v>
      </c>
      <c r="K35" s="82" t="s">
        <v>452</v>
      </c>
      <c r="L35" s="136" t="str">
        <f>VLOOKUP(K35,CódigosRetorno!$A$2:$B$1864,2,FALSE)</f>
        <v>El XML no contiene el tag o no existe información del número de documento de identidad del cliente</v>
      </c>
      <c r="M35" s="148" t="s">
        <v>9</v>
      </c>
      <c r="N35" s="238"/>
    </row>
    <row r="36" spans="1:14" x14ac:dyDescent="0.35">
      <c r="A36" s="238"/>
      <c r="B36" s="866"/>
      <c r="C36" s="881"/>
      <c r="D36" s="866"/>
      <c r="E36" s="866"/>
      <c r="F36" s="866"/>
      <c r="G36" s="866"/>
      <c r="H36" s="881"/>
      <c r="I36" s="152" t="s">
        <v>453</v>
      </c>
      <c r="J36" s="148" t="s">
        <v>6</v>
      </c>
      <c r="K36" s="82" t="s">
        <v>454</v>
      </c>
      <c r="L36" s="136" t="str">
        <f>VLOOKUP(K36,CódigosRetorno!$A$2:$B$1864,2,FALSE)</f>
        <v>El valor ingresado como documento de identidad del cliente es incorrecto</v>
      </c>
      <c r="M36" s="148" t="s">
        <v>9</v>
      </c>
      <c r="N36" s="238"/>
    </row>
    <row r="37" spans="1:14" x14ac:dyDescent="0.35">
      <c r="A37" s="238"/>
      <c r="B37" s="866"/>
      <c r="C37" s="881"/>
      <c r="D37" s="866"/>
      <c r="E37" s="866"/>
      <c r="F37" s="866"/>
      <c r="G37" s="866"/>
      <c r="H37" s="881"/>
      <c r="I37" s="152" t="s">
        <v>252</v>
      </c>
      <c r="J37" s="148" t="s">
        <v>6</v>
      </c>
      <c r="K37" s="82" t="s">
        <v>455</v>
      </c>
      <c r="L37" s="136" t="str">
        <f>VLOOKUP(K37,CódigosRetorno!$A$2:$B$1864,2,FALSE)</f>
        <v>El Cliente no puede ser el mismo que el Emisor del comprobante de percepción.</v>
      </c>
      <c r="M37" s="148" t="s">
        <v>9</v>
      </c>
      <c r="N37" s="238"/>
    </row>
    <row r="38" spans="1:14" x14ac:dyDescent="0.35">
      <c r="A38" s="238"/>
      <c r="B38" s="866"/>
      <c r="C38" s="881"/>
      <c r="D38" s="866"/>
      <c r="E38" s="866"/>
      <c r="F38" s="866"/>
      <c r="G38" s="866"/>
      <c r="H38" s="881"/>
      <c r="I38" s="152" t="s">
        <v>456</v>
      </c>
      <c r="J38" s="148" t="s">
        <v>6</v>
      </c>
      <c r="K38" s="82" t="s">
        <v>457</v>
      </c>
      <c r="L38" s="136" t="str">
        <f>VLOOKUP(K38,CódigosRetorno!$A$2:$B$1864,2,FALSE)</f>
        <v>Número de RUC no existe.</v>
      </c>
      <c r="M38" s="148" t="s">
        <v>256</v>
      </c>
      <c r="N38" s="238"/>
    </row>
    <row r="39" spans="1:14" ht="24" x14ac:dyDescent="0.35">
      <c r="A39" s="238"/>
      <c r="B39" s="866"/>
      <c r="C39" s="881"/>
      <c r="D39" s="866"/>
      <c r="E39" s="866"/>
      <c r="F39" s="866"/>
      <c r="G39" s="866"/>
      <c r="H39" s="881"/>
      <c r="I39" s="152" t="s">
        <v>458</v>
      </c>
      <c r="J39" s="148" t="s">
        <v>206</v>
      </c>
      <c r="K39" s="82" t="s">
        <v>459</v>
      </c>
      <c r="L39" s="136" t="str">
        <f>VLOOKUP(K39,CódigosRetorno!$A$2:$B$1864,2,FALSE)</f>
        <v>La operación con este cliente está excluida del sistema de percepción. Es agente de retención.</v>
      </c>
      <c r="M39" s="148" t="s">
        <v>193</v>
      </c>
      <c r="N39" s="238"/>
    </row>
    <row r="40" spans="1:14" ht="24" x14ac:dyDescent="0.35">
      <c r="A40" s="238"/>
      <c r="B40" s="866"/>
      <c r="C40" s="881"/>
      <c r="D40" s="866"/>
      <c r="E40" s="866"/>
      <c r="F40" s="866"/>
      <c r="G40" s="866"/>
      <c r="H40" s="881"/>
      <c r="I40" s="152" t="s">
        <v>460</v>
      </c>
      <c r="J40" s="148" t="s">
        <v>206</v>
      </c>
      <c r="K40" s="82" t="s">
        <v>461</v>
      </c>
      <c r="L40" s="136" t="str">
        <f>VLOOKUP(K40,CódigosRetorno!$A$2:$B$1864,2,FALSE)</f>
        <v>La operación con este cliente está excluida del sistema de percepción. Es entidad exceptuada de la percepción.</v>
      </c>
      <c r="M40" s="148" t="s">
        <v>193</v>
      </c>
      <c r="N40" s="238"/>
    </row>
    <row r="41" spans="1:14" ht="24" x14ac:dyDescent="0.35">
      <c r="A41" s="238"/>
      <c r="B41" s="865"/>
      <c r="C41" s="880"/>
      <c r="D41" s="865"/>
      <c r="E41" s="865"/>
      <c r="F41" s="865"/>
      <c r="G41" s="865"/>
      <c r="H41" s="880"/>
      <c r="I41" s="152" t="s">
        <v>462</v>
      </c>
      <c r="J41" s="148" t="s">
        <v>206</v>
      </c>
      <c r="K41" s="82" t="s">
        <v>463</v>
      </c>
      <c r="L41" s="136" t="str">
        <f>VLOOKUP(K41,CódigosRetorno!$A$2:$B$1864,2,FALSE)</f>
        <v>El emisor y el cliente son Agentes de percepción de combustible en la fecha de emisión.</v>
      </c>
      <c r="M41" s="148" t="s">
        <v>193</v>
      </c>
      <c r="N41" s="238"/>
    </row>
    <row r="42" spans="1:14" x14ac:dyDescent="0.35">
      <c r="A42" s="238"/>
      <c r="B42" s="864">
        <f>+B35+1</f>
        <v>20</v>
      </c>
      <c r="C42" s="879" t="s">
        <v>464</v>
      </c>
      <c r="D42" s="864" t="s">
        <v>62</v>
      </c>
      <c r="E42" s="864" t="s">
        <v>142</v>
      </c>
      <c r="F42" s="864" t="s">
        <v>195</v>
      </c>
      <c r="G42" s="864" t="s">
        <v>196</v>
      </c>
      <c r="H42" s="879" t="s">
        <v>465</v>
      </c>
      <c r="I42" s="152" t="s">
        <v>198</v>
      </c>
      <c r="J42" s="148" t="s">
        <v>6</v>
      </c>
      <c r="K42" s="82" t="s">
        <v>261</v>
      </c>
      <c r="L42" s="136" t="str">
        <f>VLOOKUP(K42,CódigosRetorno!$A$2:$B$1864,2,FALSE)</f>
        <v>Debe indicar tipo de documento.</v>
      </c>
      <c r="M42" s="148" t="s">
        <v>9</v>
      </c>
      <c r="N42" s="238"/>
    </row>
    <row r="43" spans="1:14" ht="12" customHeight="1" x14ac:dyDescent="0.35">
      <c r="A43" s="238"/>
      <c r="B43" s="865"/>
      <c r="C43" s="880"/>
      <c r="D43" s="865"/>
      <c r="E43" s="865"/>
      <c r="F43" s="865"/>
      <c r="G43" s="865"/>
      <c r="H43" s="880"/>
      <c r="I43" s="152" t="s">
        <v>466</v>
      </c>
      <c r="J43" s="148" t="s">
        <v>6</v>
      </c>
      <c r="K43" s="82" t="s">
        <v>201</v>
      </c>
      <c r="L43" s="136" t="str">
        <f>VLOOKUP(K43,CódigosRetorno!$A$2:$B$1864,2,FALSE)</f>
        <v>El tipo de documento no es aceptado.</v>
      </c>
      <c r="M43" s="135" t="s">
        <v>467</v>
      </c>
      <c r="N43" s="238"/>
    </row>
    <row r="44" spans="1:14" ht="36" x14ac:dyDescent="0.35">
      <c r="A44" s="238"/>
      <c r="B44" s="148">
        <f>+B42+1</f>
        <v>21</v>
      </c>
      <c r="C44" s="149" t="s">
        <v>468</v>
      </c>
      <c r="D44" s="148" t="s">
        <v>62</v>
      </c>
      <c r="E44" s="148" t="s">
        <v>182</v>
      </c>
      <c r="F44" s="148" t="s">
        <v>203</v>
      </c>
      <c r="G44" s="148"/>
      <c r="H44" s="149" t="s">
        <v>469</v>
      </c>
      <c r="I44" s="152" t="s">
        <v>205</v>
      </c>
      <c r="J44" s="148" t="s">
        <v>206</v>
      </c>
      <c r="K44" s="82" t="s">
        <v>470</v>
      </c>
      <c r="L44" s="136" t="str">
        <f>VLOOKUP(K44,CódigosRetorno!$A$2:$B$1864,2,FALSE)</f>
        <v>El nombre comercial del cliente no cumple con el formato establecido</v>
      </c>
      <c r="M44" s="148" t="s">
        <v>9</v>
      </c>
      <c r="N44" s="238"/>
    </row>
    <row r="45" spans="1:14" ht="24" x14ac:dyDescent="0.35">
      <c r="A45" s="238"/>
      <c r="B45" s="864">
        <f>+B44+1</f>
        <v>22</v>
      </c>
      <c r="C45" s="879" t="s">
        <v>208</v>
      </c>
      <c r="D45" s="864" t="s">
        <v>62</v>
      </c>
      <c r="E45" s="864" t="s">
        <v>142</v>
      </c>
      <c r="F45" s="864" t="s">
        <v>203</v>
      </c>
      <c r="G45" s="864"/>
      <c r="H45" s="879" t="s">
        <v>471</v>
      </c>
      <c r="I45" s="152" t="s">
        <v>198</v>
      </c>
      <c r="J45" s="148" t="s">
        <v>6</v>
      </c>
      <c r="K45" s="82" t="s">
        <v>266</v>
      </c>
      <c r="L45" s="136" t="str">
        <f>VLOOKUP(K45,CódigosRetorno!$A$2:$B$1864,2,FALSE)</f>
        <v>El XML no contiene el tag o no existe informacion de RegistrationName del receptor del documento</v>
      </c>
      <c r="M45" s="148" t="s">
        <v>9</v>
      </c>
      <c r="N45" s="238"/>
    </row>
    <row r="46" spans="1:14" ht="36" x14ac:dyDescent="0.35">
      <c r="A46" s="238"/>
      <c r="B46" s="865"/>
      <c r="C46" s="880"/>
      <c r="D46" s="865"/>
      <c r="E46" s="865"/>
      <c r="F46" s="865"/>
      <c r="G46" s="865"/>
      <c r="H46" s="880"/>
      <c r="I46" s="152" t="s">
        <v>205</v>
      </c>
      <c r="J46" s="148" t="s">
        <v>6</v>
      </c>
      <c r="K46" s="82" t="s">
        <v>267</v>
      </c>
      <c r="L46" s="136" t="str">
        <f>VLOOKUP(K46,CódigosRetorno!$A$2:$B$1864,2,FALSE)</f>
        <v>RegistrationName -  El dato ingresado no cumple con el estandar</v>
      </c>
      <c r="M46" s="148" t="s">
        <v>9</v>
      </c>
      <c r="N46" s="238"/>
    </row>
    <row r="47" spans="1:14" x14ac:dyDescent="0.35">
      <c r="A47" s="238"/>
      <c r="B47" s="167" t="s">
        <v>472</v>
      </c>
      <c r="C47" s="182"/>
      <c r="D47" s="183"/>
      <c r="E47" s="183" t="s">
        <v>9</v>
      </c>
      <c r="F47" s="183" t="s">
        <v>9</v>
      </c>
      <c r="G47" s="183" t="s">
        <v>9</v>
      </c>
      <c r="H47" s="172" t="s">
        <v>9</v>
      </c>
      <c r="I47" s="184" t="s">
        <v>9</v>
      </c>
      <c r="J47" s="183" t="s">
        <v>9</v>
      </c>
      <c r="K47" s="174" t="s">
        <v>9</v>
      </c>
      <c r="L47" s="159" t="str">
        <f>VLOOKUP(K47,CódigosRetorno!$A$2:$B$1864,2,FALSE)</f>
        <v>-</v>
      </c>
      <c r="M47" s="183" t="s">
        <v>9</v>
      </c>
      <c r="N47" s="238"/>
    </row>
    <row r="48" spans="1:14" ht="24" x14ac:dyDescent="0.35">
      <c r="A48" s="238"/>
      <c r="B48" s="147">
        <f>B45+1</f>
        <v>23</v>
      </c>
      <c r="C48" s="150" t="s">
        <v>213</v>
      </c>
      <c r="D48" s="148" t="s">
        <v>62</v>
      </c>
      <c r="E48" s="147" t="s">
        <v>182</v>
      </c>
      <c r="F48" s="147" t="s">
        <v>214</v>
      </c>
      <c r="G48" s="147" t="s">
        <v>215</v>
      </c>
      <c r="H48" s="150" t="s">
        <v>473</v>
      </c>
      <c r="I48" s="91" t="s">
        <v>217</v>
      </c>
      <c r="J48" s="148" t="s">
        <v>206</v>
      </c>
      <c r="K48" s="142" t="s">
        <v>218</v>
      </c>
      <c r="L48" s="136" t="str">
        <f>VLOOKUP(K48,CódigosRetorno!$A$2:$B$1864,2,FALSE)</f>
        <v>Debe corresponder a algún valor válido establecido en el catálogo 13</v>
      </c>
      <c r="M48" s="135" t="s">
        <v>219</v>
      </c>
      <c r="N48" s="238"/>
    </row>
    <row r="49" spans="1:14" ht="36" x14ac:dyDescent="0.35">
      <c r="A49" s="238"/>
      <c r="B49" s="148">
        <f t="shared" ref="B49:B54" si="1">+B48+1</f>
        <v>24</v>
      </c>
      <c r="C49" s="149" t="s">
        <v>220</v>
      </c>
      <c r="D49" s="148" t="s">
        <v>62</v>
      </c>
      <c r="E49" s="148" t="s">
        <v>182</v>
      </c>
      <c r="F49" s="148" t="s">
        <v>221</v>
      </c>
      <c r="G49" s="148"/>
      <c r="H49" s="149" t="s">
        <v>474</v>
      </c>
      <c r="I49" s="152" t="s">
        <v>441</v>
      </c>
      <c r="J49" s="148" t="s">
        <v>206</v>
      </c>
      <c r="K49" s="82" t="s">
        <v>475</v>
      </c>
      <c r="L49" s="136" t="str">
        <f>VLOOKUP(K49,CódigosRetorno!$A$2:$B$1864,2,FALSE)</f>
        <v>La dirección completa y detallada del domicilio fiscal del cliente no cumple con el formato establecido</v>
      </c>
      <c r="M49" s="148" t="s">
        <v>9</v>
      </c>
      <c r="N49" s="238"/>
    </row>
    <row r="50" spans="1:14" ht="36" x14ac:dyDescent="0.35">
      <c r="A50" s="238"/>
      <c r="B50" s="148">
        <f t="shared" si="1"/>
        <v>25</v>
      </c>
      <c r="C50" s="149" t="s">
        <v>225</v>
      </c>
      <c r="D50" s="148" t="s">
        <v>62</v>
      </c>
      <c r="E50" s="148" t="s">
        <v>182</v>
      </c>
      <c r="F50" s="148" t="s">
        <v>226</v>
      </c>
      <c r="G50" s="148"/>
      <c r="H50" s="149" t="s">
        <v>476</v>
      </c>
      <c r="I50" s="152" t="s">
        <v>443</v>
      </c>
      <c r="J50" s="148" t="s">
        <v>206</v>
      </c>
      <c r="K50" s="82" t="s">
        <v>477</v>
      </c>
      <c r="L50" s="136" t="str">
        <f>VLOOKUP(K50,CódigosRetorno!$A$2:$B$1864,2,FALSE)</f>
        <v>La urbanización del domicilio fiscal del cliente no cumple con el formato establecido</v>
      </c>
      <c r="M50" s="148" t="s">
        <v>9</v>
      </c>
      <c r="N50" s="238"/>
    </row>
    <row r="51" spans="1:14" ht="36" x14ac:dyDescent="0.35">
      <c r="A51" s="238"/>
      <c r="B51" s="148">
        <f t="shared" si="1"/>
        <v>26</v>
      </c>
      <c r="C51" s="149" t="s">
        <v>230</v>
      </c>
      <c r="D51" s="148" t="s">
        <v>62</v>
      </c>
      <c r="E51" s="148" t="s">
        <v>182</v>
      </c>
      <c r="F51" s="148" t="s">
        <v>226</v>
      </c>
      <c r="G51" s="148"/>
      <c r="H51" s="149" t="s">
        <v>478</v>
      </c>
      <c r="I51" s="152" t="s">
        <v>443</v>
      </c>
      <c r="J51" s="148" t="s">
        <v>206</v>
      </c>
      <c r="K51" s="82" t="s">
        <v>479</v>
      </c>
      <c r="L51" s="136" t="str">
        <f>VLOOKUP(K51,CódigosRetorno!$A$2:$B$1864,2,FALSE)</f>
        <v>La provincia del domicilio fiscal del cliente no cumple con el formato establecido</v>
      </c>
      <c r="M51" s="148" t="s">
        <v>9</v>
      </c>
      <c r="N51" s="238"/>
    </row>
    <row r="52" spans="1:14" ht="36" x14ac:dyDescent="0.35">
      <c r="A52" s="238"/>
      <c r="B52" s="148">
        <f t="shared" si="1"/>
        <v>27</v>
      </c>
      <c r="C52" s="149" t="s">
        <v>233</v>
      </c>
      <c r="D52" s="148" t="s">
        <v>62</v>
      </c>
      <c r="E52" s="148" t="s">
        <v>182</v>
      </c>
      <c r="F52" s="148" t="s">
        <v>226</v>
      </c>
      <c r="G52" s="148"/>
      <c r="H52" s="149" t="s">
        <v>480</v>
      </c>
      <c r="I52" s="152" t="s">
        <v>443</v>
      </c>
      <c r="J52" s="148" t="s">
        <v>206</v>
      </c>
      <c r="K52" s="82" t="s">
        <v>481</v>
      </c>
      <c r="L52" s="136" t="str">
        <f>VLOOKUP(K52,CódigosRetorno!$A$2:$B$1864,2,FALSE)</f>
        <v>El departamento del domicilio fiscal del cliente no cumple con el formato establecido</v>
      </c>
      <c r="M52" s="148" t="s">
        <v>9</v>
      </c>
      <c r="N52" s="238"/>
    </row>
    <row r="53" spans="1:14" ht="36" x14ac:dyDescent="0.35">
      <c r="A53" s="238"/>
      <c r="B53" s="148">
        <f t="shared" si="1"/>
        <v>28</v>
      </c>
      <c r="C53" s="149" t="s">
        <v>236</v>
      </c>
      <c r="D53" s="148" t="s">
        <v>62</v>
      </c>
      <c r="E53" s="148" t="s">
        <v>182</v>
      </c>
      <c r="F53" s="148" t="s">
        <v>226</v>
      </c>
      <c r="G53" s="148"/>
      <c r="H53" s="149" t="s">
        <v>482</v>
      </c>
      <c r="I53" s="152" t="s">
        <v>443</v>
      </c>
      <c r="J53" s="148" t="s">
        <v>206</v>
      </c>
      <c r="K53" s="82" t="s">
        <v>483</v>
      </c>
      <c r="L53" s="136" t="str">
        <f>VLOOKUP(K53,CódigosRetorno!$A$2:$B$1864,2,FALSE)</f>
        <v>El distrito del domicilio fiscal del cliente no cumple con el formato establecido</v>
      </c>
      <c r="M53" s="148" t="s">
        <v>9</v>
      </c>
      <c r="N53" s="238"/>
    </row>
    <row r="54" spans="1:14" ht="24" x14ac:dyDescent="0.35">
      <c r="A54" s="238"/>
      <c r="B54" s="148">
        <f t="shared" si="1"/>
        <v>29</v>
      </c>
      <c r="C54" s="149" t="s">
        <v>239</v>
      </c>
      <c r="D54" s="148" t="s">
        <v>62</v>
      </c>
      <c r="E54" s="148" t="s">
        <v>182</v>
      </c>
      <c r="F54" s="148" t="s">
        <v>240</v>
      </c>
      <c r="G54" s="148" t="s">
        <v>241</v>
      </c>
      <c r="H54" s="149" t="s">
        <v>484</v>
      </c>
      <c r="I54" s="152" t="s">
        <v>243</v>
      </c>
      <c r="J54" s="148" t="s">
        <v>6</v>
      </c>
      <c r="K54" s="82" t="s">
        <v>244</v>
      </c>
      <c r="L54" s="136" t="str">
        <f>VLOOKUP(K54,CódigosRetorno!$A$2:$B$1864,2,FALSE)</f>
        <v>El valor del país inválido.</v>
      </c>
      <c r="M54" s="148" t="s">
        <v>9</v>
      </c>
      <c r="N54" s="238"/>
    </row>
    <row r="55" spans="1:14" x14ac:dyDescent="0.35">
      <c r="A55" s="238"/>
      <c r="B55" s="181" t="s">
        <v>485</v>
      </c>
      <c r="C55" s="182"/>
      <c r="D55" s="185"/>
      <c r="E55" s="185" t="s">
        <v>9</v>
      </c>
      <c r="F55" s="185" t="s">
        <v>9</v>
      </c>
      <c r="G55" s="185" t="s">
        <v>9</v>
      </c>
      <c r="H55" s="186" t="s">
        <v>9</v>
      </c>
      <c r="I55" s="184" t="s">
        <v>9</v>
      </c>
      <c r="J55" s="185" t="s">
        <v>9</v>
      </c>
      <c r="K55" s="187" t="s">
        <v>9</v>
      </c>
      <c r="L55" s="159" t="str">
        <f>VLOOKUP(K55,CódigosRetorno!$A$2:$B$1864,2,FALSE)</f>
        <v>-</v>
      </c>
      <c r="M55" s="185" t="s">
        <v>9</v>
      </c>
      <c r="N55" s="238"/>
    </row>
    <row r="56" spans="1:14" ht="24" x14ac:dyDescent="0.35">
      <c r="A56" s="238"/>
      <c r="B56" s="864">
        <f>B54+1</f>
        <v>30</v>
      </c>
      <c r="C56" s="868" t="s">
        <v>486</v>
      </c>
      <c r="D56" s="873" t="s">
        <v>62</v>
      </c>
      <c r="E56" s="873" t="s">
        <v>142</v>
      </c>
      <c r="F56" s="873" t="s">
        <v>283</v>
      </c>
      <c r="G56" s="129" t="s">
        <v>487</v>
      </c>
      <c r="H56" s="132" t="s">
        <v>488</v>
      </c>
      <c r="I56" s="152" t="s">
        <v>254</v>
      </c>
      <c r="J56" s="148" t="s">
        <v>6</v>
      </c>
      <c r="K56" s="82" t="s">
        <v>489</v>
      </c>
      <c r="L56" s="136" t="str">
        <f>VLOOKUP(K56,CódigosRetorno!$A$2:$B$1864,2,FALSE)</f>
        <v>El régimen percepción enviado no corresponde con su condición de Agente de percepción.</v>
      </c>
      <c r="M56" s="135" t="s">
        <v>490</v>
      </c>
      <c r="N56" s="238"/>
    </row>
    <row r="57" spans="1:14" ht="60" x14ac:dyDescent="0.35">
      <c r="A57" s="238"/>
      <c r="B57" s="866"/>
      <c r="C57" s="883"/>
      <c r="D57" s="882"/>
      <c r="E57" s="882"/>
      <c r="F57" s="882"/>
      <c r="G57" s="129"/>
      <c r="H57" s="132"/>
      <c r="I57" s="770" t="s">
        <v>9055</v>
      </c>
      <c r="J57" s="148" t="s">
        <v>6</v>
      </c>
      <c r="K57" s="82" t="s">
        <v>491</v>
      </c>
      <c r="L57" s="136" t="str">
        <f>VLOOKUP(K57,CódigosRetorno!$A$2:$B$1864,2,FALSE)</f>
        <v>No esta permitido referenciar el Código del régimen de percepción con el regimen del documento relacionado.</v>
      </c>
      <c r="M57" s="135"/>
      <c r="N57" s="238"/>
    </row>
    <row r="58" spans="1:14" ht="60" x14ac:dyDescent="0.35">
      <c r="A58" s="238"/>
      <c r="B58" s="865"/>
      <c r="C58" s="869"/>
      <c r="D58" s="874"/>
      <c r="E58" s="874"/>
      <c r="F58" s="874"/>
      <c r="G58" s="129"/>
      <c r="H58" s="132"/>
      <c r="I58" s="770" t="s">
        <v>492</v>
      </c>
      <c r="J58" s="148" t="s">
        <v>6</v>
      </c>
      <c r="K58" s="82" t="s">
        <v>491</v>
      </c>
      <c r="L58" s="136" t="str">
        <f>VLOOKUP(K58,CódigosRetorno!$A$2:$B$1864,2,FALSE)</f>
        <v>No esta permitido referenciar el Código del régimen de percepción con el regimen del documento relacionado.</v>
      </c>
      <c r="M58" s="135"/>
      <c r="N58" s="238"/>
    </row>
    <row r="59" spans="1:14" ht="24" x14ac:dyDescent="0.35">
      <c r="A59" s="238"/>
      <c r="B59" s="147">
        <f>+B56+1</f>
        <v>31</v>
      </c>
      <c r="C59" s="132" t="s">
        <v>493</v>
      </c>
      <c r="D59" s="135" t="s">
        <v>62</v>
      </c>
      <c r="E59" s="129" t="s">
        <v>142</v>
      </c>
      <c r="F59" s="129" t="s">
        <v>289</v>
      </c>
      <c r="G59" s="129" t="s">
        <v>290</v>
      </c>
      <c r="H59" s="132" t="s">
        <v>494</v>
      </c>
      <c r="I59" s="152" t="s">
        <v>495</v>
      </c>
      <c r="J59" s="148" t="s">
        <v>6</v>
      </c>
      <c r="K59" s="82" t="s">
        <v>496</v>
      </c>
      <c r="L59" s="136" t="str">
        <f>VLOOKUP(K59,CódigosRetorno!$A$2:$B$1864,2,FALSE)</f>
        <v>La tasa de percepción enviada no corresponde con el régimen de percepción.</v>
      </c>
      <c r="M59" s="135" t="s">
        <v>490</v>
      </c>
      <c r="N59" s="238"/>
    </row>
    <row r="60" spans="1:14" x14ac:dyDescent="0.35">
      <c r="A60" s="238"/>
      <c r="B60" s="148">
        <f>+B59+1</f>
        <v>32</v>
      </c>
      <c r="C60" s="149" t="s">
        <v>294</v>
      </c>
      <c r="D60" s="148" t="s">
        <v>62</v>
      </c>
      <c r="E60" s="148" t="s">
        <v>182</v>
      </c>
      <c r="F60" s="148" t="s">
        <v>295</v>
      </c>
      <c r="G60" s="148"/>
      <c r="H60" s="149" t="s">
        <v>497</v>
      </c>
      <c r="I60" s="136" t="s">
        <v>184</v>
      </c>
      <c r="J60" s="128" t="s">
        <v>9</v>
      </c>
      <c r="K60" s="142" t="s">
        <v>9</v>
      </c>
      <c r="L60" s="136" t="str">
        <f>VLOOKUP(K60,CódigosRetorno!$A$2:$B$1864,2,FALSE)</f>
        <v>-</v>
      </c>
      <c r="M60" s="135" t="s">
        <v>9</v>
      </c>
      <c r="N60" s="238"/>
    </row>
    <row r="61" spans="1:14" ht="24" x14ac:dyDescent="0.35">
      <c r="A61" s="238"/>
      <c r="B61" s="864">
        <f>+B60+1</f>
        <v>33</v>
      </c>
      <c r="C61" s="879" t="s">
        <v>498</v>
      </c>
      <c r="D61" s="864" t="s">
        <v>62</v>
      </c>
      <c r="E61" s="864" t="s">
        <v>142</v>
      </c>
      <c r="F61" s="864" t="s">
        <v>298</v>
      </c>
      <c r="G61" s="864" t="s">
        <v>299</v>
      </c>
      <c r="H61" s="879" t="s">
        <v>499</v>
      </c>
      <c r="I61" s="152" t="s">
        <v>301</v>
      </c>
      <c r="J61" s="148" t="s">
        <v>6</v>
      </c>
      <c r="K61" s="82" t="s">
        <v>302</v>
      </c>
      <c r="L61" s="136" t="str">
        <f>VLOOKUP(K61,CódigosRetorno!$A$2:$B$1864,2,FALSE)</f>
        <v>El dato ingresado en TotalInvoiceAmount debe ser numérico mayor a cero</v>
      </c>
      <c r="M61" s="148" t="s">
        <v>9</v>
      </c>
      <c r="N61" s="238"/>
    </row>
    <row r="62" spans="1:14" ht="24" x14ac:dyDescent="0.35">
      <c r="A62" s="238"/>
      <c r="B62" s="865"/>
      <c r="C62" s="880"/>
      <c r="D62" s="865"/>
      <c r="E62" s="865"/>
      <c r="F62" s="865"/>
      <c r="G62" s="865"/>
      <c r="H62" s="880"/>
      <c r="I62" s="152" t="s">
        <v>500</v>
      </c>
      <c r="J62" s="148" t="s">
        <v>6</v>
      </c>
      <c r="K62" s="82" t="s">
        <v>501</v>
      </c>
      <c r="L62" s="136" t="str">
        <f>VLOOKUP(K62,CódigosRetorno!$A$2:$B$1864,2,FALSE)</f>
        <v>Importe total percibido debe ser igual a la suma de los importes percibidos por cada documento relacionado.</v>
      </c>
      <c r="M62" s="148" t="s">
        <v>9</v>
      </c>
      <c r="N62" s="238"/>
    </row>
    <row r="63" spans="1:14" x14ac:dyDescent="0.35">
      <c r="A63" s="238"/>
      <c r="B63" s="147">
        <f>+B61+1</f>
        <v>34</v>
      </c>
      <c r="C63" s="150" t="s">
        <v>502</v>
      </c>
      <c r="D63" s="148" t="s">
        <v>62</v>
      </c>
      <c r="E63" s="147" t="s">
        <v>142</v>
      </c>
      <c r="F63" s="147" t="s">
        <v>143</v>
      </c>
      <c r="G63" s="147" t="s">
        <v>306</v>
      </c>
      <c r="H63" s="150" t="s">
        <v>503</v>
      </c>
      <c r="I63" s="152" t="s">
        <v>308</v>
      </c>
      <c r="J63" s="148" t="s">
        <v>6</v>
      </c>
      <c r="K63" s="82" t="s">
        <v>504</v>
      </c>
      <c r="L63" s="136" t="str">
        <f>VLOOKUP(K63,CódigosRetorno!$A$2:$B$1864,2,FALSE)</f>
        <v>El valor de la moneda del Importe total Percibido debe ser PEN</v>
      </c>
      <c r="M63" s="148" t="s">
        <v>9</v>
      </c>
      <c r="N63" s="238"/>
    </row>
    <row r="64" spans="1:14" ht="24" x14ac:dyDescent="0.35">
      <c r="A64" s="238"/>
      <c r="B64" s="863">
        <f>B63+1</f>
        <v>35</v>
      </c>
      <c r="C64" s="867" t="s">
        <v>505</v>
      </c>
      <c r="D64" s="864" t="s">
        <v>62</v>
      </c>
      <c r="E64" s="863" t="s">
        <v>142</v>
      </c>
      <c r="F64" s="863" t="s">
        <v>298</v>
      </c>
      <c r="G64" s="863" t="s">
        <v>299</v>
      </c>
      <c r="H64" s="879" t="s">
        <v>506</v>
      </c>
      <c r="I64" s="152" t="s">
        <v>301</v>
      </c>
      <c r="J64" s="148" t="s">
        <v>6</v>
      </c>
      <c r="K64" s="82" t="s">
        <v>507</v>
      </c>
      <c r="L64" s="136" t="str">
        <f>VLOOKUP(K64,CódigosRetorno!$A$2:$B$1864,2,FALSE)</f>
        <v>El dato ingresado en SUNATTotalCashed debe ser numérico mayor a cero</v>
      </c>
      <c r="M64" s="148" t="s">
        <v>9</v>
      </c>
      <c r="N64" s="238"/>
    </row>
    <row r="65" spans="1:14" ht="24" x14ac:dyDescent="0.35">
      <c r="A65" s="238"/>
      <c r="B65" s="863"/>
      <c r="C65" s="867"/>
      <c r="D65" s="866"/>
      <c r="E65" s="863"/>
      <c r="F65" s="863"/>
      <c r="G65" s="863"/>
      <c r="H65" s="881"/>
      <c r="I65" s="152" t="s">
        <v>508</v>
      </c>
      <c r="J65" s="148" t="s">
        <v>6</v>
      </c>
      <c r="K65" s="82" t="s">
        <v>509</v>
      </c>
      <c r="L65" s="136" t="str">
        <f>VLOOKUP(K65,CódigosRetorno!$A$2:$B$1864,2,FALSE)</f>
        <v>Importe total cobrado debe ser igual a la suma de los importes cobrados por cada documento relacionado.</v>
      </c>
      <c r="M65" s="148" t="s">
        <v>9</v>
      </c>
      <c r="N65" s="238"/>
    </row>
    <row r="66" spans="1:14" x14ac:dyDescent="0.35">
      <c r="A66" s="238"/>
      <c r="B66" s="148">
        <f>+B64+1</f>
        <v>36</v>
      </c>
      <c r="C66" s="136" t="s">
        <v>510</v>
      </c>
      <c r="D66" s="148" t="s">
        <v>62</v>
      </c>
      <c r="E66" s="148" t="s">
        <v>142</v>
      </c>
      <c r="F66" s="148" t="s">
        <v>143</v>
      </c>
      <c r="G66" s="148" t="s">
        <v>306</v>
      </c>
      <c r="H66" s="150" t="s">
        <v>511</v>
      </c>
      <c r="I66" s="152" t="s">
        <v>308</v>
      </c>
      <c r="J66" s="148" t="s">
        <v>6</v>
      </c>
      <c r="K66" s="82" t="s">
        <v>512</v>
      </c>
      <c r="L66" s="136" t="str">
        <f>VLOOKUP(K66,CódigosRetorno!$A$2:$B$1864,2,FALSE)</f>
        <v>El valor de la moneda del Importe total Cobrado debe ser PEN</v>
      </c>
      <c r="M66" s="148" t="s">
        <v>9</v>
      </c>
      <c r="N66" s="238"/>
    </row>
    <row r="67" spans="1:14" x14ac:dyDescent="0.35">
      <c r="A67" s="238"/>
      <c r="B67" s="864">
        <f>B66+1</f>
        <v>37</v>
      </c>
      <c r="C67" s="876" t="s">
        <v>513</v>
      </c>
      <c r="D67" s="864" t="s">
        <v>62</v>
      </c>
      <c r="E67" s="864" t="s">
        <v>182</v>
      </c>
      <c r="F67" s="148" t="s">
        <v>298</v>
      </c>
      <c r="G67" s="148" t="s">
        <v>299</v>
      </c>
      <c r="H67" s="149" t="s">
        <v>514</v>
      </c>
      <c r="I67" s="138" t="s">
        <v>320</v>
      </c>
      <c r="J67" s="762" t="s">
        <v>6</v>
      </c>
      <c r="K67" s="762" t="s">
        <v>321</v>
      </c>
      <c r="L67" s="136" t="str">
        <f>VLOOKUP(MID(K67,1,4),CódigosRetorno!$A$2:$B$1864,2,FALSE)</f>
        <v>El monto para el redondeo del Importe Total excede el valor permitido</v>
      </c>
      <c r="M67" s="148" t="s">
        <v>9</v>
      </c>
      <c r="N67" s="238"/>
    </row>
    <row r="68" spans="1:14" ht="24" x14ac:dyDescent="0.35">
      <c r="A68" s="238"/>
      <c r="B68" s="865"/>
      <c r="C68" s="877"/>
      <c r="D68" s="865"/>
      <c r="E68" s="865"/>
      <c r="F68" s="148" t="s">
        <v>143</v>
      </c>
      <c r="G68" s="148" t="s">
        <v>306</v>
      </c>
      <c r="H68" s="149" t="s">
        <v>515</v>
      </c>
      <c r="I68" s="138" t="s">
        <v>323</v>
      </c>
      <c r="J68" s="762" t="s">
        <v>6</v>
      </c>
      <c r="K68" s="762" t="s">
        <v>324</v>
      </c>
      <c r="L68" s="136" t="str">
        <f>VLOOKUP(MID(K68,1,4),CódigosRetorno!$A$2:$B$1864,2,FALSE)</f>
        <v>La moneda del monto para el redondeo debe ser PEN</v>
      </c>
      <c r="M68" s="148" t="s">
        <v>9</v>
      </c>
      <c r="N68" s="238"/>
    </row>
    <row r="69" spans="1:14" x14ac:dyDescent="0.35">
      <c r="A69" s="238"/>
      <c r="B69" s="181" t="s">
        <v>325</v>
      </c>
      <c r="C69" s="175"/>
      <c r="D69" s="185"/>
      <c r="E69" s="185" t="s">
        <v>9</v>
      </c>
      <c r="F69" s="185" t="s">
        <v>9</v>
      </c>
      <c r="G69" s="185" t="s">
        <v>9</v>
      </c>
      <c r="H69" s="186" t="s">
        <v>9</v>
      </c>
      <c r="I69" s="184" t="s">
        <v>9</v>
      </c>
      <c r="J69" s="185" t="s">
        <v>9</v>
      </c>
      <c r="K69" s="187" t="s">
        <v>9</v>
      </c>
      <c r="L69" s="159" t="str">
        <f>VLOOKUP(K69,CódigosRetorno!$A$2:$B$1864,2,FALSE)</f>
        <v>-</v>
      </c>
      <c r="M69" s="185" t="s">
        <v>9</v>
      </c>
      <c r="N69" s="238"/>
    </row>
    <row r="70" spans="1:14" ht="24" x14ac:dyDescent="0.35">
      <c r="A70" s="238"/>
      <c r="B70" s="864">
        <f>B67+1</f>
        <v>38</v>
      </c>
      <c r="C70" s="876" t="s">
        <v>326</v>
      </c>
      <c r="D70" s="864" t="s">
        <v>327</v>
      </c>
      <c r="E70" s="864" t="s">
        <v>142</v>
      </c>
      <c r="F70" s="147"/>
      <c r="G70" s="150"/>
      <c r="H70" s="150" t="s">
        <v>516</v>
      </c>
      <c r="I70" s="152" t="s">
        <v>517</v>
      </c>
      <c r="J70" s="148" t="s">
        <v>6</v>
      </c>
      <c r="K70" s="82" t="s">
        <v>518</v>
      </c>
      <c r="L70" s="136" t="str">
        <f>VLOOKUP(K70,CódigosRetorno!$A$2:$B$1864,2,FALSE)</f>
        <v>Solo se permite 1 documento relacionado cuando el Indicador de emisión excepcional es '01'</v>
      </c>
      <c r="M70" s="148" t="s">
        <v>9</v>
      </c>
      <c r="N70" s="238"/>
    </row>
    <row r="71" spans="1:14" ht="24" x14ac:dyDescent="0.35">
      <c r="A71" s="238"/>
      <c r="B71" s="866"/>
      <c r="C71" s="878"/>
      <c r="D71" s="866"/>
      <c r="E71" s="866"/>
      <c r="F71" s="864" t="s">
        <v>328</v>
      </c>
      <c r="G71" s="864" t="s">
        <v>329</v>
      </c>
      <c r="H71" s="876" t="s">
        <v>519</v>
      </c>
      <c r="I71" s="152" t="s">
        <v>198</v>
      </c>
      <c r="J71" s="148" t="s">
        <v>6</v>
      </c>
      <c r="K71" s="82" t="s">
        <v>331</v>
      </c>
      <c r="L71" s="136" t="str">
        <f>VLOOKUP(K71,CódigosRetorno!$A$2:$B$1864,2,FALSE)</f>
        <v>El XML no contiene el tag o no existe información del tipo de documento relacionado</v>
      </c>
      <c r="M71" s="148" t="s">
        <v>9</v>
      </c>
      <c r="N71" s="238"/>
    </row>
    <row r="72" spans="1:14" x14ac:dyDescent="0.35">
      <c r="A72" s="238"/>
      <c r="B72" s="866"/>
      <c r="C72" s="878"/>
      <c r="D72" s="866"/>
      <c r="E72" s="866"/>
      <c r="F72" s="866"/>
      <c r="G72" s="866"/>
      <c r="H72" s="878"/>
      <c r="I72" s="152" t="s">
        <v>520</v>
      </c>
      <c r="J72" s="148" t="s">
        <v>6</v>
      </c>
      <c r="K72" s="82" t="s">
        <v>333</v>
      </c>
      <c r="L72" s="136" t="str">
        <f>VLOOKUP(K72,CódigosRetorno!$A$2:$B$1864,2,FALSE)</f>
        <v>El tipo de documento relacionado no es válido</v>
      </c>
      <c r="M72" s="148" t="s">
        <v>9</v>
      </c>
      <c r="N72" s="238"/>
    </row>
    <row r="73" spans="1:14" ht="24" x14ac:dyDescent="0.35">
      <c r="A73" s="238"/>
      <c r="B73" s="865"/>
      <c r="C73" s="877"/>
      <c r="D73" s="865"/>
      <c r="E73" s="865"/>
      <c r="F73" s="865"/>
      <c r="G73" s="865"/>
      <c r="H73" s="878"/>
      <c r="I73" s="152" t="s">
        <v>521</v>
      </c>
      <c r="J73" s="148" t="s">
        <v>6</v>
      </c>
      <c r="K73" s="82" t="s">
        <v>522</v>
      </c>
      <c r="L73" s="136" t="str">
        <f>VLOOKUP(K73,CódigosRetorno!$A$2:$B$1864,2,FALSE)</f>
        <v>Solo se permite '01' para el Tipo de documento relacionado cuando el valor del Indicador de emisión excepcional es '01'</v>
      </c>
      <c r="M73" s="148" t="s">
        <v>9</v>
      </c>
      <c r="N73" s="238"/>
    </row>
    <row r="74" spans="1:14" ht="24" x14ac:dyDescent="0.35">
      <c r="A74" s="238"/>
      <c r="B74" s="864">
        <f>+B70+1</f>
        <v>39</v>
      </c>
      <c r="C74" s="876" t="s">
        <v>523</v>
      </c>
      <c r="D74" s="864" t="s">
        <v>327</v>
      </c>
      <c r="E74" s="864" t="s">
        <v>142</v>
      </c>
      <c r="F74" s="864" t="s">
        <v>161</v>
      </c>
      <c r="G74" s="864" t="s">
        <v>162</v>
      </c>
      <c r="H74" s="876" t="s">
        <v>524</v>
      </c>
      <c r="I74" s="152" t="s">
        <v>248</v>
      </c>
      <c r="J74" s="148" t="s">
        <v>6</v>
      </c>
      <c r="K74" s="82" t="s">
        <v>336</v>
      </c>
      <c r="L74" s="136" t="str">
        <f>VLOOKUP(K74,CódigosRetorno!$A$2:$B$1864,2,FALSE)</f>
        <v>El XML no contiene el tag o no existe información del número de documento relacionado</v>
      </c>
      <c r="M74" s="148" t="s">
        <v>9</v>
      </c>
      <c r="N74" s="238"/>
    </row>
    <row r="75" spans="1:14" ht="40.5" customHeight="1" x14ac:dyDescent="0.35">
      <c r="A75" s="238"/>
      <c r="B75" s="866"/>
      <c r="C75" s="878"/>
      <c r="D75" s="866"/>
      <c r="E75" s="866"/>
      <c r="F75" s="866"/>
      <c r="G75" s="866"/>
      <c r="H75" s="878"/>
      <c r="I75" s="152" t="s">
        <v>337</v>
      </c>
      <c r="J75" s="148" t="s">
        <v>6</v>
      </c>
      <c r="K75" s="82" t="s">
        <v>338</v>
      </c>
      <c r="L75" s="136" t="str">
        <f>VLOOKUP(K75,CódigosRetorno!$A$2:$B$1864,2,FALSE)</f>
        <v>El número de documento relacionado no está permitido o no es valido</v>
      </c>
      <c r="M75" s="148" t="s">
        <v>9</v>
      </c>
      <c r="N75" s="238"/>
    </row>
    <row r="76" spans="1:14" ht="42" customHeight="1" x14ac:dyDescent="0.35">
      <c r="A76" s="238"/>
      <c r="B76" s="866"/>
      <c r="C76" s="878"/>
      <c r="D76" s="866"/>
      <c r="E76" s="866"/>
      <c r="F76" s="866"/>
      <c r="G76" s="866"/>
      <c r="H76" s="878"/>
      <c r="I76" s="152" t="s">
        <v>525</v>
      </c>
      <c r="J76" s="148" t="s">
        <v>6</v>
      </c>
      <c r="K76" s="82" t="s">
        <v>338</v>
      </c>
      <c r="L76" s="136" t="str">
        <f>VLOOKUP(K76,CódigosRetorno!$A$2:$B$1864,2,FALSE)</f>
        <v>El número de documento relacionado no está permitido o no es valido</v>
      </c>
      <c r="M76" s="148" t="s">
        <v>9</v>
      </c>
      <c r="N76" s="238"/>
    </row>
    <row r="77" spans="1:14" ht="48" x14ac:dyDescent="0.35">
      <c r="A77" s="238"/>
      <c r="B77" s="866"/>
      <c r="C77" s="878"/>
      <c r="D77" s="866"/>
      <c r="E77" s="866"/>
      <c r="F77" s="866"/>
      <c r="G77" s="866"/>
      <c r="H77" s="878"/>
      <c r="I77" s="152" t="s">
        <v>526</v>
      </c>
      <c r="J77" s="148" t="s">
        <v>6</v>
      </c>
      <c r="K77" s="82" t="s">
        <v>527</v>
      </c>
      <c r="L77" s="136" t="str">
        <f>VLOOKUP(K77,CódigosRetorno!$A$2:$B$1864,2,FALSE)</f>
        <v>El comprobante electrónico enviado no se encuentra registrado en la SUNAT.</v>
      </c>
      <c r="M77" s="148" t="s">
        <v>426</v>
      </c>
      <c r="N77" s="238"/>
    </row>
    <row r="78" spans="1:14" ht="48" x14ac:dyDescent="0.35">
      <c r="A78" s="238"/>
      <c r="B78" s="866"/>
      <c r="C78" s="878"/>
      <c r="D78" s="866"/>
      <c r="E78" s="866"/>
      <c r="F78" s="866"/>
      <c r="G78" s="866"/>
      <c r="H78" s="878"/>
      <c r="I78" s="152" t="s">
        <v>528</v>
      </c>
      <c r="J78" s="148" t="s">
        <v>6</v>
      </c>
      <c r="K78" s="82" t="s">
        <v>527</v>
      </c>
      <c r="L78" s="136" t="str">
        <f>VLOOKUP(K78,CódigosRetorno!$A$2:$B$1864,2,FALSE)</f>
        <v>El comprobante electrónico enviado no se encuentra registrado en la SUNAT.</v>
      </c>
      <c r="M78" s="148" t="s">
        <v>426</v>
      </c>
      <c r="N78" s="238"/>
    </row>
    <row r="79" spans="1:14" ht="60" x14ac:dyDescent="0.35">
      <c r="A79" s="238"/>
      <c r="B79" s="866"/>
      <c r="C79" s="878"/>
      <c r="D79" s="866"/>
      <c r="E79" s="866"/>
      <c r="F79" s="866"/>
      <c r="G79" s="866"/>
      <c r="H79" s="878"/>
      <c r="I79" s="152" t="s">
        <v>529</v>
      </c>
      <c r="J79" s="148" t="s">
        <v>206</v>
      </c>
      <c r="K79" s="82" t="s">
        <v>530</v>
      </c>
      <c r="L79" s="136" t="str">
        <f>VLOOKUP(K79,CódigosRetorno!$A$2:$B$1864,2,FALSE)</f>
        <v>El Comprobante de Pago no está autorizado en los Sistemas de la SUNAT.</v>
      </c>
      <c r="M79" s="148" t="s">
        <v>531</v>
      </c>
      <c r="N79" s="238"/>
    </row>
    <row r="80" spans="1:14" ht="46.5" customHeight="1" x14ac:dyDescent="0.35">
      <c r="A80" s="238"/>
      <c r="B80" s="866"/>
      <c r="C80" s="878"/>
      <c r="D80" s="866"/>
      <c r="E80" s="866"/>
      <c r="F80" s="866"/>
      <c r="G80" s="866"/>
      <c r="H80" s="878"/>
      <c r="I80" s="152" t="s">
        <v>532</v>
      </c>
      <c r="J80" s="148" t="s">
        <v>6</v>
      </c>
      <c r="K80" s="82" t="s">
        <v>533</v>
      </c>
      <c r="L80" s="136" t="str">
        <f>VLOOKUP(K80,CódigosRetorno!$A$2:$B$1864,2,FALSE)</f>
        <v>El documento relacionado tiene monto informado de percepción</v>
      </c>
      <c r="M80" s="148" t="s">
        <v>531</v>
      </c>
      <c r="N80" s="238"/>
    </row>
    <row r="81" spans="1:14" ht="55.5" customHeight="1" x14ac:dyDescent="0.35">
      <c r="A81" s="238"/>
      <c r="B81" s="866"/>
      <c r="C81" s="878"/>
      <c r="D81" s="866"/>
      <c r="E81" s="866"/>
      <c r="F81" s="866"/>
      <c r="G81" s="866"/>
      <c r="H81" s="878"/>
      <c r="I81" s="152" t="s">
        <v>534</v>
      </c>
      <c r="J81" s="148" t="s">
        <v>6</v>
      </c>
      <c r="K81" s="142" t="s">
        <v>535</v>
      </c>
      <c r="L81" s="136" t="str">
        <f>VLOOKUP(K81,CódigosRetorno!$A$2:$B$1864,2,FALSE)</f>
        <v>La boleta de venta relacionada tiene monto informado de percepción.</v>
      </c>
      <c r="M81" s="148" t="s">
        <v>426</v>
      </c>
      <c r="N81" s="238"/>
    </row>
    <row r="82" spans="1:14" ht="45.75" customHeight="1" x14ac:dyDescent="0.35">
      <c r="A82" s="238"/>
      <c r="B82" s="866"/>
      <c r="C82" s="878"/>
      <c r="D82" s="866"/>
      <c r="E82" s="866"/>
      <c r="F82" s="866"/>
      <c r="G82" s="866"/>
      <c r="H82" s="878"/>
      <c r="I82" s="152" t="s">
        <v>536</v>
      </c>
      <c r="J82" s="148" t="s">
        <v>6</v>
      </c>
      <c r="K82" s="82" t="s">
        <v>537</v>
      </c>
      <c r="L82" s="136" t="str">
        <f>VLOOKUP(K82,CódigosRetorno!$A$2:$B$1864,2,FALSE)</f>
        <v>Se permite emitir comprobante de percepción excepcional cuando el documento de referencia es al contado.</v>
      </c>
      <c r="M82" s="148" t="s">
        <v>531</v>
      </c>
      <c r="N82" s="238"/>
    </row>
    <row r="83" spans="1:14" ht="48" x14ac:dyDescent="0.35">
      <c r="A83" s="238"/>
      <c r="B83" s="866"/>
      <c r="C83" s="878"/>
      <c r="D83" s="866"/>
      <c r="E83" s="866"/>
      <c r="F83" s="866"/>
      <c r="G83" s="866"/>
      <c r="H83" s="878"/>
      <c r="I83" s="152" t="s">
        <v>538</v>
      </c>
      <c r="J83" s="148" t="s">
        <v>6</v>
      </c>
      <c r="K83" s="142" t="s">
        <v>539</v>
      </c>
      <c r="L83" s="136" t="str">
        <f>VLOOKUP(K83,CódigosRetorno!$A$2:$B$1864,2,FALSE)</f>
        <v>Se permite emitir comprobante de percepción (no excepcional) cuando documento de referencia es al crédito o no tiene indicador de forma de pago.</v>
      </c>
      <c r="M83" s="148" t="s">
        <v>426</v>
      </c>
      <c r="N83" s="238"/>
    </row>
    <row r="84" spans="1:14" ht="60" x14ac:dyDescent="0.35">
      <c r="A84" s="238"/>
      <c r="B84" s="865"/>
      <c r="C84" s="877"/>
      <c r="D84" s="865"/>
      <c r="E84" s="865"/>
      <c r="F84" s="865"/>
      <c r="G84" s="865"/>
      <c r="H84" s="877"/>
      <c r="I84" s="770" t="s">
        <v>540</v>
      </c>
      <c r="J84" s="148" t="s">
        <v>6</v>
      </c>
      <c r="K84" s="82" t="s">
        <v>541</v>
      </c>
      <c r="L84" s="136" t="str">
        <f>VLOOKUP(K84,CódigosRetorno!$A$2:$B$1864,2,FALSE)</f>
        <v>Solo se permite referenciar siempre y cuando el comprobante de percepción excepcional en el que se referencia al documento relacionado haya sido revertido.</v>
      </c>
      <c r="M84" s="148" t="s">
        <v>426</v>
      </c>
      <c r="N84" s="238"/>
    </row>
    <row r="85" spans="1:14" ht="48" x14ac:dyDescent="0.35">
      <c r="A85" s="238"/>
      <c r="B85" s="148">
        <f>+B74+1</f>
        <v>40</v>
      </c>
      <c r="C85" s="149" t="s">
        <v>542</v>
      </c>
      <c r="D85" s="148" t="s">
        <v>327</v>
      </c>
      <c r="E85" s="148" t="s">
        <v>142</v>
      </c>
      <c r="F85" s="148" t="s">
        <v>341</v>
      </c>
      <c r="G85" s="148" t="s">
        <v>177</v>
      </c>
      <c r="H85" s="150" t="s">
        <v>543</v>
      </c>
      <c r="I85" s="152" t="s">
        <v>544</v>
      </c>
      <c r="J85" s="148" t="s">
        <v>6</v>
      </c>
      <c r="K85" s="82" t="s">
        <v>545</v>
      </c>
      <c r="L85" s="136" t="str">
        <f>VLOOKUP(K85,CódigosRetorno!$A$2:$B$1864,2,FALSE)</f>
        <v>La fecha de emisión, Importe total del comprobante y la moneda del comprobante electrónico enviado no son los registrados en los Sistemas de SUNAT.</v>
      </c>
      <c r="M85" s="148" t="s">
        <v>426</v>
      </c>
      <c r="N85" s="238"/>
    </row>
    <row r="86" spans="1:14" ht="24" x14ac:dyDescent="0.35">
      <c r="A86" s="238"/>
      <c r="B86" s="148">
        <f>+B85+1</f>
        <v>41</v>
      </c>
      <c r="C86" s="149" t="s">
        <v>345</v>
      </c>
      <c r="D86" s="147" t="s">
        <v>327</v>
      </c>
      <c r="E86" s="148" t="s">
        <v>142</v>
      </c>
      <c r="F86" s="148" t="s">
        <v>298</v>
      </c>
      <c r="G86" s="148" t="s">
        <v>299</v>
      </c>
      <c r="H86" s="150" t="s">
        <v>546</v>
      </c>
      <c r="I86" s="152" t="s">
        <v>301</v>
      </c>
      <c r="J86" s="148" t="s">
        <v>6</v>
      </c>
      <c r="K86" s="82" t="s">
        <v>347</v>
      </c>
      <c r="L86" s="136" t="str">
        <f>VLOOKUP(K86,CódigosRetorno!$A$2:$B$1864,2,FALSE)</f>
        <v>El dato ingresado en el importe total documento relacionado debe ser numérico mayor a cero</v>
      </c>
      <c r="M86" s="148" t="s">
        <v>9</v>
      </c>
      <c r="N86" s="238"/>
    </row>
    <row r="87" spans="1:14" ht="24" x14ac:dyDescent="0.35">
      <c r="A87" s="238"/>
      <c r="B87" s="148">
        <f>+B86+1</f>
        <v>42</v>
      </c>
      <c r="C87" s="149" t="s">
        <v>348</v>
      </c>
      <c r="D87" s="148" t="s">
        <v>327</v>
      </c>
      <c r="E87" s="148" t="s">
        <v>142</v>
      </c>
      <c r="F87" s="148" t="s">
        <v>143</v>
      </c>
      <c r="G87" s="148" t="s">
        <v>306</v>
      </c>
      <c r="H87" s="150" t="s">
        <v>547</v>
      </c>
      <c r="I87" s="136" t="s">
        <v>184</v>
      </c>
      <c r="J87" s="148" t="s">
        <v>9</v>
      </c>
      <c r="K87" s="82" t="s">
        <v>9</v>
      </c>
      <c r="L87" s="136" t="str">
        <f>VLOOKUP(K87,CódigosRetorno!$A$2:$B$1864,2,FALSE)</f>
        <v>-</v>
      </c>
      <c r="M87" s="148" t="s">
        <v>9</v>
      </c>
      <c r="N87" s="238"/>
    </row>
    <row r="88" spans="1:14" x14ac:dyDescent="0.35">
      <c r="A88" s="238"/>
      <c r="B88" s="181" t="s">
        <v>350</v>
      </c>
      <c r="C88" s="175"/>
      <c r="D88" s="185"/>
      <c r="E88" s="185" t="s">
        <v>9</v>
      </c>
      <c r="F88" s="185" t="s">
        <v>9</v>
      </c>
      <c r="G88" s="185" t="s">
        <v>9</v>
      </c>
      <c r="H88" s="186" t="s">
        <v>9</v>
      </c>
      <c r="I88" s="184" t="s">
        <v>9</v>
      </c>
      <c r="J88" s="183" t="s">
        <v>9</v>
      </c>
      <c r="K88" s="174" t="s">
        <v>9</v>
      </c>
      <c r="L88" s="159" t="str">
        <f>VLOOKUP(K88,CódigosRetorno!$A$2:$B$1864,2,FALSE)</f>
        <v>-</v>
      </c>
      <c r="M88" s="183" t="s">
        <v>9</v>
      </c>
      <c r="N88" s="238"/>
    </row>
    <row r="89" spans="1:14" ht="24" x14ac:dyDescent="0.35">
      <c r="A89" s="238"/>
      <c r="B89" s="864">
        <f>+B87+1</f>
        <v>43</v>
      </c>
      <c r="C89" s="879" t="s">
        <v>548</v>
      </c>
      <c r="D89" s="864" t="s">
        <v>327</v>
      </c>
      <c r="E89" s="864" t="s">
        <v>142</v>
      </c>
      <c r="F89" s="864" t="s">
        <v>176</v>
      </c>
      <c r="G89" s="864" t="s">
        <v>177</v>
      </c>
      <c r="H89" s="879" t="s">
        <v>549</v>
      </c>
      <c r="I89" s="152" t="s">
        <v>353</v>
      </c>
      <c r="J89" s="148" t="s">
        <v>6</v>
      </c>
      <c r="K89" s="82" t="s">
        <v>550</v>
      </c>
      <c r="L89" s="136" t="str">
        <f>VLOOKUP(K89,CódigosRetorno!$A$2:$B$1864,2,FALSE)</f>
        <v>El XML no contiene el tag o no existe información de la fecha de cobro del documento Relacionado</v>
      </c>
      <c r="M89" s="148" t="s">
        <v>9</v>
      </c>
      <c r="N89" s="238"/>
    </row>
    <row r="90" spans="1:14" ht="36" x14ac:dyDescent="0.35">
      <c r="A90" s="238"/>
      <c r="B90" s="866"/>
      <c r="C90" s="881"/>
      <c r="D90" s="866"/>
      <c r="E90" s="866"/>
      <c r="F90" s="866"/>
      <c r="G90" s="866"/>
      <c r="H90" s="881"/>
      <c r="I90" s="152" t="s">
        <v>551</v>
      </c>
      <c r="J90" s="148" t="s">
        <v>6</v>
      </c>
      <c r="K90" s="82" t="s">
        <v>552</v>
      </c>
      <c r="L90" s="136" t="str">
        <f>VLOOKUP(K90,CódigosRetorno!$A$2:$B$1864,2,FALSE)</f>
        <v>La fecha de cobro de cada documento relacionado deben ser del mismo Periodo (mm/aaaa), asimismo estas fechas podrán ser menores o iguales a la fecha de emisión del comprobante de percepción</v>
      </c>
      <c r="M90" s="148" t="s">
        <v>9</v>
      </c>
      <c r="N90" s="238"/>
    </row>
    <row r="91" spans="1:14" ht="36" x14ac:dyDescent="0.35">
      <c r="A91" s="238"/>
      <c r="B91" s="866"/>
      <c r="C91" s="881"/>
      <c r="D91" s="866"/>
      <c r="E91" s="866"/>
      <c r="F91" s="866"/>
      <c r="G91" s="866"/>
      <c r="H91" s="881"/>
      <c r="I91" s="152" t="s">
        <v>553</v>
      </c>
      <c r="J91" s="148" t="s">
        <v>6</v>
      </c>
      <c r="K91" s="82" t="s">
        <v>554</v>
      </c>
      <c r="L91" s="136" t="str">
        <f>VLOOKUP(K91,CódigosRetorno!$A$2:$B$1864,2,FALSE)</f>
        <v>La fecha de cobro debe estar entre el primer día calendario del mes al cual corresponde la fecha de emisión del comprobante de percepción o desde la fecha de emisión del comprobante relacionado.</v>
      </c>
      <c r="M91" s="148" t="s">
        <v>9</v>
      </c>
      <c r="N91" s="238"/>
    </row>
    <row r="92" spans="1:14" ht="36" x14ac:dyDescent="0.35">
      <c r="A92" s="238"/>
      <c r="B92" s="866"/>
      <c r="C92" s="881"/>
      <c r="D92" s="866"/>
      <c r="E92" s="866"/>
      <c r="F92" s="866"/>
      <c r="G92" s="866"/>
      <c r="H92" s="881"/>
      <c r="I92" s="152" t="s">
        <v>555</v>
      </c>
      <c r="J92" s="148" t="s">
        <v>6</v>
      </c>
      <c r="K92" s="82" t="s">
        <v>554</v>
      </c>
      <c r="L92" s="136" t="str">
        <f>VLOOKUP(K92,CódigosRetorno!$A$2:$B$1864,2,FALSE)</f>
        <v>La fecha de cobro debe estar entre el primer día calendario del mes al cual corresponde la fecha de emisión del comprobante de percepción o desde la fecha de emisión del comprobante relacionado.</v>
      </c>
      <c r="M92" s="148" t="s">
        <v>9</v>
      </c>
      <c r="N92" s="238"/>
    </row>
    <row r="93" spans="1:14" ht="36" x14ac:dyDescent="0.35">
      <c r="A93" s="238"/>
      <c r="B93" s="866"/>
      <c r="C93" s="881"/>
      <c r="D93" s="866"/>
      <c r="E93" s="866"/>
      <c r="F93" s="866"/>
      <c r="G93" s="866"/>
      <c r="H93" s="881"/>
      <c r="I93" s="152" t="s">
        <v>556</v>
      </c>
      <c r="J93" s="148" t="s">
        <v>6</v>
      </c>
      <c r="K93" s="82" t="s">
        <v>554</v>
      </c>
      <c r="L93" s="136" t="str">
        <f>VLOOKUP(K93,CódigosRetorno!$A$2:$B$1864,2,FALSE)</f>
        <v>La fecha de cobro debe estar entre el primer día calendario del mes al cual corresponde la fecha de emisión del comprobante de percepción o desde la fecha de emisión del comprobante relacionado.</v>
      </c>
      <c r="M93" s="148" t="s">
        <v>9</v>
      </c>
      <c r="N93" s="238"/>
    </row>
    <row r="94" spans="1:14" ht="36" x14ac:dyDescent="0.35">
      <c r="A94" s="238"/>
      <c r="B94" s="865"/>
      <c r="C94" s="880"/>
      <c r="D94" s="865"/>
      <c r="E94" s="865"/>
      <c r="F94" s="865"/>
      <c r="G94" s="865"/>
      <c r="H94" s="880"/>
      <c r="I94" s="152" t="s">
        <v>557</v>
      </c>
      <c r="J94" s="148" t="s">
        <v>6</v>
      </c>
      <c r="K94" s="82" t="s">
        <v>554</v>
      </c>
      <c r="L94" s="136" t="str">
        <f>VLOOKUP(K94,CódigosRetorno!$A$2:$B$1864,2,FALSE)</f>
        <v>La fecha de cobro debe estar entre el primer día calendario del mes al cual corresponde la fecha de emisión del comprobante de percepción o desde la fecha de emisión del comprobante relacionado.</v>
      </c>
      <c r="M94" s="148" t="s">
        <v>9</v>
      </c>
      <c r="N94" s="238"/>
    </row>
    <row r="95" spans="1:14" x14ac:dyDescent="0.35">
      <c r="A95" s="238"/>
      <c r="B95" s="863">
        <f>+B89+1</f>
        <v>44</v>
      </c>
      <c r="C95" s="862" t="s">
        <v>558</v>
      </c>
      <c r="D95" s="864" t="s">
        <v>327</v>
      </c>
      <c r="E95" s="863" t="s">
        <v>142</v>
      </c>
      <c r="F95" s="863" t="s">
        <v>363</v>
      </c>
      <c r="G95" s="863"/>
      <c r="H95" s="879" t="s">
        <v>559</v>
      </c>
      <c r="I95" s="152" t="s">
        <v>365</v>
      </c>
      <c r="J95" s="148" t="s">
        <v>6</v>
      </c>
      <c r="K95" s="82" t="s">
        <v>560</v>
      </c>
      <c r="L95" s="136" t="str">
        <f>VLOOKUP(K95,CódigosRetorno!$A$2:$B$1864,2,FALSE)</f>
        <v>El XML no contiene el tag o no existe información del número de cobro</v>
      </c>
      <c r="M95" s="148" t="s">
        <v>9</v>
      </c>
      <c r="N95" s="238"/>
    </row>
    <row r="96" spans="1:14" ht="24" x14ac:dyDescent="0.35">
      <c r="A96" s="238"/>
      <c r="B96" s="863"/>
      <c r="C96" s="862"/>
      <c r="D96" s="866"/>
      <c r="E96" s="863"/>
      <c r="F96" s="863"/>
      <c r="G96" s="863"/>
      <c r="H96" s="881"/>
      <c r="I96" s="152" t="s">
        <v>367</v>
      </c>
      <c r="J96" s="148" t="s">
        <v>6</v>
      </c>
      <c r="K96" s="82" t="s">
        <v>561</v>
      </c>
      <c r="L96" s="136" t="str">
        <f>VLOOKUP(K96,CódigosRetorno!$A$2:$B$1864,2,FALSE)</f>
        <v>El dato ingresado en el número de cobro no es válido</v>
      </c>
      <c r="M96" s="148" t="s">
        <v>9</v>
      </c>
      <c r="N96" s="238"/>
    </row>
    <row r="97" spans="1:14" ht="24" x14ac:dyDescent="0.35">
      <c r="A97" s="238"/>
      <c r="B97" s="863"/>
      <c r="C97" s="862"/>
      <c r="D97" s="865"/>
      <c r="E97" s="863"/>
      <c r="F97" s="863"/>
      <c r="G97" s="863"/>
      <c r="H97" s="880"/>
      <c r="I97" s="152" t="s">
        <v>562</v>
      </c>
      <c r="J97" s="148" t="s">
        <v>6</v>
      </c>
      <c r="K97" s="82" t="s">
        <v>370</v>
      </c>
      <c r="L97" s="136" t="str">
        <f>VLOOKUP(K97,CódigosRetorno!$A$2:$B$1864,2,FALSE)</f>
        <v>El Nro. de documento con el número de pago ya se encuentra en la Relación de Documentos Relacionados agregados.</v>
      </c>
      <c r="M97" s="148" t="s">
        <v>9</v>
      </c>
      <c r="N97" s="238"/>
    </row>
    <row r="98" spans="1:14" x14ac:dyDescent="0.35">
      <c r="A98" s="238"/>
      <c r="B98" s="863">
        <f>+B95+1</f>
        <v>45</v>
      </c>
      <c r="C98" s="862" t="s">
        <v>563</v>
      </c>
      <c r="D98" s="864" t="s">
        <v>327</v>
      </c>
      <c r="E98" s="863" t="s">
        <v>142</v>
      </c>
      <c r="F98" s="863" t="s">
        <v>298</v>
      </c>
      <c r="G98" s="863" t="s">
        <v>299</v>
      </c>
      <c r="H98" s="879" t="s">
        <v>564</v>
      </c>
      <c r="I98" s="152" t="s">
        <v>353</v>
      </c>
      <c r="J98" s="148" t="s">
        <v>6</v>
      </c>
      <c r="K98" s="82" t="s">
        <v>565</v>
      </c>
      <c r="L98" s="136" t="str">
        <f>VLOOKUP(K98,CódigosRetorno!$A$2:$B$1864,2,FALSE)</f>
        <v>El XML no contiene el tag o no existe información del Importe del cobro</v>
      </c>
      <c r="M98" s="148" t="s">
        <v>9</v>
      </c>
      <c r="N98" s="238"/>
    </row>
    <row r="99" spans="1:14" ht="24" x14ac:dyDescent="0.35">
      <c r="A99" s="238"/>
      <c r="B99" s="863"/>
      <c r="C99" s="862"/>
      <c r="D99" s="865"/>
      <c r="E99" s="863"/>
      <c r="F99" s="863"/>
      <c r="G99" s="863"/>
      <c r="H99" s="880"/>
      <c r="I99" s="152" t="s">
        <v>374</v>
      </c>
      <c r="J99" s="148" t="s">
        <v>6</v>
      </c>
      <c r="K99" s="82" t="s">
        <v>566</v>
      </c>
      <c r="L99" s="136" t="str">
        <f>VLOOKUP(K99,CódigosRetorno!$A$2:$B$1864,2,FALSE)</f>
        <v>El dato ingresado en el Importe del cobro debe ser numérico mayor a cero</v>
      </c>
      <c r="M99" s="148" t="s">
        <v>9</v>
      </c>
      <c r="N99" s="238"/>
    </row>
    <row r="100" spans="1:14" ht="24" x14ac:dyDescent="0.35">
      <c r="A100" s="238"/>
      <c r="B100" s="148">
        <f>+B98+1</f>
        <v>46</v>
      </c>
      <c r="C100" s="149" t="s">
        <v>567</v>
      </c>
      <c r="D100" s="148" t="s">
        <v>327</v>
      </c>
      <c r="E100" s="148" t="s">
        <v>142</v>
      </c>
      <c r="F100" s="148" t="s">
        <v>143</v>
      </c>
      <c r="G100" s="148" t="s">
        <v>306</v>
      </c>
      <c r="H100" s="149" t="s">
        <v>568</v>
      </c>
      <c r="I100" s="152" t="s">
        <v>378</v>
      </c>
      <c r="J100" s="148" t="s">
        <v>6</v>
      </c>
      <c r="K100" s="82" t="s">
        <v>569</v>
      </c>
      <c r="L100" s="136" t="str">
        <f>VLOOKUP(K100,CódigosRetorno!$A$2:$B$1864,2,FALSE)</f>
        <v>La moneda del importe de cobro debe ser la misma que la del documento relacionado.</v>
      </c>
      <c r="M100" s="148" t="s">
        <v>9</v>
      </c>
      <c r="N100" s="238"/>
    </row>
    <row r="101" spans="1:14" x14ac:dyDescent="0.35">
      <c r="A101" s="238"/>
      <c r="B101" s="181" t="s">
        <v>570</v>
      </c>
      <c r="C101" s="175"/>
      <c r="D101" s="185"/>
      <c r="E101" s="185" t="s">
        <v>9</v>
      </c>
      <c r="F101" s="185" t="s">
        <v>9</v>
      </c>
      <c r="G101" s="185" t="s">
        <v>9</v>
      </c>
      <c r="H101" s="186" t="s">
        <v>9</v>
      </c>
      <c r="I101" s="184" t="s">
        <v>9</v>
      </c>
      <c r="J101" s="185" t="s">
        <v>9</v>
      </c>
      <c r="K101" s="187" t="s">
        <v>9</v>
      </c>
      <c r="L101" s="159" t="str">
        <f>VLOOKUP(K101,CódigosRetorno!$A$2:$B$1864,2,FALSE)</f>
        <v>-</v>
      </c>
      <c r="M101" s="185" t="s">
        <v>9</v>
      </c>
      <c r="N101" s="238"/>
    </row>
    <row r="102" spans="1:14" ht="24" x14ac:dyDescent="0.35">
      <c r="A102" s="238"/>
      <c r="B102" s="863">
        <f>+B100+1</f>
        <v>47</v>
      </c>
      <c r="C102" s="862" t="s">
        <v>571</v>
      </c>
      <c r="D102" s="864" t="s">
        <v>327</v>
      </c>
      <c r="E102" s="863" t="s">
        <v>142</v>
      </c>
      <c r="F102" s="863" t="s">
        <v>298</v>
      </c>
      <c r="G102" s="863" t="s">
        <v>299</v>
      </c>
      <c r="H102" s="879" t="s">
        <v>572</v>
      </c>
      <c r="I102" s="152" t="s">
        <v>383</v>
      </c>
      <c r="J102" s="148" t="s">
        <v>6</v>
      </c>
      <c r="K102" s="82" t="s">
        <v>573</v>
      </c>
      <c r="L102" s="136" t="str">
        <f>VLOOKUP(K102,CódigosRetorno!$A$2:$B$1864,2,FALSE)</f>
        <v>El dato ingresado en el Importe percibido debe ser numérico mayor a cero</v>
      </c>
      <c r="M102" s="148" t="s">
        <v>9</v>
      </c>
      <c r="N102" s="238"/>
    </row>
    <row r="103" spans="1:14" ht="36" x14ac:dyDescent="0.35">
      <c r="A103" s="238"/>
      <c r="B103" s="863"/>
      <c r="C103" s="862"/>
      <c r="D103" s="866"/>
      <c r="E103" s="863"/>
      <c r="F103" s="863"/>
      <c r="G103" s="863"/>
      <c r="H103" s="881"/>
      <c r="I103" s="152" t="s">
        <v>574</v>
      </c>
      <c r="J103" s="148" t="s">
        <v>6</v>
      </c>
      <c r="K103" s="82" t="s">
        <v>575</v>
      </c>
      <c r="L103" s="136" t="str">
        <f>VLOOKUP(K103,CódigosRetorno!$A$2:$B$1864,2,FALSE)</f>
        <v>Los montos de pago, percibidos y montos cobrados consignados para el documento relacionado no son correctos.</v>
      </c>
      <c r="M103" s="148" t="s">
        <v>9</v>
      </c>
      <c r="N103" s="238"/>
    </row>
    <row r="104" spans="1:14" ht="48" x14ac:dyDescent="0.35">
      <c r="A104" s="238"/>
      <c r="B104" s="863"/>
      <c r="C104" s="862"/>
      <c r="D104" s="865"/>
      <c r="E104" s="863"/>
      <c r="F104" s="863"/>
      <c r="G104" s="863"/>
      <c r="H104" s="880"/>
      <c r="I104" s="152" t="s">
        <v>576</v>
      </c>
      <c r="J104" s="148" t="s">
        <v>6</v>
      </c>
      <c r="K104" s="82" t="s">
        <v>575</v>
      </c>
      <c r="L104" s="136" t="str">
        <f>VLOOKUP(K104,CódigosRetorno!$A$2:$B$1864,2,FALSE)</f>
        <v>Los montos de pago, percibidos y montos cobrados consignados para el documento relacionado no son correctos.</v>
      </c>
      <c r="M104" s="148" t="s">
        <v>9</v>
      </c>
      <c r="N104" s="238"/>
    </row>
    <row r="105" spans="1:14" ht="36" x14ac:dyDescent="0.35">
      <c r="A105" s="238"/>
      <c r="B105" s="148">
        <f>+B102+1</f>
        <v>48</v>
      </c>
      <c r="C105" s="149" t="s">
        <v>577</v>
      </c>
      <c r="D105" s="148" t="s">
        <v>327</v>
      </c>
      <c r="E105" s="148" t="s">
        <v>142</v>
      </c>
      <c r="F105" s="148" t="s">
        <v>143</v>
      </c>
      <c r="G105" s="148" t="s">
        <v>306</v>
      </c>
      <c r="H105" s="150" t="s">
        <v>578</v>
      </c>
      <c r="I105" s="152" t="s">
        <v>323</v>
      </c>
      <c r="J105" s="148" t="s">
        <v>6</v>
      </c>
      <c r="K105" s="82" t="s">
        <v>579</v>
      </c>
      <c r="L105" s="136" t="str">
        <f>VLOOKUP(K105,CódigosRetorno!$A$2:$B$1864,2,FALSE)</f>
        <v>El valor de la moneda de importe percibido debe ser PEN</v>
      </c>
      <c r="M105" s="148" t="s">
        <v>9</v>
      </c>
      <c r="N105" s="238"/>
    </row>
    <row r="106" spans="1:14" ht="36" x14ac:dyDescent="0.35">
      <c r="A106" s="238"/>
      <c r="B106" s="148">
        <f>+B105+1</f>
        <v>49</v>
      </c>
      <c r="C106" s="149" t="s">
        <v>580</v>
      </c>
      <c r="D106" s="148" t="s">
        <v>327</v>
      </c>
      <c r="E106" s="148" t="s">
        <v>142</v>
      </c>
      <c r="F106" s="148" t="s">
        <v>176</v>
      </c>
      <c r="G106" s="148" t="s">
        <v>177</v>
      </c>
      <c r="H106" s="149" t="s">
        <v>581</v>
      </c>
      <c r="I106" s="136" t="s">
        <v>184</v>
      </c>
      <c r="J106" s="128" t="s">
        <v>9</v>
      </c>
      <c r="K106" s="142" t="s">
        <v>9</v>
      </c>
      <c r="L106" s="136" t="str">
        <f>VLOOKUP(K106,CódigosRetorno!$A$2:$B$1864,2,FALSE)</f>
        <v>-</v>
      </c>
      <c r="M106" s="148" t="s">
        <v>9</v>
      </c>
      <c r="N106" s="238"/>
    </row>
    <row r="107" spans="1:14" ht="24" x14ac:dyDescent="0.35">
      <c r="A107" s="238"/>
      <c r="B107" s="863">
        <f>B106+1</f>
        <v>50</v>
      </c>
      <c r="C107" s="862" t="s">
        <v>582</v>
      </c>
      <c r="D107" s="864" t="s">
        <v>327</v>
      </c>
      <c r="E107" s="863" t="s">
        <v>142</v>
      </c>
      <c r="F107" s="863" t="s">
        <v>298</v>
      </c>
      <c r="G107" s="863" t="s">
        <v>299</v>
      </c>
      <c r="H107" s="879" t="s">
        <v>583</v>
      </c>
      <c r="I107" s="152" t="s">
        <v>383</v>
      </c>
      <c r="J107" s="148" t="s">
        <v>6</v>
      </c>
      <c r="K107" s="82" t="s">
        <v>584</v>
      </c>
      <c r="L107" s="136" t="str">
        <f>VLOOKUP(K107,CódigosRetorno!$A$2:$B$1864,2,FALSE)</f>
        <v>El dato ingresado en el Monto total a cobrar debe ser numérico mayor a cero</v>
      </c>
      <c r="M107" s="148" t="s">
        <v>9</v>
      </c>
      <c r="N107" s="238"/>
    </row>
    <row r="108" spans="1:14" ht="36" x14ac:dyDescent="0.35">
      <c r="A108" s="238"/>
      <c r="B108" s="863"/>
      <c r="C108" s="862"/>
      <c r="D108" s="866"/>
      <c r="E108" s="863"/>
      <c r="F108" s="863"/>
      <c r="G108" s="863"/>
      <c r="H108" s="881"/>
      <c r="I108" s="152" t="s">
        <v>585</v>
      </c>
      <c r="J108" s="148" t="s">
        <v>6</v>
      </c>
      <c r="K108" s="82" t="s">
        <v>575</v>
      </c>
      <c r="L108" s="136" t="str">
        <f>VLOOKUP(K108,CódigosRetorno!$A$2:$B$1864,2,FALSE)</f>
        <v>Los montos de pago, percibidos y montos cobrados consignados para el documento relacionado no son correctos.</v>
      </c>
      <c r="M108" s="148" t="s">
        <v>9</v>
      </c>
      <c r="N108" s="238"/>
    </row>
    <row r="109" spans="1:14" ht="36" x14ac:dyDescent="0.35">
      <c r="A109" s="238"/>
      <c r="B109" s="863"/>
      <c r="C109" s="862"/>
      <c r="D109" s="865"/>
      <c r="E109" s="863"/>
      <c r="F109" s="863"/>
      <c r="G109" s="863"/>
      <c r="H109" s="880"/>
      <c r="I109" s="152" t="s">
        <v>586</v>
      </c>
      <c r="J109" s="148" t="s">
        <v>6</v>
      </c>
      <c r="K109" s="82" t="s">
        <v>575</v>
      </c>
      <c r="L109" s="136" t="str">
        <f>VLOOKUP(K109,CódigosRetorno!$A$2:$B$1864,2,FALSE)</f>
        <v>Los montos de pago, percibidos y montos cobrados consignados para el documento relacionado no son correctos.</v>
      </c>
      <c r="M109" s="148" t="s">
        <v>9</v>
      </c>
      <c r="N109" s="238"/>
    </row>
    <row r="110" spans="1:14" ht="36" x14ac:dyDescent="0.35">
      <c r="A110" s="238"/>
      <c r="B110" s="148">
        <f>+B107+1</f>
        <v>51</v>
      </c>
      <c r="C110" s="149" t="s">
        <v>587</v>
      </c>
      <c r="D110" s="148" t="s">
        <v>327</v>
      </c>
      <c r="E110" s="148" t="s">
        <v>142</v>
      </c>
      <c r="F110" s="148" t="s">
        <v>143</v>
      </c>
      <c r="G110" s="148" t="s">
        <v>306</v>
      </c>
      <c r="H110" s="150" t="s">
        <v>588</v>
      </c>
      <c r="I110" s="152" t="s">
        <v>323</v>
      </c>
      <c r="J110" s="148" t="s">
        <v>6</v>
      </c>
      <c r="K110" s="82" t="s">
        <v>589</v>
      </c>
      <c r="L110" s="136" t="str">
        <f>VLOOKUP(K110,CódigosRetorno!$A$2:$B$1864,2,FALSE)</f>
        <v>El valor de la moneda del Monto total a cobrar debe ser PEN</v>
      </c>
      <c r="M110" s="148" t="s">
        <v>9</v>
      </c>
      <c r="N110" s="238"/>
    </row>
    <row r="111" spans="1:14" x14ac:dyDescent="0.35">
      <c r="A111" s="238"/>
      <c r="B111" s="167" t="s">
        <v>401</v>
      </c>
      <c r="C111" s="175"/>
      <c r="D111" s="166"/>
      <c r="E111" s="166" t="s">
        <v>9</v>
      </c>
      <c r="F111" s="166" t="s">
        <v>9</v>
      </c>
      <c r="G111" s="166" t="s">
        <v>9</v>
      </c>
      <c r="H111" s="160" t="s">
        <v>9</v>
      </c>
      <c r="I111" s="184" t="s">
        <v>9</v>
      </c>
      <c r="J111" s="183" t="s">
        <v>9</v>
      </c>
      <c r="K111" s="174" t="s">
        <v>9</v>
      </c>
      <c r="L111" s="159" t="str">
        <f>VLOOKUP(K111,CódigosRetorno!$A$2:$B$1864,2,FALSE)</f>
        <v>-</v>
      </c>
      <c r="M111" s="183" t="s">
        <v>9</v>
      </c>
      <c r="N111" s="238"/>
    </row>
    <row r="112" spans="1:14" ht="24" x14ac:dyDescent="0.35">
      <c r="A112" s="238"/>
      <c r="B112" s="863">
        <f>+B110+1</f>
        <v>52</v>
      </c>
      <c r="C112" s="867" t="s">
        <v>590</v>
      </c>
      <c r="D112" s="873" t="s">
        <v>327</v>
      </c>
      <c r="E112" s="872" t="s">
        <v>182</v>
      </c>
      <c r="F112" s="872" t="s">
        <v>143</v>
      </c>
      <c r="G112" s="863" t="s">
        <v>306</v>
      </c>
      <c r="H112" s="884" t="s">
        <v>591</v>
      </c>
      <c r="I112" s="152" t="s">
        <v>404</v>
      </c>
      <c r="J112" s="148" t="s">
        <v>6</v>
      </c>
      <c r="K112" s="82" t="s">
        <v>405</v>
      </c>
      <c r="L112" s="136" t="str">
        <f>VLOOKUP(K112,CódigosRetorno!$A$2:$B$1864,2,FALSE)</f>
        <v>El XML no contiene el tag o no existe información de la moneda de referencia para el tipo de cambio</v>
      </c>
      <c r="M112" s="148" t="s">
        <v>9</v>
      </c>
      <c r="N112" s="238"/>
    </row>
    <row r="113" spans="1:14" ht="24" x14ac:dyDescent="0.35">
      <c r="A113" s="238"/>
      <c r="B113" s="863"/>
      <c r="C113" s="867"/>
      <c r="D113" s="874"/>
      <c r="E113" s="872"/>
      <c r="F113" s="872"/>
      <c r="G113" s="863"/>
      <c r="H113" s="885"/>
      <c r="I113" s="152" t="s">
        <v>406</v>
      </c>
      <c r="J113" s="148" t="s">
        <v>6</v>
      </c>
      <c r="K113" s="82" t="s">
        <v>407</v>
      </c>
      <c r="L113" s="136" t="str">
        <f>VLOOKUP(K113,CódigosRetorno!$A$2:$B$1864,2,FALSE)</f>
        <v>La moneda de referencia para el tipo de cambio debe ser la misma que la del documento relacionado</v>
      </c>
      <c r="M113" s="148" t="s">
        <v>9</v>
      </c>
      <c r="N113" s="238"/>
    </row>
    <row r="114" spans="1:14" ht="36" x14ac:dyDescent="0.35">
      <c r="A114" s="238"/>
      <c r="B114" s="148">
        <f>+B112+1</f>
        <v>53</v>
      </c>
      <c r="C114" s="136" t="s">
        <v>592</v>
      </c>
      <c r="D114" s="135" t="s">
        <v>327</v>
      </c>
      <c r="E114" s="135" t="s">
        <v>182</v>
      </c>
      <c r="F114" s="135" t="s">
        <v>143</v>
      </c>
      <c r="G114" s="148" t="s">
        <v>306</v>
      </c>
      <c r="H114" s="132" t="s">
        <v>593</v>
      </c>
      <c r="I114" s="295" t="s">
        <v>594</v>
      </c>
      <c r="J114" s="148" t="s">
        <v>6</v>
      </c>
      <c r="K114" s="82" t="s">
        <v>411</v>
      </c>
      <c r="L114" s="136" t="str">
        <f>VLOOKUP(K114,CódigosRetorno!$A$2:$B$1864,2,FALSE)</f>
        <v>El valor de la moneda objetivo para la Tasa de Cambio debe ser PEN</v>
      </c>
      <c r="M114" s="148" t="s">
        <v>9</v>
      </c>
      <c r="N114" s="238"/>
    </row>
    <row r="115" spans="1:14" ht="24" x14ac:dyDescent="0.35">
      <c r="A115" s="238"/>
      <c r="B115" s="863">
        <f>+B114+1</f>
        <v>54</v>
      </c>
      <c r="C115" s="867" t="s">
        <v>412</v>
      </c>
      <c r="D115" s="873" t="s">
        <v>327</v>
      </c>
      <c r="E115" s="872" t="s">
        <v>182</v>
      </c>
      <c r="F115" s="872" t="s">
        <v>413</v>
      </c>
      <c r="G115" s="872" t="s">
        <v>414</v>
      </c>
      <c r="H115" s="884" t="s">
        <v>595</v>
      </c>
      <c r="I115" s="152" t="s">
        <v>404</v>
      </c>
      <c r="J115" s="148" t="s">
        <v>6</v>
      </c>
      <c r="K115" s="82" t="s">
        <v>416</v>
      </c>
      <c r="L115" s="136" t="str">
        <f>VLOOKUP(K115,CódigosRetorno!$A$2:$B$1864,2,FALSE)</f>
        <v>El XML no contiene el tag o no existe información del tipo de cambio</v>
      </c>
      <c r="M115" s="148" t="s">
        <v>9</v>
      </c>
      <c r="N115" s="238"/>
    </row>
    <row r="116" spans="1:14" ht="24" x14ac:dyDescent="0.35">
      <c r="A116" s="238"/>
      <c r="B116" s="863"/>
      <c r="C116" s="867"/>
      <c r="D116" s="874"/>
      <c r="E116" s="872"/>
      <c r="F116" s="872"/>
      <c r="G116" s="872"/>
      <c r="H116" s="885"/>
      <c r="I116" s="152" t="s">
        <v>417</v>
      </c>
      <c r="J116" s="148" t="s">
        <v>6</v>
      </c>
      <c r="K116" s="82" t="s">
        <v>418</v>
      </c>
      <c r="L116" s="136" t="str">
        <f>VLOOKUP(K116,CódigosRetorno!$A$2:$B$1864,2,FALSE)</f>
        <v>El dato ingresado en el tipo de cambio debe ser numérico mayor a cero</v>
      </c>
      <c r="M116" s="148" t="s">
        <v>9</v>
      </c>
      <c r="N116" s="238"/>
    </row>
    <row r="117" spans="1:14" ht="36" x14ac:dyDescent="0.35">
      <c r="A117" s="238"/>
      <c r="B117" s="148">
        <f>+B115+1</f>
        <v>55</v>
      </c>
      <c r="C117" s="136" t="s">
        <v>596</v>
      </c>
      <c r="D117" s="135" t="s">
        <v>327</v>
      </c>
      <c r="E117" s="135" t="s">
        <v>182</v>
      </c>
      <c r="F117" s="135" t="s">
        <v>176</v>
      </c>
      <c r="G117" s="135" t="s">
        <v>177</v>
      </c>
      <c r="H117" s="136" t="s">
        <v>597</v>
      </c>
      <c r="I117" s="152" t="s">
        <v>404</v>
      </c>
      <c r="J117" s="148" t="s">
        <v>6</v>
      </c>
      <c r="K117" s="82" t="s">
        <v>421</v>
      </c>
      <c r="L117" s="136" t="str">
        <f>VLOOKUP(K117,CódigosRetorno!$A$2:$B$1864,2,FALSE)</f>
        <v>El XML no contiene el tag o no existe información de la fecha de cambio</v>
      </c>
      <c r="M117" s="148" t="s">
        <v>9</v>
      </c>
      <c r="N117" s="238"/>
    </row>
    <row r="118" spans="1:14" ht="15.5" customHeight="1" x14ac:dyDescent="0.35">
      <c r="A118" s="238"/>
      <c r="B118" s="237"/>
      <c r="C118" s="242"/>
      <c r="D118" s="225"/>
      <c r="E118" s="225"/>
      <c r="F118" s="225"/>
      <c r="G118" s="225"/>
      <c r="H118" s="242"/>
      <c r="I118" s="238"/>
      <c r="J118" s="244"/>
      <c r="K118" s="245"/>
      <c r="L118" s="238"/>
      <c r="M118" s="238"/>
      <c r="N118" s="238"/>
    </row>
  </sheetData>
  <mergeCells count="149">
    <mergeCell ref="D107:D109"/>
    <mergeCell ref="D112:D113"/>
    <mergeCell ref="B107:B109"/>
    <mergeCell ref="C107:C109"/>
    <mergeCell ref="E107:E109"/>
    <mergeCell ref="F107:F109"/>
    <mergeCell ref="G107:G109"/>
    <mergeCell ref="H107:H109"/>
    <mergeCell ref="B89:B94"/>
    <mergeCell ref="C89:C94"/>
    <mergeCell ref="E89:E94"/>
    <mergeCell ref="F89:F94"/>
    <mergeCell ref="G89:G94"/>
    <mergeCell ref="H89:H94"/>
    <mergeCell ref="B102:B104"/>
    <mergeCell ref="C102:C104"/>
    <mergeCell ref="E102:E104"/>
    <mergeCell ref="F102:F104"/>
    <mergeCell ref="G102:G104"/>
    <mergeCell ref="H102:H104"/>
    <mergeCell ref="B95:B97"/>
    <mergeCell ref="C95:C97"/>
    <mergeCell ref="D89:D94"/>
    <mergeCell ref="D95:D97"/>
    <mergeCell ref="D115:D116"/>
    <mergeCell ref="B115:B116"/>
    <mergeCell ref="C115:C116"/>
    <mergeCell ref="E115:E116"/>
    <mergeCell ref="F115:F116"/>
    <mergeCell ref="G115:G116"/>
    <mergeCell ref="H115:H116"/>
    <mergeCell ref="B112:B113"/>
    <mergeCell ref="C112:C113"/>
    <mergeCell ref="E112:E113"/>
    <mergeCell ref="F112:F113"/>
    <mergeCell ref="G112:G113"/>
    <mergeCell ref="H112:H113"/>
    <mergeCell ref="D98:D99"/>
    <mergeCell ref="D102:D104"/>
    <mergeCell ref="E95:E97"/>
    <mergeCell ref="F95:F97"/>
    <mergeCell ref="G95:G97"/>
    <mergeCell ref="H95:H97"/>
    <mergeCell ref="B98:B99"/>
    <mergeCell ref="C98:C99"/>
    <mergeCell ref="E98:E99"/>
    <mergeCell ref="F98:F99"/>
    <mergeCell ref="G98:G99"/>
    <mergeCell ref="H98:H99"/>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B5:B6"/>
    <mergeCell ref="C5:C6"/>
    <mergeCell ref="E5:E6"/>
    <mergeCell ref="F5:F6"/>
    <mergeCell ref="G5:G6"/>
    <mergeCell ref="G64:G65"/>
    <mergeCell ref="H64:H65"/>
    <mergeCell ref="D61:D62"/>
    <mergeCell ref="D64:D65"/>
    <mergeCell ref="F61:F62"/>
    <mergeCell ref="G61:G62"/>
    <mergeCell ref="H61:H62"/>
    <mergeCell ref="B64:B65"/>
    <mergeCell ref="C64:C65"/>
    <mergeCell ref="E64:E65"/>
    <mergeCell ref="B61:B62"/>
    <mergeCell ref="C61:C62"/>
    <mergeCell ref="E61:E62"/>
    <mergeCell ref="E42:E43"/>
    <mergeCell ref="F42:F43"/>
    <mergeCell ref="B21:B22"/>
    <mergeCell ref="C21:C22"/>
    <mergeCell ref="E21:E22"/>
    <mergeCell ref="F21:F22"/>
    <mergeCell ref="C67:C68"/>
    <mergeCell ref="D67:D68"/>
    <mergeCell ref="E67:E68"/>
    <mergeCell ref="B67:B68"/>
    <mergeCell ref="F64:F65"/>
    <mergeCell ref="H24:H25"/>
    <mergeCell ref="H21:H22"/>
    <mergeCell ref="B19:B20"/>
    <mergeCell ref="C19:C20"/>
    <mergeCell ref="E19:E20"/>
    <mergeCell ref="F19:F20"/>
    <mergeCell ref="G19:G20"/>
    <mergeCell ref="H19:H20"/>
    <mergeCell ref="D19:D20"/>
    <mergeCell ref="D21:D22"/>
    <mergeCell ref="G21:G22"/>
    <mergeCell ref="B24:B25"/>
    <mergeCell ref="C24:C25"/>
    <mergeCell ref="D24:D25"/>
    <mergeCell ref="E24:E25"/>
    <mergeCell ref="F24:F25"/>
    <mergeCell ref="G24:G25"/>
    <mergeCell ref="H45:H46"/>
    <mergeCell ref="H35:H41"/>
    <mergeCell ref="G42:G43"/>
    <mergeCell ref="B35:B41"/>
    <mergeCell ref="C35:C41"/>
    <mergeCell ref="E35:E41"/>
    <mergeCell ref="F35:F41"/>
    <mergeCell ref="G35:G41"/>
    <mergeCell ref="F56:F58"/>
    <mergeCell ref="E56:E58"/>
    <mergeCell ref="D56:D58"/>
    <mergeCell ref="C56:C58"/>
    <mergeCell ref="H42:H43"/>
    <mergeCell ref="D42:D43"/>
    <mergeCell ref="B56:B58"/>
    <mergeCell ref="B45:B46"/>
    <mergeCell ref="C45:C46"/>
    <mergeCell ref="D45:D46"/>
    <mergeCell ref="E45:E46"/>
    <mergeCell ref="F45:F46"/>
    <mergeCell ref="G45:G46"/>
    <mergeCell ref="D35:D41"/>
    <mergeCell ref="B42:B43"/>
    <mergeCell ref="C42:C43"/>
    <mergeCell ref="H74:H84"/>
    <mergeCell ref="C74:C84"/>
    <mergeCell ref="F74:F84"/>
    <mergeCell ref="E74:E84"/>
    <mergeCell ref="D74:D84"/>
    <mergeCell ref="G74:G84"/>
    <mergeCell ref="B74:B84"/>
    <mergeCell ref="H71:H73"/>
    <mergeCell ref="G71:G73"/>
    <mergeCell ref="F71:F73"/>
    <mergeCell ref="B70:B73"/>
    <mergeCell ref="C70:C73"/>
    <mergeCell ref="D70:D73"/>
    <mergeCell ref="E70:E73"/>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T45"/>
  <sheetViews>
    <sheetView zoomScaleNormal="100" workbookViewId="0">
      <pane xSplit="3" ySplit="2" topLeftCell="G39" activePane="bottomRight" state="frozen"/>
      <selection activeCell="D502" sqref="D502"/>
      <selection pane="topRight" activeCell="D502" sqref="D502"/>
      <selection pane="bottomLeft" activeCell="D502" sqref="D502"/>
      <selection pane="bottomRight" activeCell="D502" sqref="D502"/>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7265625" customWidth="1"/>
    <col min="13" max="13" width="11.453125" customWidth="1"/>
    <col min="14" max="14" width="2.54296875" customWidth="1"/>
    <col min="15" max="20" width="0" hidden="1" customWidth="1"/>
    <col min="21" max="16384" width="11.453125" hidden="1"/>
  </cols>
  <sheetData>
    <row r="1" spans="1:14" x14ac:dyDescent="0.35">
      <c r="A1" s="222"/>
      <c r="B1" s="247"/>
      <c r="C1" s="275"/>
      <c r="D1" s="249"/>
      <c r="E1" s="249"/>
      <c r="F1" s="249"/>
      <c r="G1" s="250"/>
      <c r="H1" s="251"/>
      <c r="I1" s="248"/>
      <c r="J1" s="252"/>
      <c r="K1" s="253"/>
      <c r="L1" s="251"/>
      <c r="M1" s="254"/>
      <c r="N1" s="222"/>
    </row>
    <row r="2" spans="1:14" ht="24" customHeight="1"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22"/>
      <c r="B3" s="84"/>
      <c r="C3" s="90"/>
      <c r="D3" s="155"/>
      <c r="E3" s="76"/>
      <c r="F3" s="76"/>
      <c r="G3" s="84"/>
      <c r="H3" s="90"/>
      <c r="I3" s="136"/>
      <c r="J3" s="81" t="s">
        <v>6</v>
      </c>
      <c r="K3" s="144" t="s">
        <v>598</v>
      </c>
      <c r="L3" s="136" t="str">
        <f>VLOOKUP(K3,CódigosRetorno!A:B,2,FALSE)</f>
        <v>El ticket no existe</v>
      </c>
      <c r="M3" s="135" t="s">
        <v>9</v>
      </c>
      <c r="N3" s="222"/>
    </row>
    <row r="4" spans="1:14" x14ac:dyDescent="0.35">
      <c r="A4" s="222"/>
      <c r="B4" s="167" t="s">
        <v>599</v>
      </c>
      <c r="C4" s="161"/>
      <c r="D4" s="161"/>
      <c r="E4" s="161"/>
      <c r="F4" s="161"/>
      <c r="G4" s="161"/>
      <c r="H4" s="161"/>
      <c r="I4" s="161"/>
      <c r="J4" s="190"/>
      <c r="K4" s="194" t="s">
        <v>9</v>
      </c>
      <c r="L4" s="159" t="str">
        <f>VLOOKUP(K4,CódigosRetorno!A:B,2,FALSE)</f>
        <v>-</v>
      </c>
      <c r="M4" s="161"/>
      <c r="N4" s="222"/>
    </row>
    <row r="5" spans="1:14" ht="24" customHeight="1" x14ac:dyDescent="0.35">
      <c r="A5" s="222"/>
      <c r="B5" s="888">
        <v>1</v>
      </c>
      <c r="C5" s="867" t="s">
        <v>600</v>
      </c>
      <c r="D5" s="888" t="s">
        <v>62</v>
      </c>
      <c r="E5" s="888" t="s">
        <v>142</v>
      </c>
      <c r="F5" s="872" t="s">
        <v>341</v>
      </c>
      <c r="G5" s="889" t="s">
        <v>144</v>
      </c>
      <c r="H5" s="867" t="s">
        <v>601</v>
      </c>
      <c r="I5" s="138" t="s">
        <v>602</v>
      </c>
      <c r="J5" s="128" t="s">
        <v>6</v>
      </c>
      <c r="K5" s="142" t="s">
        <v>603</v>
      </c>
      <c r="L5" s="136" t="str">
        <f>VLOOKUP(K5,CódigosRetorno!$A$2:$B$2003,2,FALSE)</f>
        <v>El XML no contiene el tag o no existe informacion de UBLVersionID</v>
      </c>
      <c r="M5" s="128" t="s">
        <v>9</v>
      </c>
      <c r="N5" s="222"/>
    </row>
    <row r="6" spans="1:14" x14ac:dyDescent="0.35">
      <c r="A6" s="222"/>
      <c r="B6" s="888"/>
      <c r="C6" s="867"/>
      <c r="D6" s="888"/>
      <c r="E6" s="888"/>
      <c r="F6" s="872"/>
      <c r="G6" s="889"/>
      <c r="H6" s="867"/>
      <c r="I6" s="136" t="s">
        <v>148</v>
      </c>
      <c r="J6" s="128" t="s">
        <v>6</v>
      </c>
      <c r="K6" s="142" t="s">
        <v>604</v>
      </c>
      <c r="L6" s="136" t="str">
        <f>VLOOKUP(K6,CódigosRetorno!$A$2:$B$2003,2,FALSE)</f>
        <v>UBLVersionID - La versión del UBL no es correcta</v>
      </c>
      <c r="M6" s="128" t="s">
        <v>9</v>
      </c>
      <c r="N6" s="222"/>
    </row>
    <row r="7" spans="1:14" ht="24" customHeight="1" x14ac:dyDescent="0.35">
      <c r="A7" s="222"/>
      <c r="B7" s="128">
        <v>2</v>
      </c>
      <c r="C7" s="136" t="s">
        <v>150</v>
      </c>
      <c r="D7" s="128" t="s">
        <v>62</v>
      </c>
      <c r="E7" s="128" t="s">
        <v>142</v>
      </c>
      <c r="F7" s="135" t="s">
        <v>341</v>
      </c>
      <c r="G7" s="144" t="s">
        <v>151</v>
      </c>
      <c r="H7" s="138" t="s">
        <v>605</v>
      </c>
      <c r="I7" s="136" t="s">
        <v>154</v>
      </c>
      <c r="J7" s="128" t="s">
        <v>6</v>
      </c>
      <c r="K7" s="144" t="s">
        <v>606</v>
      </c>
      <c r="L7" s="136" t="str">
        <f>VLOOKUP(K7,CódigosRetorno!$A$2:$B$2003,2,FALSE)</f>
        <v>CustomizationID - La versión del documento no es la correcta</v>
      </c>
      <c r="M7" s="128" t="s">
        <v>9</v>
      </c>
      <c r="N7" s="222"/>
    </row>
    <row r="8" spans="1:14" x14ac:dyDescent="0.35">
      <c r="A8" s="222"/>
      <c r="B8" s="888">
        <f>B7+1</f>
        <v>3</v>
      </c>
      <c r="C8" s="867" t="s">
        <v>607</v>
      </c>
      <c r="D8" s="886" t="s">
        <v>62</v>
      </c>
      <c r="E8" s="888" t="s">
        <v>142</v>
      </c>
      <c r="F8" s="872" t="s">
        <v>608</v>
      </c>
      <c r="G8" s="889" t="s">
        <v>609</v>
      </c>
      <c r="H8" s="867" t="s">
        <v>610</v>
      </c>
      <c r="I8" s="136" t="s">
        <v>611</v>
      </c>
      <c r="J8" s="135" t="s">
        <v>6</v>
      </c>
      <c r="K8" s="144" t="s">
        <v>612</v>
      </c>
      <c r="L8" s="136" t="str">
        <f>VLOOKUP(K8,CódigosRetorno!$A$2:$B$2003,2,FALSE)</f>
        <v>El ID debe coincidir con el nombre del archivo</v>
      </c>
      <c r="M8" s="128" t="s">
        <v>9</v>
      </c>
      <c r="N8" s="222"/>
    </row>
    <row r="9" spans="1:14" x14ac:dyDescent="0.35">
      <c r="A9" s="222"/>
      <c r="B9" s="888"/>
      <c r="C9" s="867"/>
      <c r="D9" s="890"/>
      <c r="E9" s="888"/>
      <c r="F9" s="872"/>
      <c r="G9" s="889"/>
      <c r="H9" s="867"/>
      <c r="I9" s="136" t="s">
        <v>613</v>
      </c>
      <c r="J9" s="135" t="s">
        <v>6</v>
      </c>
      <c r="K9" s="144" t="s">
        <v>614</v>
      </c>
      <c r="L9" s="136" t="str">
        <f>VLOOKUP(K9,CódigosRetorno!$A$2:$B$2003,2,FALSE)</f>
        <v>El archivo de comunicacion de baja ya fue presentado anteriormente</v>
      </c>
      <c r="M9" s="128" t="s">
        <v>9</v>
      </c>
      <c r="N9" s="222"/>
    </row>
    <row r="10" spans="1:14" ht="24" customHeight="1" x14ac:dyDescent="0.35">
      <c r="A10" s="222"/>
      <c r="B10" s="888">
        <f>B8+1</f>
        <v>4</v>
      </c>
      <c r="C10" s="867" t="s">
        <v>615</v>
      </c>
      <c r="D10" s="886" t="s">
        <v>62</v>
      </c>
      <c r="E10" s="888" t="s">
        <v>142</v>
      </c>
      <c r="F10" s="872" t="s">
        <v>341</v>
      </c>
      <c r="G10" s="889" t="s">
        <v>177</v>
      </c>
      <c r="H10" s="867" t="s">
        <v>616</v>
      </c>
      <c r="I10" s="136" t="s">
        <v>617</v>
      </c>
      <c r="J10" s="135" t="s">
        <v>6</v>
      </c>
      <c r="K10" s="144" t="s">
        <v>618</v>
      </c>
      <c r="L10" s="136" t="str">
        <f>VLOOKUP(K10,CódigosRetorno!$A$2:$B$2003,2,FALSE)</f>
        <v>La fecha de generación del resumen debe ser igual a la fecha consignada en el nombre del archivo</v>
      </c>
      <c r="M10" s="128" t="s">
        <v>9</v>
      </c>
      <c r="N10" s="222"/>
    </row>
    <row r="11" spans="1:14" x14ac:dyDescent="0.35">
      <c r="A11" s="222"/>
      <c r="B11" s="888"/>
      <c r="C11" s="867"/>
      <c r="D11" s="890"/>
      <c r="E11" s="888"/>
      <c r="F11" s="872"/>
      <c r="G11" s="889"/>
      <c r="H11" s="867"/>
      <c r="I11" s="136" t="s">
        <v>619</v>
      </c>
      <c r="J11" s="135" t="s">
        <v>6</v>
      </c>
      <c r="K11" s="144" t="s">
        <v>620</v>
      </c>
      <c r="L11" s="136" t="str">
        <f>VLOOKUP(K11,CódigosRetorno!$A$2:$B$2003,2,FALSE)</f>
        <v>La fecha del IssueDate no debe ser mayor a la fecha de recepción</v>
      </c>
      <c r="M11" s="128" t="s">
        <v>9</v>
      </c>
      <c r="N11" s="222"/>
    </row>
    <row r="12" spans="1:14" ht="24" customHeight="1" x14ac:dyDescent="0.35">
      <c r="A12" s="222"/>
      <c r="B12" s="128">
        <f>+B10+1</f>
        <v>5</v>
      </c>
      <c r="C12" s="132" t="s">
        <v>621</v>
      </c>
      <c r="D12" s="128" t="s">
        <v>62</v>
      </c>
      <c r="E12" s="133" t="s">
        <v>142</v>
      </c>
      <c r="F12" s="129" t="s">
        <v>341</v>
      </c>
      <c r="G12" s="141" t="s">
        <v>177</v>
      </c>
      <c r="H12" s="132" t="s">
        <v>622</v>
      </c>
      <c r="I12" s="136" t="s">
        <v>623</v>
      </c>
      <c r="J12" s="135" t="s">
        <v>6</v>
      </c>
      <c r="K12" s="144" t="s">
        <v>624</v>
      </c>
      <c r="L12" s="136" t="str">
        <f>VLOOKUP(K12,CódigosRetorno!$A$2:$B$2003,2,FALSE)</f>
        <v>La fecha de generación de la comunicación/resumen debe ser mayor o igual a la fecha de generación/emisión de los documentos</v>
      </c>
      <c r="M12" s="128" t="s">
        <v>9</v>
      </c>
      <c r="N12" s="222"/>
    </row>
    <row r="13" spans="1:14" x14ac:dyDescent="0.35">
      <c r="A13" s="222"/>
      <c r="B13" s="128">
        <f>B12+1</f>
        <v>6</v>
      </c>
      <c r="C13" s="136" t="s">
        <v>61</v>
      </c>
      <c r="D13" s="128" t="s">
        <v>62</v>
      </c>
      <c r="E13" s="128" t="s">
        <v>142</v>
      </c>
      <c r="F13" s="135" t="s">
        <v>157</v>
      </c>
      <c r="G13" s="128" t="s">
        <v>9</v>
      </c>
      <c r="H13" s="136" t="s">
        <v>9</v>
      </c>
      <c r="I13" s="136" t="s">
        <v>625</v>
      </c>
      <c r="J13" s="142" t="s">
        <v>9</v>
      </c>
      <c r="K13" s="142" t="s">
        <v>9</v>
      </c>
      <c r="L13" s="136" t="str">
        <f>VLOOKUP(K13,CódigosRetorno!$A$2:$B$2003,2,FALSE)</f>
        <v>-</v>
      </c>
      <c r="M13" s="135" t="s">
        <v>9</v>
      </c>
      <c r="N13" s="222"/>
    </row>
    <row r="14" spans="1:14" ht="24" x14ac:dyDescent="0.35">
      <c r="A14" s="222"/>
      <c r="B14" s="888">
        <f>+B13+1</f>
        <v>7</v>
      </c>
      <c r="C14" s="868" t="s">
        <v>626</v>
      </c>
      <c r="D14" s="886" t="s">
        <v>62</v>
      </c>
      <c r="E14" s="888" t="s">
        <v>142</v>
      </c>
      <c r="F14" s="873" t="s">
        <v>187</v>
      </c>
      <c r="G14" s="891"/>
      <c r="H14" s="868" t="s">
        <v>627</v>
      </c>
      <c r="I14" s="136" t="s">
        <v>628</v>
      </c>
      <c r="J14" s="135" t="s">
        <v>6</v>
      </c>
      <c r="K14" s="144" t="s">
        <v>190</v>
      </c>
      <c r="L14" s="136" t="str">
        <f>VLOOKUP(K14,CódigosRetorno!$A$2:$B$2003,2,FALSE)</f>
        <v>Número de RUC del nombre del archivo no coincide con el consignado en el contenido del archivo XML</v>
      </c>
      <c r="M14" s="128" t="s">
        <v>9</v>
      </c>
      <c r="N14" s="222"/>
    </row>
    <row r="15" spans="1:14" x14ac:dyDescent="0.35">
      <c r="A15" s="222"/>
      <c r="B15" s="888"/>
      <c r="C15" s="869"/>
      <c r="D15" s="887"/>
      <c r="E15" s="888"/>
      <c r="F15" s="874"/>
      <c r="G15" s="892"/>
      <c r="H15" s="869"/>
      <c r="I15" s="136" t="s">
        <v>629</v>
      </c>
      <c r="J15" s="142" t="s">
        <v>6</v>
      </c>
      <c r="K15" s="144" t="s">
        <v>630</v>
      </c>
      <c r="L15" s="136" t="str">
        <f>VLOOKUP(K15,CódigosRetorno!$A$2:$B$2003,2,FALSE)</f>
        <v>El contribuyente no esta habido</v>
      </c>
      <c r="M15" s="135" t="s">
        <v>256</v>
      </c>
      <c r="N15" s="222"/>
    </row>
    <row r="16" spans="1:14" x14ac:dyDescent="0.35">
      <c r="A16" s="222"/>
      <c r="B16" s="888"/>
      <c r="C16" s="867" t="s">
        <v>631</v>
      </c>
      <c r="D16" s="887"/>
      <c r="E16" s="888"/>
      <c r="F16" s="872" t="s">
        <v>195</v>
      </c>
      <c r="G16" s="889" t="s">
        <v>196</v>
      </c>
      <c r="H16" s="867" t="s">
        <v>632</v>
      </c>
      <c r="I16" s="93" t="s">
        <v>602</v>
      </c>
      <c r="J16" s="135" t="s">
        <v>6</v>
      </c>
      <c r="K16" s="144" t="s">
        <v>633</v>
      </c>
      <c r="L16" s="136" t="str">
        <f>VLOOKUP(K16,CódigosRetorno!$A$2:$B$2003,2,FALSE)</f>
        <v>El XML no contiene el tag AdditionalAccountID del emisor del documento</v>
      </c>
      <c r="M16" s="128" t="s">
        <v>9</v>
      </c>
      <c r="N16" s="222"/>
    </row>
    <row r="17" spans="1:14" x14ac:dyDescent="0.35">
      <c r="A17" s="222"/>
      <c r="B17" s="888"/>
      <c r="C17" s="867"/>
      <c r="D17" s="890"/>
      <c r="E17" s="888"/>
      <c r="F17" s="872"/>
      <c r="G17" s="889"/>
      <c r="H17" s="867"/>
      <c r="I17" s="136" t="s">
        <v>634</v>
      </c>
      <c r="J17" s="135" t="s">
        <v>6</v>
      </c>
      <c r="K17" s="144" t="s">
        <v>635</v>
      </c>
      <c r="L17" s="136" t="str">
        <f>VLOOKUP(K17,CódigosRetorno!$A$2:$B$2003,2,FALSE)</f>
        <v>AdditionalAccountID - El dato ingresado no cumple con el estandar</v>
      </c>
      <c r="M17" s="128" t="s">
        <v>9</v>
      </c>
      <c r="N17" s="222"/>
    </row>
    <row r="18" spans="1:14" x14ac:dyDescent="0.35">
      <c r="A18" s="222"/>
      <c r="B18" s="888">
        <f>+B14+1</f>
        <v>8</v>
      </c>
      <c r="C18" s="867" t="s">
        <v>636</v>
      </c>
      <c r="D18" s="886" t="s">
        <v>62</v>
      </c>
      <c r="E18" s="888" t="s">
        <v>142</v>
      </c>
      <c r="F18" s="872" t="s">
        <v>221</v>
      </c>
      <c r="G18" s="889"/>
      <c r="H18" s="867" t="s">
        <v>637</v>
      </c>
      <c r="I18" s="93" t="s">
        <v>602</v>
      </c>
      <c r="J18" s="135" t="s">
        <v>6</v>
      </c>
      <c r="K18" s="144" t="s">
        <v>638</v>
      </c>
      <c r="L18" s="136" t="str">
        <f>VLOOKUP(K18,CódigosRetorno!$A$2:$B$2003,2,FALSE)</f>
        <v>El XML no contiene el tag RegistrationName del emisor del documento</v>
      </c>
      <c r="M18" s="128" t="s">
        <v>9</v>
      </c>
      <c r="N18" s="222"/>
    </row>
    <row r="19" spans="1:14" ht="36" x14ac:dyDescent="0.35">
      <c r="A19" s="222"/>
      <c r="B19" s="888"/>
      <c r="C19" s="867"/>
      <c r="D19" s="890"/>
      <c r="E19" s="888"/>
      <c r="F19" s="872"/>
      <c r="G19" s="889"/>
      <c r="H19" s="867"/>
      <c r="I19" s="828" t="s">
        <v>9088</v>
      </c>
      <c r="J19" s="826" t="s">
        <v>6</v>
      </c>
      <c r="K19" s="836" t="s">
        <v>639</v>
      </c>
      <c r="L19" s="136" t="str">
        <f>VLOOKUP(K19,CódigosRetorno!$A$2:$B$2003,2,FALSE)</f>
        <v>RegistrationName - El dato ingresado no cumple con el estandar</v>
      </c>
      <c r="M19" s="128" t="s">
        <v>9</v>
      </c>
      <c r="N19" s="222"/>
    </row>
    <row r="20" spans="1:14" x14ac:dyDescent="0.35">
      <c r="A20" s="222"/>
      <c r="B20" s="167" t="s">
        <v>640</v>
      </c>
      <c r="C20" s="159"/>
      <c r="D20" s="164"/>
      <c r="E20" s="164"/>
      <c r="F20" s="166"/>
      <c r="G20" s="170"/>
      <c r="H20" s="159"/>
      <c r="I20" s="168"/>
      <c r="J20" s="166"/>
      <c r="K20" s="170" t="s">
        <v>9</v>
      </c>
      <c r="L20" s="159" t="str">
        <f>VLOOKUP(K20,CódigosRetorno!$A$2:$B$2003,2,FALSE)</f>
        <v>-</v>
      </c>
      <c r="M20" s="164"/>
      <c r="N20" s="222"/>
    </row>
    <row r="21" spans="1:14" ht="24" customHeight="1" x14ac:dyDescent="0.35">
      <c r="A21" s="222"/>
      <c r="B21" s="888">
        <f>+B18+1</f>
        <v>9</v>
      </c>
      <c r="C21" s="867" t="s">
        <v>641</v>
      </c>
      <c r="D21" s="886" t="s">
        <v>642</v>
      </c>
      <c r="E21" s="888" t="s">
        <v>142</v>
      </c>
      <c r="F21" s="872" t="s">
        <v>643</v>
      </c>
      <c r="G21" s="889"/>
      <c r="H21" s="867" t="s">
        <v>644</v>
      </c>
      <c r="I21" s="136" t="s">
        <v>645</v>
      </c>
      <c r="J21" s="135" t="s">
        <v>6</v>
      </c>
      <c r="K21" s="144" t="s">
        <v>646</v>
      </c>
      <c r="L21" s="136" t="str">
        <f>VLOOKUP(K21,CódigosRetorno!$A$2:$B$2003,2,FALSE)</f>
        <v>El tag LineID de VoidedDocumentsLine esta vacío</v>
      </c>
      <c r="M21" s="128" t="s">
        <v>9</v>
      </c>
      <c r="N21" s="222"/>
    </row>
    <row r="22" spans="1:14" x14ac:dyDescent="0.35">
      <c r="A22" s="222"/>
      <c r="B22" s="888"/>
      <c r="C22" s="867"/>
      <c r="D22" s="887"/>
      <c r="E22" s="888"/>
      <c r="F22" s="872"/>
      <c r="G22" s="889"/>
      <c r="H22" s="867"/>
      <c r="I22" s="136" t="s">
        <v>647</v>
      </c>
      <c r="J22" s="135" t="s">
        <v>6</v>
      </c>
      <c r="K22" s="144" t="s">
        <v>648</v>
      </c>
      <c r="L22" s="136" t="str">
        <f>VLOOKUP(K22,CódigosRetorno!$A$2:$B$2003,2,FALSE)</f>
        <v>LineID - El dato ingresado no cumple con el estandar</v>
      </c>
      <c r="M22" s="128" t="s">
        <v>9</v>
      </c>
      <c r="N22" s="222"/>
    </row>
    <row r="23" spans="1:14" x14ac:dyDescent="0.35">
      <c r="A23" s="222"/>
      <c r="B23" s="888"/>
      <c r="C23" s="867"/>
      <c r="D23" s="887"/>
      <c r="E23" s="888"/>
      <c r="F23" s="872"/>
      <c r="G23" s="889"/>
      <c r="H23" s="867"/>
      <c r="I23" s="136" t="s">
        <v>649</v>
      </c>
      <c r="J23" s="135" t="s">
        <v>6</v>
      </c>
      <c r="K23" s="144" t="s">
        <v>650</v>
      </c>
      <c r="L23" s="136" t="str">
        <f>VLOOKUP(K23,CódigosRetorno!$A$2:$B$2003,2,FALSE)</f>
        <v>LineID - El dato ingresado debe ser correlativo mayor a cero</v>
      </c>
      <c r="M23" s="128" t="s">
        <v>9</v>
      </c>
      <c r="N23" s="222"/>
    </row>
    <row r="24" spans="1:14" x14ac:dyDescent="0.35">
      <c r="A24" s="222"/>
      <c r="B24" s="888"/>
      <c r="C24" s="867"/>
      <c r="D24" s="890"/>
      <c r="E24" s="888"/>
      <c r="F24" s="872"/>
      <c r="G24" s="889"/>
      <c r="H24" s="867"/>
      <c r="I24" s="138" t="s">
        <v>651</v>
      </c>
      <c r="J24" s="135" t="s">
        <v>6</v>
      </c>
      <c r="K24" s="144" t="s">
        <v>652</v>
      </c>
      <c r="L24" s="136" t="str">
        <f>VLOOKUP(K24,CódigosRetorno!$A$2:$B$2003,2,FALSE)</f>
        <v>El número de ítem no puede estar duplicado.</v>
      </c>
      <c r="M24" s="128" t="s">
        <v>9</v>
      </c>
      <c r="N24" s="222"/>
    </row>
    <row r="25" spans="1:14" x14ac:dyDescent="0.35">
      <c r="A25" s="222"/>
      <c r="B25" s="888">
        <f>+B21+1</f>
        <v>10</v>
      </c>
      <c r="C25" s="867" t="s">
        <v>653</v>
      </c>
      <c r="D25" s="886" t="s">
        <v>642</v>
      </c>
      <c r="E25" s="888" t="s">
        <v>142</v>
      </c>
      <c r="F25" s="872" t="s">
        <v>328</v>
      </c>
      <c r="G25" s="889" t="s">
        <v>329</v>
      </c>
      <c r="H25" s="867" t="s">
        <v>654</v>
      </c>
      <c r="I25" s="136" t="s">
        <v>645</v>
      </c>
      <c r="J25" s="135" t="s">
        <v>6</v>
      </c>
      <c r="K25" s="144" t="s">
        <v>655</v>
      </c>
      <c r="L25" s="136" t="str">
        <f>VLOOKUP(K25,CódigosRetorno!$A$2:$B$2003,2,FALSE)</f>
        <v>El tag DocumentTypeCode es vacío</v>
      </c>
      <c r="M25" s="128" t="s">
        <v>9</v>
      </c>
      <c r="N25" s="222"/>
    </row>
    <row r="26" spans="1:14" x14ac:dyDescent="0.35">
      <c r="A26" s="222"/>
      <c r="B26" s="888"/>
      <c r="C26" s="867"/>
      <c r="D26" s="887"/>
      <c r="E26" s="888"/>
      <c r="F26" s="872"/>
      <c r="G26" s="889"/>
      <c r="H26" s="867"/>
      <c r="I26" s="136" t="s">
        <v>656</v>
      </c>
      <c r="J26" s="135" t="s">
        <v>6</v>
      </c>
      <c r="K26" s="144" t="s">
        <v>657</v>
      </c>
      <c r="L26" s="136" t="str">
        <f>VLOOKUP(K26,CódigosRetorno!$A$2:$B$2003,2,FALSE)</f>
        <v>DocumentTypeCode - El valor del tipo de documento es invalido</v>
      </c>
      <c r="M26" s="128" t="s">
        <v>9</v>
      </c>
      <c r="N26" s="222"/>
    </row>
    <row r="27" spans="1:14" ht="24" customHeight="1" x14ac:dyDescent="0.35">
      <c r="A27" s="222"/>
      <c r="B27" s="886">
        <f>+B25+1</f>
        <v>11</v>
      </c>
      <c r="C27" s="884" t="s">
        <v>658</v>
      </c>
      <c r="D27" s="886" t="s">
        <v>642</v>
      </c>
      <c r="E27" s="886" t="s">
        <v>142</v>
      </c>
      <c r="F27" s="873" t="s">
        <v>659</v>
      </c>
      <c r="G27" s="891"/>
      <c r="H27" s="884" t="s">
        <v>660</v>
      </c>
      <c r="I27" s="136" t="s">
        <v>645</v>
      </c>
      <c r="J27" s="135" t="s">
        <v>6</v>
      </c>
      <c r="K27" s="144" t="s">
        <v>661</v>
      </c>
      <c r="L27" s="136" t="str">
        <f>VLOOKUP(K27,CódigosRetorno!$A$2:$B$2003,2,FALSE)</f>
        <v>El tag DocumentSerialID es vacío</v>
      </c>
      <c r="M27" s="128" t="s">
        <v>9</v>
      </c>
      <c r="N27" s="222"/>
    </row>
    <row r="28" spans="1:14" ht="36" x14ac:dyDescent="0.35">
      <c r="A28" s="222"/>
      <c r="B28" s="887"/>
      <c r="C28" s="893"/>
      <c r="D28" s="887"/>
      <c r="E28" s="887"/>
      <c r="F28" s="882"/>
      <c r="G28" s="894"/>
      <c r="H28" s="893"/>
      <c r="I28" s="136" t="s">
        <v>662</v>
      </c>
      <c r="J28" s="142" t="s">
        <v>6</v>
      </c>
      <c r="K28" s="144" t="s">
        <v>663</v>
      </c>
      <c r="L28" s="136" t="str">
        <f>VLOOKUP(K28,CódigosRetorno!$A$2:$B$2003,2,FALSE)</f>
        <v>No puede dar de baja 'Recibos de servicios publicos' por SEE-Desde los sistemas del contribuyente</v>
      </c>
      <c r="M28" s="128" t="s">
        <v>9</v>
      </c>
      <c r="N28" s="222"/>
    </row>
    <row r="29" spans="1:14" ht="36" x14ac:dyDescent="0.35">
      <c r="A29" s="222"/>
      <c r="B29" s="887"/>
      <c r="C29" s="893"/>
      <c r="D29" s="887"/>
      <c r="E29" s="887"/>
      <c r="F29" s="882"/>
      <c r="G29" s="894"/>
      <c r="H29" s="893"/>
      <c r="I29" s="136" t="s">
        <v>664</v>
      </c>
      <c r="J29" s="135" t="s">
        <v>6</v>
      </c>
      <c r="K29" s="77" t="s">
        <v>665</v>
      </c>
      <c r="L29" s="136" t="str">
        <f>VLOOKUP(K29,CódigosRetorno!$A$2:$B$2003,2,FALSE)</f>
        <v>El dato ingresado  no cumple con el patron SERIE</v>
      </c>
      <c r="M29" s="128" t="s">
        <v>9</v>
      </c>
      <c r="N29" s="222"/>
    </row>
    <row r="30" spans="1:14" ht="24" x14ac:dyDescent="0.35">
      <c r="A30" s="222"/>
      <c r="B30" s="887"/>
      <c r="C30" s="893"/>
      <c r="D30" s="887"/>
      <c r="E30" s="887"/>
      <c r="F30" s="882"/>
      <c r="G30" s="894"/>
      <c r="H30" s="893"/>
      <c r="I30" s="136" t="s">
        <v>666</v>
      </c>
      <c r="J30" s="135" t="s">
        <v>6</v>
      </c>
      <c r="K30" s="77" t="s">
        <v>665</v>
      </c>
      <c r="L30" s="136" t="str">
        <f>VLOOKUP(K30,CódigosRetorno!$A$2:$B$2003,2,FALSE)</f>
        <v>El dato ingresado  no cumple con el patron SERIE</v>
      </c>
      <c r="M30" s="128" t="s">
        <v>9</v>
      </c>
      <c r="N30" s="222"/>
    </row>
    <row r="31" spans="1:14" ht="36" x14ac:dyDescent="0.35">
      <c r="A31" s="222"/>
      <c r="B31" s="887"/>
      <c r="C31" s="893"/>
      <c r="D31" s="887"/>
      <c r="E31" s="887"/>
      <c r="F31" s="882"/>
      <c r="G31" s="894"/>
      <c r="H31" s="893"/>
      <c r="I31" s="136" t="s">
        <v>667</v>
      </c>
      <c r="J31" s="135" t="s">
        <v>6</v>
      </c>
      <c r="K31" s="77" t="s">
        <v>665</v>
      </c>
      <c r="L31" s="136" t="str">
        <f>VLOOKUP(K31,CódigosRetorno!$A$2:$B$2003,2,FALSE)</f>
        <v>El dato ingresado  no cumple con el patron SERIE</v>
      </c>
      <c r="M31" s="128" t="s">
        <v>9</v>
      </c>
      <c r="N31" s="222"/>
    </row>
    <row r="32" spans="1:14" ht="24" customHeight="1" x14ac:dyDescent="0.35">
      <c r="A32" s="222"/>
      <c r="B32" s="886">
        <f>+B27+1</f>
        <v>12</v>
      </c>
      <c r="C32" s="884" t="s">
        <v>668</v>
      </c>
      <c r="D32" s="886" t="s">
        <v>642</v>
      </c>
      <c r="E32" s="886" t="s">
        <v>142</v>
      </c>
      <c r="F32" s="873" t="s">
        <v>669</v>
      </c>
      <c r="G32" s="891"/>
      <c r="H32" s="884" t="s">
        <v>670</v>
      </c>
      <c r="I32" s="136" t="s">
        <v>645</v>
      </c>
      <c r="J32" s="135" t="s">
        <v>6</v>
      </c>
      <c r="K32" s="144" t="s">
        <v>671</v>
      </c>
      <c r="L32" s="136" t="str">
        <f>VLOOKUP(K32,CódigosRetorno!$A$2:$B$2003,2,FALSE)</f>
        <v>El tag DocumentNumberID esta vacío</v>
      </c>
      <c r="M32" s="128" t="s">
        <v>9</v>
      </c>
      <c r="N32" s="222"/>
    </row>
    <row r="33" spans="1:14" ht="24" x14ac:dyDescent="0.35">
      <c r="A33" s="222"/>
      <c r="B33" s="887"/>
      <c r="C33" s="893"/>
      <c r="D33" s="887"/>
      <c r="E33" s="887"/>
      <c r="F33" s="882"/>
      <c r="G33" s="894"/>
      <c r="H33" s="893"/>
      <c r="I33" s="136" t="s">
        <v>672</v>
      </c>
      <c r="J33" s="135" t="s">
        <v>6</v>
      </c>
      <c r="K33" s="144" t="s">
        <v>673</v>
      </c>
      <c r="L33" s="136" t="str">
        <f>VLOOKUP(K33,CódigosRetorno!$A$2:$B$2003,2,FALSE)</f>
        <v>El dato ingresado en DocumentNumberID debe ser numerico y como maximo de 8 digitos</v>
      </c>
      <c r="M33" s="128" t="s">
        <v>9</v>
      </c>
      <c r="N33" s="222"/>
    </row>
    <row r="34" spans="1:14" ht="24" x14ac:dyDescent="0.35">
      <c r="A34" s="222"/>
      <c r="B34" s="887"/>
      <c r="C34" s="893"/>
      <c r="D34" s="887"/>
      <c r="E34" s="887"/>
      <c r="F34" s="882"/>
      <c r="G34" s="894"/>
      <c r="H34" s="893"/>
      <c r="I34" s="136" t="s">
        <v>674</v>
      </c>
      <c r="J34" s="135" t="s">
        <v>6</v>
      </c>
      <c r="K34" s="144" t="s">
        <v>675</v>
      </c>
      <c r="L34" s="136" t="str">
        <f>VLOOKUP(K34,CódigosRetorno!$A$2:$B$2003,2,FALSE)</f>
        <v>Los documentos informados en el archivo XML se encuentran duplicados</v>
      </c>
      <c r="M34" s="128" t="s">
        <v>9</v>
      </c>
      <c r="N34" s="222"/>
    </row>
    <row r="35" spans="1:14" ht="36" x14ac:dyDescent="0.35">
      <c r="A35" s="222"/>
      <c r="B35" s="887"/>
      <c r="C35" s="893"/>
      <c r="D35" s="887"/>
      <c r="E35" s="887"/>
      <c r="F35" s="882"/>
      <c r="G35" s="894"/>
      <c r="H35" s="893"/>
      <c r="I35" s="136" t="s">
        <v>676</v>
      </c>
      <c r="J35" s="135" t="s">
        <v>6</v>
      </c>
      <c r="K35" s="144" t="s">
        <v>677</v>
      </c>
      <c r="L35" s="136" t="str">
        <f>VLOOKUP(K35,CódigosRetorno!$A$2:$B$2003,2,FALSE)</f>
        <v>Comprobante a dar de baja no se encuentra registrado en SUNAT</v>
      </c>
      <c r="M35" s="135" t="s">
        <v>678</v>
      </c>
      <c r="N35" s="222"/>
    </row>
    <row r="36" spans="1:14" ht="36" x14ac:dyDescent="0.35">
      <c r="A36" s="222"/>
      <c r="B36" s="887"/>
      <c r="C36" s="893"/>
      <c r="D36" s="887"/>
      <c r="E36" s="887"/>
      <c r="F36" s="882"/>
      <c r="G36" s="894"/>
      <c r="H36" s="893"/>
      <c r="I36" s="136" t="s">
        <v>679</v>
      </c>
      <c r="J36" s="135" t="s">
        <v>6</v>
      </c>
      <c r="K36" s="144" t="s">
        <v>677</v>
      </c>
      <c r="L36" s="136" t="str">
        <f>VLOOKUP(K36,CódigosRetorno!$A$2:$B$2003,2,FALSE)</f>
        <v>Comprobante a dar de baja no se encuentra registrado en SUNAT</v>
      </c>
      <c r="M36" s="135" t="s">
        <v>678</v>
      </c>
      <c r="N36" s="222"/>
    </row>
    <row r="37" spans="1:14" ht="36" x14ac:dyDescent="0.35">
      <c r="A37" s="222"/>
      <c r="B37" s="887"/>
      <c r="C37" s="893"/>
      <c r="D37" s="887"/>
      <c r="E37" s="887"/>
      <c r="F37" s="882"/>
      <c r="G37" s="894"/>
      <c r="H37" s="893"/>
      <c r="I37" s="136" t="s">
        <v>680</v>
      </c>
      <c r="J37" s="135" t="s">
        <v>6</v>
      </c>
      <c r="K37" s="144" t="s">
        <v>681</v>
      </c>
      <c r="L37" s="136" t="str">
        <f>VLOOKUP(K37,CódigosRetorno!$A$2:$B$2003,2,FALSE)</f>
        <v>El documento a dar de baja se encuentra rechazado</v>
      </c>
      <c r="M37" s="135" t="s">
        <v>678</v>
      </c>
      <c r="N37" s="222"/>
    </row>
    <row r="38" spans="1:14" ht="36" x14ac:dyDescent="0.35">
      <c r="A38" s="222"/>
      <c r="B38" s="887"/>
      <c r="C38" s="893"/>
      <c r="D38" s="887"/>
      <c r="E38" s="887"/>
      <c r="F38" s="882"/>
      <c r="G38" s="894"/>
      <c r="H38" s="893"/>
      <c r="I38" s="136" t="s">
        <v>682</v>
      </c>
      <c r="J38" s="135" t="s">
        <v>6</v>
      </c>
      <c r="K38" s="144" t="s">
        <v>683</v>
      </c>
      <c r="L38" s="136" t="str">
        <f>VLOOKUP(K38,CódigosRetorno!$A$2:$B$2003,2,FALSE)</f>
        <v>Existe documento ya informado anteriormente en una comunicacion de baja</v>
      </c>
      <c r="M38" s="135" t="s">
        <v>678</v>
      </c>
      <c r="N38" s="222"/>
    </row>
    <row r="39" spans="1:14" ht="54.75" customHeight="1" x14ac:dyDescent="0.35">
      <c r="A39" s="222"/>
      <c r="B39" s="887"/>
      <c r="C39" s="893"/>
      <c r="D39" s="887"/>
      <c r="E39" s="887"/>
      <c r="F39" s="882"/>
      <c r="G39" s="894"/>
      <c r="H39" s="893"/>
      <c r="I39" s="136" t="s">
        <v>684</v>
      </c>
      <c r="J39" s="142" t="s">
        <v>6</v>
      </c>
      <c r="K39" s="142" t="s">
        <v>685</v>
      </c>
      <c r="L39" s="136" t="str">
        <f>VLOOKUP(K39,CódigosRetorno!$A$2:$B$2003,2,FALSE)</f>
        <v>El comprobante no puede ser dado de baja por exceder el plazo desde su fecha de emision</v>
      </c>
      <c r="M39" s="135" t="s">
        <v>9</v>
      </c>
      <c r="N39" s="222"/>
    </row>
    <row r="40" spans="1:14" ht="52.5" customHeight="1" x14ac:dyDescent="0.35">
      <c r="A40" s="222"/>
      <c r="B40" s="887"/>
      <c r="C40" s="893"/>
      <c r="D40" s="887"/>
      <c r="E40" s="887"/>
      <c r="F40" s="882"/>
      <c r="G40" s="894"/>
      <c r="H40" s="893"/>
      <c r="I40" s="136" t="s">
        <v>686</v>
      </c>
      <c r="J40" s="135" t="s">
        <v>6</v>
      </c>
      <c r="K40" s="144" t="s">
        <v>687</v>
      </c>
      <c r="L40" s="136" t="str">
        <f>VLOOKUP(K40,CódigosRetorno!$A$2:$B$2003,2,FALSE)</f>
        <v>Fecha de emision del comprobante no coincide con la fecha de emision consignada en la comunicación</v>
      </c>
      <c r="M40" s="135" t="s">
        <v>678</v>
      </c>
      <c r="N40" s="222"/>
    </row>
    <row r="41" spans="1:14" ht="36" x14ac:dyDescent="0.35">
      <c r="A41" s="222"/>
      <c r="B41" s="887"/>
      <c r="C41" s="893"/>
      <c r="D41" s="887"/>
      <c r="E41" s="887"/>
      <c r="F41" s="882"/>
      <c r="G41" s="894"/>
      <c r="H41" s="893"/>
      <c r="I41" s="136" t="s">
        <v>688</v>
      </c>
      <c r="J41" s="135" t="s">
        <v>6</v>
      </c>
      <c r="K41" s="144" t="s">
        <v>687</v>
      </c>
      <c r="L41" s="136" t="str">
        <f>VLOOKUP(K41,CódigosRetorno!$A$2:$B$2003,2,FALSE)</f>
        <v>Fecha de emision del comprobante no coincide con la fecha de emision consignada en la comunicación</v>
      </c>
      <c r="M41" s="135" t="s">
        <v>678</v>
      </c>
      <c r="N41" s="222"/>
    </row>
    <row r="42" spans="1:14" ht="64.5" customHeight="1" x14ac:dyDescent="0.35">
      <c r="A42" s="222"/>
      <c r="B42" s="887"/>
      <c r="C42" s="893"/>
      <c r="D42" s="890"/>
      <c r="E42" s="887"/>
      <c r="F42" s="882"/>
      <c r="G42" s="894"/>
      <c r="H42" s="893"/>
      <c r="I42" s="136" t="s">
        <v>689</v>
      </c>
      <c r="J42" s="135" t="s">
        <v>6</v>
      </c>
      <c r="K42" s="144" t="s">
        <v>687</v>
      </c>
      <c r="L42" s="136" t="str">
        <f>VLOOKUP(K42,CódigosRetorno!$A$2:$B$2003,2,FALSE)</f>
        <v>Fecha de emision del comprobante no coincide con la fecha de emision consignada en la comunicación</v>
      </c>
      <c r="M42" s="135" t="s">
        <v>678</v>
      </c>
      <c r="N42" s="222"/>
    </row>
    <row r="43" spans="1:14" ht="24" customHeight="1" x14ac:dyDescent="0.35">
      <c r="A43" s="222"/>
      <c r="B43" s="886">
        <f>+B32+1</f>
        <v>13</v>
      </c>
      <c r="C43" s="868" t="s">
        <v>690</v>
      </c>
      <c r="D43" s="886" t="s">
        <v>642</v>
      </c>
      <c r="E43" s="886" t="s">
        <v>142</v>
      </c>
      <c r="F43" s="873" t="s">
        <v>221</v>
      </c>
      <c r="G43" s="891"/>
      <c r="H43" s="884" t="s">
        <v>691</v>
      </c>
      <c r="I43" s="136" t="s">
        <v>645</v>
      </c>
      <c r="J43" s="135" t="s">
        <v>6</v>
      </c>
      <c r="K43" s="144" t="s">
        <v>692</v>
      </c>
      <c r="L43" s="136" t="str">
        <f>VLOOKUP(K43,CódigosRetorno!$A$2:$B$2003,2,FALSE)</f>
        <v>El tag VoidReasonDescription esta vacío</v>
      </c>
      <c r="M43" s="128" t="s">
        <v>9</v>
      </c>
      <c r="N43" s="222"/>
    </row>
    <row r="44" spans="1:14" x14ac:dyDescent="0.35">
      <c r="A44" s="222"/>
      <c r="B44" s="890"/>
      <c r="C44" s="869"/>
      <c r="D44" s="890"/>
      <c r="E44" s="890"/>
      <c r="F44" s="874"/>
      <c r="G44" s="892"/>
      <c r="H44" s="885"/>
      <c r="I44" s="136" t="s">
        <v>693</v>
      </c>
      <c r="J44" s="135" t="s">
        <v>206</v>
      </c>
      <c r="K44" s="144" t="s">
        <v>694</v>
      </c>
      <c r="L44" s="136" t="str">
        <f>VLOOKUP(K44,CódigosRetorno!$A$2:$B$2015,2,FALSE)</f>
        <v>El dato ingresado en VoidReasonDescription debe contener información válida</v>
      </c>
      <c r="M44" s="128" t="s">
        <v>9</v>
      </c>
      <c r="N44" s="222"/>
    </row>
    <row r="45" spans="1:14" x14ac:dyDescent="0.35">
      <c r="A45" s="222"/>
      <c r="B45" s="223"/>
      <c r="C45" s="222"/>
      <c r="D45" s="223"/>
      <c r="E45" s="223"/>
      <c r="F45" s="223"/>
      <c r="G45" s="224"/>
      <c r="H45" s="242"/>
      <c r="I45" s="242"/>
      <c r="J45" s="225"/>
      <c r="K45" s="224"/>
      <c r="L45" s="242"/>
      <c r="M45" s="223"/>
      <c r="N45" s="222"/>
    </row>
  </sheetData>
  <mergeCells count="74">
    <mergeCell ref="G27:G31"/>
    <mergeCell ref="D27:D31"/>
    <mergeCell ref="D32:D42"/>
    <mergeCell ref="D43:D44"/>
    <mergeCell ref="B25:B26"/>
    <mergeCell ref="G32:G42"/>
    <mergeCell ref="F27:F31"/>
    <mergeCell ref="C25:C26"/>
    <mergeCell ref="E25:E26"/>
    <mergeCell ref="F25:F26"/>
    <mergeCell ref="G25:G26"/>
    <mergeCell ref="C21:C24"/>
    <mergeCell ref="H32:H42"/>
    <mergeCell ref="G43:G44"/>
    <mergeCell ref="H43:H44"/>
    <mergeCell ref="B27:B31"/>
    <mergeCell ref="E27:E31"/>
    <mergeCell ref="C27:C31"/>
    <mergeCell ref="B32:B42"/>
    <mergeCell ref="C32:C42"/>
    <mergeCell ref="E32:E42"/>
    <mergeCell ref="F32:F42"/>
    <mergeCell ref="B43:B44"/>
    <mergeCell ref="C43:C44"/>
    <mergeCell ref="E43:E44"/>
    <mergeCell ref="F43:F44"/>
    <mergeCell ref="H27:H31"/>
    <mergeCell ref="F5:F6"/>
    <mergeCell ref="G5:G6"/>
    <mergeCell ref="B8:B9"/>
    <mergeCell ref="B5:B6"/>
    <mergeCell ref="B14:B17"/>
    <mergeCell ref="C16:C17"/>
    <mergeCell ref="G16:G17"/>
    <mergeCell ref="D8:D9"/>
    <mergeCell ref="D10:D11"/>
    <mergeCell ref="E14:E17"/>
    <mergeCell ref="F16:F17"/>
    <mergeCell ref="D14:D17"/>
    <mergeCell ref="C14:C15"/>
    <mergeCell ref="F14:F15"/>
    <mergeCell ref="G14:G15"/>
    <mergeCell ref="B21:B24"/>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H14:H15"/>
    <mergeCell ref="H25:H26"/>
    <mergeCell ref="D25:D26"/>
    <mergeCell ref="H16:H17"/>
    <mergeCell ref="B18:B19"/>
    <mergeCell ref="C18:C19"/>
    <mergeCell ref="E18:E19"/>
    <mergeCell ref="F18:F19"/>
    <mergeCell ref="G18:G19"/>
    <mergeCell ref="H18:H19"/>
    <mergeCell ref="E21:E24"/>
    <mergeCell ref="D18:D19"/>
    <mergeCell ref="D21:D24"/>
    <mergeCell ref="F21:F24"/>
    <mergeCell ref="G21:G24"/>
    <mergeCell ref="H21:H24"/>
  </mergeCells>
  <pageMargins left="0.53" right="0.27559055118110237" top="1.1811023622047245" bottom="0.74803149606299213" header="0.31496062992125984" footer="0.31496062992125984"/>
  <pageSetup paperSize="9" scale="80" orientation="landscape" r:id="rId1"/>
  <ignoredErrors>
    <ignoredError sqref="K3:K11 G6 K42:K43 K37:K38 K13 K16:K19 K27 K29 K32:K35 K21:K25 K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N150"/>
  <sheetViews>
    <sheetView zoomScaleNormal="100" workbookViewId="0">
      <pane xSplit="3" ySplit="2" topLeftCell="E3" activePane="bottomRight" state="frozen"/>
      <selection pane="topRight" activeCell="L6" sqref="L6"/>
      <selection pane="bottomLeft" activeCell="L6" sqref="L6"/>
      <selection pane="bottomRight" activeCell="H4" sqref="H4"/>
    </sheetView>
  </sheetViews>
  <sheetFormatPr baseColWidth="10" defaultColWidth="11.453125"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51.453125" customWidth="1"/>
    <col min="10" max="11" width="10" customWidth="1"/>
    <col min="12" max="12" width="48.453125" customWidth="1"/>
    <col min="13" max="13" width="13.453125" customWidth="1"/>
    <col min="14" max="14" width="2.54296875" customWidth="1"/>
  </cols>
  <sheetData>
    <row r="1" spans="1:14" x14ac:dyDescent="0.35">
      <c r="A1" s="236"/>
      <c r="B1" s="246"/>
      <c r="C1" s="247"/>
      <c r="D1" s="246"/>
      <c r="E1" s="282"/>
      <c r="F1" s="282"/>
      <c r="G1" s="282"/>
      <c r="H1" s="247"/>
      <c r="I1" s="326"/>
      <c r="J1" s="327"/>
      <c r="K1" s="224"/>
      <c r="L1" s="242"/>
      <c r="M1" s="242"/>
      <c r="N1" s="236"/>
    </row>
    <row r="2" spans="1:14" ht="24"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36"/>
      <c r="B3" s="135" t="s">
        <v>9</v>
      </c>
      <c r="C3" s="138" t="s">
        <v>9</v>
      </c>
      <c r="D3" s="135"/>
      <c r="E3" s="135" t="s">
        <v>9</v>
      </c>
      <c r="F3" s="135" t="s">
        <v>9</v>
      </c>
      <c r="G3" s="135" t="s">
        <v>9</v>
      </c>
      <c r="H3" s="138" t="s">
        <v>9</v>
      </c>
      <c r="I3" s="136" t="s">
        <v>139</v>
      </c>
      <c r="J3" s="212" t="s">
        <v>9</v>
      </c>
      <c r="K3" s="212" t="s">
        <v>9</v>
      </c>
      <c r="L3" s="76" t="s">
        <v>9</v>
      </c>
      <c r="M3" s="76" t="s">
        <v>9</v>
      </c>
      <c r="N3" s="236"/>
    </row>
    <row r="4" spans="1:14" x14ac:dyDescent="0.35">
      <c r="A4" s="236"/>
      <c r="B4" s="909" t="s">
        <v>784</v>
      </c>
      <c r="C4" s="911"/>
      <c r="D4" s="191"/>
      <c r="E4" s="161"/>
      <c r="F4" s="161"/>
      <c r="G4" s="191"/>
      <c r="H4" s="171"/>
      <c r="I4" s="172"/>
      <c r="J4" s="174" t="s">
        <v>9</v>
      </c>
      <c r="K4" s="174" t="s">
        <v>9</v>
      </c>
      <c r="L4" s="159" t="str">
        <f>VLOOKUP(K4,CódigosRetorno!$A$2:$B$2003,2,FALSE)</f>
        <v>-</v>
      </c>
      <c r="M4" s="166"/>
      <c r="N4" s="236"/>
    </row>
    <row r="5" spans="1:14" x14ac:dyDescent="0.35">
      <c r="A5" s="236"/>
      <c r="B5" s="906" t="s">
        <v>785</v>
      </c>
      <c r="C5" s="868" t="s">
        <v>600</v>
      </c>
      <c r="D5" s="888" t="s">
        <v>62</v>
      </c>
      <c r="E5" s="886" t="s">
        <v>142</v>
      </c>
      <c r="F5" s="873" t="s">
        <v>341</v>
      </c>
      <c r="G5" s="886" t="s">
        <v>786</v>
      </c>
      <c r="H5" s="868" t="s">
        <v>787</v>
      </c>
      <c r="I5" s="136" t="s">
        <v>602</v>
      </c>
      <c r="J5" s="142" t="s">
        <v>6</v>
      </c>
      <c r="K5" s="77" t="s">
        <v>603</v>
      </c>
      <c r="L5" s="136" t="str">
        <f>VLOOKUP(K5,CódigosRetorno!$A$2:$B$2003,2,FALSE)</f>
        <v>El XML no contiene el tag o no existe informacion de UBLVersionID</v>
      </c>
      <c r="M5" s="135" t="s">
        <v>9</v>
      </c>
      <c r="N5" s="236"/>
    </row>
    <row r="6" spans="1:14" x14ac:dyDescent="0.35">
      <c r="A6" s="236"/>
      <c r="B6" s="908"/>
      <c r="C6" s="869"/>
      <c r="D6" s="888"/>
      <c r="E6" s="890"/>
      <c r="F6" s="874"/>
      <c r="G6" s="890"/>
      <c r="H6" s="869"/>
      <c r="I6" s="136" t="s">
        <v>788</v>
      </c>
      <c r="J6" s="142" t="s">
        <v>6</v>
      </c>
      <c r="K6" s="77" t="s">
        <v>604</v>
      </c>
      <c r="L6" s="136" t="str">
        <f>VLOOKUP(K6,CódigosRetorno!$A$2:$B$2003,2,FALSE)</f>
        <v>UBLVersionID - La versión del UBL no es correcta</v>
      </c>
      <c r="M6" s="135" t="s">
        <v>9</v>
      </c>
      <c r="N6" s="236"/>
    </row>
    <row r="7" spans="1:14" x14ac:dyDescent="0.35">
      <c r="A7" s="236"/>
      <c r="B7" s="280" t="s">
        <v>789</v>
      </c>
      <c r="C7" s="323" t="s">
        <v>150</v>
      </c>
      <c r="D7" s="128" t="s">
        <v>62</v>
      </c>
      <c r="E7" s="133" t="s">
        <v>142</v>
      </c>
      <c r="F7" s="129" t="s">
        <v>341</v>
      </c>
      <c r="G7" s="133" t="s">
        <v>790</v>
      </c>
      <c r="H7" s="137" t="s">
        <v>791</v>
      </c>
      <c r="I7" s="136" t="s">
        <v>792</v>
      </c>
      <c r="J7" s="142" t="s">
        <v>6</v>
      </c>
      <c r="K7" s="77" t="s">
        <v>606</v>
      </c>
      <c r="L7" s="136" t="str">
        <f>VLOOKUP(K7,CódigosRetorno!$A$2:$B$2003,2,FALSE)</f>
        <v>CustomizationID - La versión del documento no es la correcta</v>
      </c>
      <c r="M7" s="135" t="s">
        <v>9</v>
      </c>
      <c r="N7" s="236"/>
    </row>
    <row r="8" spans="1:14" x14ac:dyDescent="0.35">
      <c r="A8" s="236"/>
      <c r="B8" s="906" t="s">
        <v>793</v>
      </c>
      <c r="C8" s="898" t="s">
        <v>794</v>
      </c>
      <c r="D8" s="888" t="s">
        <v>62</v>
      </c>
      <c r="E8" s="886" t="s">
        <v>142</v>
      </c>
      <c r="F8" s="873" t="s">
        <v>608</v>
      </c>
      <c r="G8" s="873" t="s">
        <v>795</v>
      </c>
      <c r="H8" s="868" t="s">
        <v>796</v>
      </c>
      <c r="I8" s="138" t="s">
        <v>164</v>
      </c>
      <c r="J8" s="142" t="s">
        <v>6</v>
      </c>
      <c r="K8" s="142" t="s">
        <v>612</v>
      </c>
      <c r="L8" s="136" t="str">
        <f>VLOOKUP(K8,CódigosRetorno!$A$2:$B$2003,2,FALSE)</f>
        <v>El ID debe coincidir con el nombre del archivo</v>
      </c>
      <c r="M8" s="135" t="s">
        <v>9</v>
      </c>
      <c r="N8" s="236"/>
    </row>
    <row r="9" spans="1:14" x14ac:dyDescent="0.35">
      <c r="A9" s="236"/>
      <c r="B9" s="908"/>
      <c r="C9" s="899"/>
      <c r="D9" s="888"/>
      <c r="E9" s="890"/>
      <c r="F9" s="874"/>
      <c r="G9" s="874"/>
      <c r="H9" s="869"/>
      <c r="I9" s="136" t="s">
        <v>613</v>
      </c>
      <c r="J9" s="142" t="s">
        <v>6</v>
      </c>
      <c r="K9" s="142" t="s">
        <v>797</v>
      </c>
      <c r="L9" s="136" t="str">
        <f>VLOOKUP(K9,CódigosRetorno!$A$2:$B$2003,2,FALSE)</f>
        <v>El archivo ya fue presentado anteriormente</v>
      </c>
      <c r="M9" s="135" t="s">
        <v>9</v>
      </c>
      <c r="N9" s="236"/>
    </row>
    <row r="10" spans="1:14" ht="24" x14ac:dyDescent="0.35">
      <c r="A10" s="236"/>
      <c r="B10" s="906" t="s">
        <v>798</v>
      </c>
      <c r="C10" s="898" t="s">
        <v>799</v>
      </c>
      <c r="D10" s="888" t="s">
        <v>62</v>
      </c>
      <c r="E10" s="886" t="s">
        <v>142</v>
      </c>
      <c r="F10" s="873" t="s">
        <v>341</v>
      </c>
      <c r="G10" s="886" t="s">
        <v>177</v>
      </c>
      <c r="H10" s="868" t="s">
        <v>800</v>
      </c>
      <c r="I10" s="136" t="s">
        <v>801</v>
      </c>
      <c r="J10" s="142" t="s">
        <v>6</v>
      </c>
      <c r="K10" s="142" t="s">
        <v>618</v>
      </c>
      <c r="L10" s="136" t="str">
        <f>VLOOKUP(K10,CódigosRetorno!$A$2:$B$2003,2,FALSE)</f>
        <v>La fecha de generación del resumen debe ser igual a la fecha consignada en el nombre del archivo</v>
      </c>
      <c r="M10" s="135" t="s">
        <v>9</v>
      </c>
      <c r="N10" s="236"/>
    </row>
    <row r="11" spans="1:14" x14ac:dyDescent="0.35">
      <c r="A11" s="236"/>
      <c r="B11" s="908"/>
      <c r="C11" s="899"/>
      <c r="D11" s="888"/>
      <c r="E11" s="890"/>
      <c r="F11" s="874"/>
      <c r="G11" s="890"/>
      <c r="H11" s="869"/>
      <c r="I11" s="136" t="s">
        <v>802</v>
      </c>
      <c r="J11" s="142" t="s">
        <v>6</v>
      </c>
      <c r="K11" s="142" t="s">
        <v>803</v>
      </c>
      <c r="L11" s="136" t="str">
        <f>VLOOKUP(K11,CódigosRetorno!$A$2:$B$2003,2,FALSE)</f>
        <v>La fecha del IssueDate no debe ser mayor a la fecha de recepción</v>
      </c>
      <c r="M11" s="135" t="s">
        <v>9</v>
      </c>
      <c r="N11" s="236"/>
    </row>
    <row r="12" spans="1:14" ht="24" x14ac:dyDescent="0.35">
      <c r="A12" s="236"/>
      <c r="B12" s="80" t="s">
        <v>804</v>
      </c>
      <c r="C12" s="192" t="s">
        <v>805</v>
      </c>
      <c r="D12" s="128" t="s">
        <v>62</v>
      </c>
      <c r="E12" s="128" t="s">
        <v>142</v>
      </c>
      <c r="F12" s="135" t="s">
        <v>341</v>
      </c>
      <c r="G12" s="128" t="s">
        <v>177</v>
      </c>
      <c r="H12" s="138" t="s">
        <v>806</v>
      </c>
      <c r="I12" s="136" t="s">
        <v>807</v>
      </c>
      <c r="J12" s="142" t="s">
        <v>6</v>
      </c>
      <c r="K12" s="142" t="s">
        <v>624</v>
      </c>
      <c r="L12" s="136" t="str">
        <f>VLOOKUP(K12,CódigosRetorno!$A$2:$B$2003,2,FALSE)</f>
        <v>La fecha de generación de la comunicación/resumen debe ser mayor o igual a la fecha de generación/emisión de los documentos</v>
      </c>
      <c r="M12" s="135" t="s">
        <v>9</v>
      </c>
      <c r="N12" s="236"/>
    </row>
    <row r="13" spans="1:14" x14ac:dyDescent="0.35">
      <c r="A13" s="236"/>
      <c r="B13" s="80" t="s">
        <v>808</v>
      </c>
      <c r="C13" s="192" t="s">
        <v>61</v>
      </c>
      <c r="D13" s="128" t="s">
        <v>62</v>
      </c>
      <c r="E13" s="128" t="s">
        <v>142</v>
      </c>
      <c r="F13" s="135" t="s">
        <v>157</v>
      </c>
      <c r="G13" s="128" t="s">
        <v>9</v>
      </c>
      <c r="H13" s="138" t="s">
        <v>9</v>
      </c>
      <c r="I13" s="136" t="s">
        <v>159</v>
      </c>
      <c r="J13" s="142" t="s">
        <v>9</v>
      </c>
      <c r="K13" s="142" t="s">
        <v>9</v>
      </c>
      <c r="L13" s="136" t="str">
        <f>VLOOKUP(K13,CódigosRetorno!$A$2:$B$2003,2,FALSE)</f>
        <v>-</v>
      </c>
      <c r="M13" s="135" t="s">
        <v>9</v>
      </c>
      <c r="N13" s="236"/>
    </row>
    <row r="14" spans="1:14" x14ac:dyDescent="0.35">
      <c r="A14" s="236"/>
      <c r="B14" s="121" t="s">
        <v>809</v>
      </c>
      <c r="C14" s="192" t="s">
        <v>810</v>
      </c>
      <c r="D14" s="128"/>
      <c r="E14" s="128" t="s">
        <v>142</v>
      </c>
      <c r="F14" s="2"/>
      <c r="G14" s="135" t="s">
        <v>811</v>
      </c>
      <c r="H14" s="138" t="s">
        <v>812</v>
      </c>
      <c r="I14" s="136"/>
      <c r="J14" s="142"/>
      <c r="K14" s="142" t="s">
        <v>9</v>
      </c>
      <c r="L14" s="136" t="str">
        <f>VLOOKUP(K14,CódigosRetorno!$A$2:$B$2003,2,FALSE)</f>
        <v>-</v>
      </c>
      <c r="M14" s="135"/>
      <c r="N14" s="236"/>
    </row>
    <row r="15" spans="1:14" ht="24" x14ac:dyDescent="0.35">
      <c r="A15" s="236"/>
      <c r="B15" s="906" t="s">
        <v>813</v>
      </c>
      <c r="C15" s="898" t="s">
        <v>626</v>
      </c>
      <c r="D15" s="888" t="s">
        <v>62</v>
      </c>
      <c r="E15" s="886" t="s">
        <v>142</v>
      </c>
      <c r="F15" s="873" t="s">
        <v>187</v>
      </c>
      <c r="G15" s="886"/>
      <c r="H15" s="868" t="s">
        <v>814</v>
      </c>
      <c r="I15" s="136" t="s">
        <v>815</v>
      </c>
      <c r="J15" s="142" t="s">
        <v>6</v>
      </c>
      <c r="K15" s="142" t="s">
        <v>190</v>
      </c>
      <c r="L15" s="136" t="str">
        <f>VLOOKUP(K15,CódigosRetorno!$A$2:$B$2003,2,FALSE)</f>
        <v>Número de RUC del nombre del archivo no coincide con el consignado en el contenido del archivo XML</v>
      </c>
      <c r="M15" s="135" t="s">
        <v>9</v>
      </c>
      <c r="N15" s="236"/>
    </row>
    <row r="16" spans="1:14" ht="36" x14ac:dyDescent="0.35">
      <c r="A16" s="236"/>
      <c r="B16" s="907"/>
      <c r="C16" s="902"/>
      <c r="D16" s="888"/>
      <c r="E16" s="887"/>
      <c r="F16" s="874"/>
      <c r="G16" s="890"/>
      <c r="H16" s="869"/>
      <c r="I16" s="138" t="s">
        <v>816</v>
      </c>
      <c r="J16" s="135" t="s">
        <v>6</v>
      </c>
      <c r="K16" s="142" t="s">
        <v>52</v>
      </c>
      <c r="L16" s="136" t="str">
        <f>VLOOKUP(K16,CódigosRetorno!$A$2:$B$2003,2,FALSE)</f>
        <v>El emisor no se encuentra autorizado a emitir en el SEE-Desde los sistemas del contribuyente</v>
      </c>
      <c r="M16" s="135" t="s">
        <v>9</v>
      </c>
      <c r="N16" s="236"/>
    </row>
    <row r="17" spans="1:14" ht="24" x14ac:dyDescent="0.35">
      <c r="A17" s="236"/>
      <c r="B17" s="907"/>
      <c r="C17" s="902"/>
      <c r="D17" s="888"/>
      <c r="E17" s="887"/>
      <c r="F17" s="873" t="s">
        <v>195</v>
      </c>
      <c r="G17" s="886" t="s">
        <v>196</v>
      </c>
      <c r="H17" s="868" t="s">
        <v>817</v>
      </c>
      <c r="I17" s="136" t="s">
        <v>602</v>
      </c>
      <c r="J17" s="142" t="s">
        <v>6</v>
      </c>
      <c r="K17" s="142" t="s">
        <v>818</v>
      </c>
      <c r="L17" s="136" t="str">
        <f>VLOOKUP(K17,CódigosRetorno!$A$2:$B$2003,2,FALSE)</f>
        <v>El XML no contiene el tag AdditionalAccountID del emisor del documento</v>
      </c>
      <c r="M17" s="135" t="s">
        <v>9</v>
      </c>
      <c r="N17" s="236"/>
    </row>
    <row r="18" spans="1:14" x14ac:dyDescent="0.35">
      <c r="A18" s="236"/>
      <c r="B18" s="908"/>
      <c r="C18" s="899"/>
      <c r="D18" s="888"/>
      <c r="E18" s="890"/>
      <c r="F18" s="874"/>
      <c r="G18" s="890"/>
      <c r="H18" s="869"/>
      <c r="I18" s="136" t="s">
        <v>819</v>
      </c>
      <c r="J18" s="142" t="s">
        <v>6</v>
      </c>
      <c r="K18" s="142" t="s">
        <v>820</v>
      </c>
      <c r="L18" s="136" t="str">
        <f>VLOOKUP(K18,CódigosRetorno!$A$2:$B$2003,2,FALSE)</f>
        <v>AdditionalAccountID - El dato ingresado no cumple con el estandar</v>
      </c>
      <c r="M18" s="135" t="s">
        <v>9</v>
      </c>
      <c r="N18" s="236"/>
    </row>
    <row r="19" spans="1:14" x14ac:dyDescent="0.35">
      <c r="A19" s="236"/>
      <c r="B19" s="906" t="s">
        <v>821</v>
      </c>
      <c r="C19" s="898" t="s">
        <v>636</v>
      </c>
      <c r="D19" s="888" t="s">
        <v>62</v>
      </c>
      <c r="E19" s="886" t="s">
        <v>142</v>
      </c>
      <c r="F19" s="873" t="s">
        <v>221</v>
      </c>
      <c r="G19" s="886"/>
      <c r="H19" s="868" t="s">
        <v>822</v>
      </c>
      <c r="I19" s="136" t="s">
        <v>602</v>
      </c>
      <c r="J19" s="142" t="s">
        <v>6</v>
      </c>
      <c r="K19" s="142" t="s">
        <v>638</v>
      </c>
      <c r="L19" s="136" t="str">
        <f>VLOOKUP(K19,CódigosRetorno!$A$2:$B$2003,2,FALSE)</f>
        <v>El XML no contiene el tag RegistrationName del emisor del documento</v>
      </c>
      <c r="M19" s="135" t="s">
        <v>9</v>
      </c>
      <c r="N19" s="236"/>
    </row>
    <row r="20" spans="1:14" ht="36" x14ac:dyDescent="0.35">
      <c r="A20" s="236"/>
      <c r="B20" s="908"/>
      <c r="C20" s="899"/>
      <c r="D20" s="888"/>
      <c r="E20" s="890"/>
      <c r="F20" s="874"/>
      <c r="G20" s="890"/>
      <c r="H20" s="869"/>
      <c r="I20" s="828" t="s">
        <v>9088</v>
      </c>
      <c r="J20" s="827" t="s">
        <v>6</v>
      </c>
      <c r="K20" s="827" t="s">
        <v>639</v>
      </c>
      <c r="L20" s="136" t="str">
        <f>VLOOKUP(K20,CódigosRetorno!$A$2:$B$2003,2,FALSE)</f>
        <v>RegistrationName - El dato ingresado no cumple con el estandar</v>
      </c>
      <c r="M20" s="135" t="s">
        <v>9</v>
      </c>
      <c r="N20" s="236"/>
    </row>
    <row r="21" spans="1:14" x14ac:dyDescent="0.35">
      <c r="A21" s="236"/>
      <c r="B21" s="909" t="s">
        <v>823</v>
      </c>
      <c r="C21" s="910"/>
      <c r="D21" s="164"/>
      <c r="E21" s="164" t="s">
        <v>142</v>
      </c>
      <c r="F21" s="166"/>
      <c r="G21" s="164" t="s">
        <v>811</v>
      </c>
      <c r="H21" s="169" t="s">
        <v>824</v>
      </c>
      <c r="I21" s="159" t="s">
        <v>9</v>
      </c>
      <c r="J21" s="165" t="s">
        <v>9</v>
      </c>
      <c r="K21" s="165" t="s">
        <v>9</v>
      </c>
      <c r="L21" s="159" t="str">
        <f>VLOOKUP(K21,CódigosRetorno!$A$2:$B$2003,2,FALSE)</f>
        <v>-</v>
      </c>
      <c r="M21" s="166" t="s">
        <v>9</v>
      </c>
      <c r="N21" s="236"/>
    </row>
    <row r="22" spans="1:14" x14ac:dyDescent="0.35">
      <c r="A22" s="236"/>
      <c r="B22" s="906" t="s">
        <v>825</v>
      </c>
      <c r="C22" s="898" t="s">
        <v>826</v>
      </c>
      <c r="D22" s="888" t="s">
        <v>642</v>
      </c>
      <c r="E22" s="886" t="s">
        <v>142</v>
      </c>
      <c r="F22" s="873" t="s">
        <v>643</v>
      </c>
      <c r="G22" s="886"/>
      <c r="H22" s="868" t="s">
        <v>827</v>
      </c>
      <c r="I22" s="136" t="s">
        <v>647</v>
      </c>
      <c r="J22" s="142" t="s">
        <v>6</v>
      </c>
      <c r="K22" s="142" t="s">
        <v>828</v>
      </c>
      <c r="L22" s="136" t="str">
        <f>VLOOKUP(K22,CódigosRetorno!$A$2:$B$2003,2,FALSE)</f>
        <v>LineID - El dato ingresado no cumple con el estandar</v>
      </c>
      <c r="M22" s="135" t="s">
        <v>9</v>
      </c>
      <c r="N22" s="236"/>
    </row>
    <row r="23" spans="1:14" x14ac:dyDescent="0.35">
      <c r="A23" s="236"/>
      <c r="B23" s="907"/>
      <c r="C23" s="902"/>
      <c r="D23" s="888"/>
      <c r="E23" s="887"/>
      <c r="F23" s="882"/>
      <c r="G23" s="887"/>
      <c r="H23" s="883"/>
      <c r="I23" s="136" t="s">
        <v>649</v>
      </c>
      <c r="J23" s="142" t="s">
        <v>6</v>
      </c>
      <c r="K23" s="142" t="s">
        <v>829</v>
      </c>
      <c r="L23" s="136" t="str">
        <f>VLOOKUP(K23,CódigosRetorno!$A$2:$B$2003,2,FALSE)</f>
        <v>LineID - El dato ingresado debe ser correlativo mayor a cero</v>
      </c>
      <c r="M23" s="135" t="s">
        <v>9</v>
      </c>
      <c r="N23" s="236"/>
    </row>
    <row r="24" spans="1:14" x14ac:dyDescent="0.35">
      <c r="A24" s="236"/>
      <c r="B24" s="908"/>
      <c r="C24" s="899"/>
      <c r="D24" s="888"/>
      <c r="E24" s="890"/>
      <c r="F24" s="874"/>
      <c r="G24" s="890"/>
      <c r="H24" s="869"/>
      <c r="I24" s="136" t="s">
        <v>830</v>
      </c>
      <c r="J24" s="142" t="s">
        <v>6</v>
      </c>
      <c r="K24" s="142" t="s">
        <v>652</v>
      </c>
      <c r="L24" s="136" t="str">
        <f>VLOOKUP(K24,CódigosRetorno!$A$2:$B$2003,2,FALSE)</f>
        <v>El número de ítem no puede estar duplicado.</v>
      </c>
      <c r="M24" s="135" t="s">
        <v>9</v>
      </c>
      <c r="N24" s="236"/>
    </row>
    <row r="25" spans="1:14" x14ac:dyDescent="0.35">
      <c r="A25" s="236"/>
      <c r="B25" s="80" t="s">
        <v>831</v>
      </c>
      <c r="C25" s="192" t="s">
        <v>832</v>
      </c>
      <c r="D25" s="128"/>
      <c r="E25" s="128" t="s">
        <v>142</v>
      </c>
      <c r="F25" s="135"/>
      <c r="G25" s="128"/>
      <c r="H25" s="138"/>
      <c r="I25" s="136"/>
      <c r="J25" s="142" t="s">
        <v>9</v>
      </c>
      <c r="K25" s="142" t="s">
        <v>9</v>
      </c>
      <c r="L25" s="136" t="str">
        <f>VLOOKUP(K25,CódigosRetorno!$A$2:$B$2003,2,FALSE)</f>
        <v>-</v>
      </c>
      <c r="M25" s="135" t="s">
        <v>9</v>
      </c>
      <c r="N25" s="236"/>
    </row>
    <row r="26" spans="1:14" x14ac:dyDescent="0.35">
      <c r="A26" s="236"/>
      <c r="B26" s="906">
        <v>9.1</v>
      </c>
      <c r="C26" s="898" t="s">
        <v>833</v>
      </c>
      <c r="D26" s="888" t="s">
        <v>642</v>
      </c>
      <c r="E26" s="886" t="s">
        <v>142</v>
      </c>
      <c r="F26" s="873" t="s">
        <v>834</v>
      </c>
      <c r="G26" s="873" t="s">
        <v>162</v>
      </c>
      <c r="H26" s="868" t="s">
        <v>835</v>
      </c>
      <c r="I26" s="93" t="s">
        <v>65</v>
      </c>
      <c r="J26" s="128" t="s">
        <v>6</v>
      </c>
      <c r="K26" s="80" t="s">
        <v>836</v>
      </c>
      <c r="L26" s="136" t="str">
        <f>VLOOKUP(K26,CódigosRetorno!$A$2:$B$2003,2,FALSE)</f>
        <v>No existe información de serie o número.</v>
      </c>
      <c r="M26" s="135" t="s">
        <v>9</v>
      </c>
      <c r="N26" s="236"/>
    </row>
    <row r="27" spans="1:14" ht="36" x14ac:dyDescent="0.35">
      <c r="A27" s="236"/>
      <c r="B27" s="907"/>
      <c r="C27" s="902"/>
      <c r="D27" s="888"/>
      <c r="E27" s="887"/>
      <c r="F27" s="882"/>
      <c r="G27" s="882"/>
      <c r="H27" s="883"/>
      <c r="I27" s="136" t="s">
        <v>837</v>
      </c>
      <c r="J27" s="128" t="s">
        <v>6</v>
      </c>
      <c r="K27" s="80" t="s">
        <v>838</v>
      </c>
      <c r="L27" s="136" t="str">
        <f>VLOOKUP(K27,CódigosRetorno!$A$2:$B$2003,2,FALSE)</f>
        <v>Dato no cumple con formato de acuerdo al tipo de documento</v>
      </c>
      <c r="M27" s="135" t="s">
        <v>9</v>
      </c>
      <c r="N27" s="236"/>
    </row>
    <row r="28" spans="1:14" ht="36" x14ac:dyDescent="0.35">
      <c r="A28" s="236"/>
      <c r="B28" s="907"/>
      <c r="C28" s="902"/>
      <c r="D28" s="888"/>
      <c r="E28" s="887"/>
      <c r="F28" s="882"/>
      <c r="G28" s="882"/>
      <c r="H28" s="883"/>
      <c r="I28" s="136" t="s">
        <v>9103</v>
      </c>
      <c r="J28" s="142" t="s">
        <v>6</v>
      </c>
      <c r="K28" s="142" t="s">
        <v>839</v>
      </c>
      <c r="L28" s="136" t="str">
        <f>VLOOKUP(K28,CódigosRetorno!$A$2:$B$2003,2,FALSE)</f>
        <v>El documento indicado no existe no puede ser modificado</v>
      </c>
      <c r="M28" s="135" t="s">
        <v>678</v>
      </c>
      <c r="N28" s="236"/>
    </row>
    <row r="29" spans="1:14" ht="36" x14ac:dyDescent="0.35">
      <c r="A29" s="236"/>
      <c r="B29" s="907"/>
      <c r="C29" s="902"/>
      <c r="D29" s="888"/>
      <c r="E29" s="887"/>
      <c r="F29" s="882"/>
      <c r="G29" s="882"/>
      <c r="H29" s="883"/>
      <c r="I29" s="138" t="s">
        <v>840</v>
      </c>
      <c r="J29" s="762" t="s">
        <v>206</v>
      </c>
      <c r="K29" s="762" t="s">
        <v>841</v>
      </c>
      <c r="L29" s="136" t="str">
        <f>VLOOKUP(K29,CódigosRetorno!$A$2:$B$2003,2,FALSE)</f>
        <v>Comprobante físico no se encuentra autorizado como comprobante de contingencia</v>
      </c>
      <c r="M29" s="135" t="s">
        <v>173</v>
      </c>
      <c r="N29" s="236"/>
    </row>
    <row r="30" spans="1:14" ht="36" x14ac:dyDescent="0.35">
      <c r="A30" s="236"/>
      <c r="B30" s="908"/>
      <c r="C30" s="899"/>
      <c r="D30" s="888"/>
      <c r="E30" s="890"/>
      <c r="F30" s="874"/>
      <c r="G30" s="874"/>
      <c r="H30" s="869"/>
      <c r="I30" s="138" t="s">
        <v>840</v>
      </c>
      <c r="J30" s="142" t="s">
        <v>6</v>
      </c>
      <c r="K30" s="142" t="s">
        <v>172</v>
      </c>
      <c r="L30" s="136" t="str">
        <f>VLOOKUP(K30,CódigosRetorno!$A$2:$B$2003,2,FALSE)</f>
        <v xml:space="preserve">Comprobante físico no se encuentra autorizado </v>
      </c>
      <c r="M30" s="135" t="s">
        <v>174</v>
      </c>
      <c r="N30" s="236"/>
    </row>
    <row r="31" spans="1:14" x14ac:dyDescent="0.35">
      <c r="A31" s="236"/>
      <c r="B31" s="886">
        <v>9.1999999999999993</v>
      </c>
      <c r="C31" s="898" t="s">
        <v>842</v>
      </c>
      <c r="D31" s="886" t="s">
        <v>642</v>
      </c>
      <c r="E31" s="886" t="s">
        <v>142</v>
      </c>
      <c r="F31" s="873" t="s">
        <v>328</v>
      </c>
      <c r="G31" s="886" t="s">
        <v>329</v>
      </c>
      <c r="H31" s="868" t="s">
        <v>843</v>
      </c>
      <c r="I31" s="136" t="s">
        <v>645</v>
      </c>
      <c r="J31" s="142" t="s">
        <v>6</v>
      </c>
      <c r="K31" s="142" t="s">
        <v>844</v>
      </c>
      <c r="L31" s="136" t="str">
        <f>VLOOKUP(K31,CódigosRetorno!$A$2:$B$2003,2,FALSE)</f>
        <v>El XML no contiene el tag DocumentTypeCode</v>
      </c>
      <c r="M31" s="135" t="s">
        <v>9</v>
      </c>
      <c r="N31" s="236"/>
    </row>
    <row r="32" spans="1:14" x14ac:dyDescent="0.35">
      <c r="A32" s="236"/>
      <c r="B32" s="887"/>
      <c r="C32" s="902"/>
      <c r="D32" s="887"/>
      <c r="E32" s="887"/>
      <c r="F32" s="882"/>
      <c r="G32" s="887"/>
      <c r="H32" s="883"/>
      <c r="I32" s="136" t="s">
        <v>845</v>
      </c>
      <c r="J32" s="142" t="s">
        <v>6</v>
      </c>
      <c r="K32" s="142" t="s">
        <v>846</v>
      </c>
      <c r="L32" s="136" t="str">
        <f>VLOOKUP(K32,CódigosRetorno!$A$2:$B$2003,2,FALSE)</f>
        <v>DocumentTypeCode - El valor del tipo de documento es invalido</v>
      </c>
      <c r="M32" s="135" t="s">
        <v>9</v>
      </c>
      <c r="N32" s="236"/>
    </row>
    <row r="33" spans="1:14" ht="24" x14ac:dyDescent="0.35">
      <c r="A33" s="236"/>
      <c r="B33" s="887"/>
      <c r="C33" s="902"/>
      <c r="D33" s="887"/>
      <c r="E33" s="887"/>
      <c r="F33" s="882"/>
      <c r="G33" s="887"/>
      <c r="H33" s="883"/>
      <c r="I33" s="136" t="s">
        <v>847</v>
      </c>
      <c r="J33" s="142" t="s">
        <v>6</v>
      </c>
      <c r="K33" s="142" t="s">
        <v>848</v>
      </c>
      <c r="L33" s="136" t="str">
        <f>VLOOKUP(K33,CódigosRetorno!$A$2:$B$2003,2,FALSE)</f>
        <v>El comprobante ya fue informado y se encuentra anulado o rechazado.</v>
      </c>
      <c r="M33" s="135" t="s">
        <v>849</v>
      </c>
      <c r="N33" s="236"/>
    </row>
    <row r="34" spans="1:14" ht="24" x14ac:dyDescent="0.35">
      <c r="A34" s="236"/>
      <c r="B34" s="887"/>
      <c r="C34" s="902"/>
      <c r="D34" s="887"/>
      <c r="E34" s="887"/>
      <c r="F34" s="882"/>
      <c r="G34" s="887"/>
      <c r="H34" s="883"/>
      <c r="I34" s="136" t="s">
        <v>850</v>
      </c>
      <c r="J34" s="142" t="s">
        <v>6</v>
      </c>
      <c r="K34" s="142" t="s">
        <v>851</v>
      </c>
      <c r="L34" s="136" t="str">
        <f>VLOOKUP(K34,CódigosRetorno!$A$2:$B$2003,2,FALSE)</f>
        <v>Existe documento ya informado anteriormente</v>
      </c>
      <c r="M34" s="135" t="s">
        <v>849</v>
      </c>
      <c r="N34" s="236"/>
    </row>
    <row r="35" spans="1:14" ht="57" customHeight="1" x14ac:dyDescent="0.35">
      <c r="A35" s="236"/>
      <c r="B35" s="887"/>
      <c r="C35" s="902"/>
      <c r="D35" s="887"/>
      <c r="E35" s="887"/>
      <c r="F35" s="882"/>
      <c r="G35" s="887"/>
      <c r="H35" s="883"/>
      <c r="I35" s="136" t="s">
        <v>852</v>
      </c>
      <c r="J35" s="142" t="s">
        <v>6</v>
      </c>
      <c r="K35" s="142" t="s">
        <v>685</v>
      </c>
      <c r="L35" s="136" t="str">
        <f>VLOOKUP(K35,CódigosRetorno!$A$2:$B$2003,2,FALSE)</f>
        <v>El comprobante no puede ser dado de baja por exceder el plazo desde su fecha de emision</v>
      </c>
      <c r="M35" s="135" t="s">
        <v>849</v>
      </c>
      <c r="N35" s="236"/>
    </row>
    <row r="36" spans="1:14" ht="36" x14ac:dyDescent="0.35">
      <c r="A36" s="236"/>
      <c r="B36" s="887"/>
      <c r="C36" s="902"/>
      <c r="D36" s="887"/>
      <c r="E36" s="887"/>
      <c r="F36" s="882"/>
      <c r="G36" s="887"/>
      <c r="H36" s="883"/>
      <c r="I36" s="136" t="s">
        <v>853</v>
      </c>
      <c r="J36" s="142" t="s">
        <v>6</v>
      </c>
      <c r="K36" s="142" t="s">
        <v>854</v>
      </c>
      <c r="L36" s="136" t="str">
        <f>VLOOKUP(K36,CódigosRetorno!$A$2:$B$2003,2,FALSE)</f>
        <v>El comprobante más "código de operación del ítem" no debe repetirse</v>
      </c>
      <c r="M36" s="135" t="s">
        <v>9</v>
      </c>
      <c r="N36" s="236"/>
    </row>
    <row r="37" spans="1:14" x14ac:dyDescent="0.35">
      <c r="A37" s="236"/>
      <c r="B37" s="887"/>
      <c r="C37" s="902"/>
      <c r="D37" s="887"/>
      <c r="E37" s="887"/>
      <c r="F37" s="882"/>
      <c r="G37" s="887"/>
      <c r="H37" s="883"/>
      <c r="I37" s="136" t="s">
        <v>855</v>
      </c>
      <c r="J37" s="142" t="s">
        <v>6</v>
      </c>
      <c r="K37" s="142" t="s">
        <v>856</v>
      </c>
      <c r="L37" s="136" t="str">
        <f>VLOOKUP(K37,CódigosRetorno!$A$2:$B$2003,2,FALSE)</f>
        <v>El comprobante no debe ser emitido y editado en el mismo envío</v>
      </c>
      <c r="M37" s="135" t="s">
        <v>9</v>
      </c>
      <c r="N37" s="236"/>
    </row>
    <row r="38" spans="1:14" x14ac:dyDescent="0.35">
      <c r="A38" s="236"/>
      <c r="B38" s="890"/>
      <c r="C38" s="899"/>
      <c r="D38" s="890"/>
      <c r="E38" s="890"/>
      <c r="F38" s="874"/>
      <c r="G38" s="890"/>
      <c r="H38" s="869"/>
      <c r="I38" s="136" t="s">
        <v>857</v>
      </c>
      <c r="J38" s="142" t="s">
        <v>6</v>
      </c>
      <c r="K38" s="142" t="s">
        <v>858</v>
      </c>
      <c r="L38" s="136" t="str">
        <f>VLOOKUP(K38,CódigosRetorno!$A$2:$B$2003,2,FALSE)</f>
        <v>El comprobante no debe ser editado y anulado en el mismo envío</v>
      </c>
      <c r="M38" s="135" t="s">
        <v>9</v>
      </c>
      <c r="N38" s="236"/>
    </row>
    <row r="39" spans="1:14" ht="36" x14ac:dyDescent="0.35">
      <c r="A39" s="236"/>
      <c r="B39" s="133">
        <f>B25+1</f>
        <v>10</v>
      </c>
      <c r="C39" s="137" t="s">
        <v>859</v>
      </c>
      <c r="D39" s="133"/>
      <c r="E39" s="133" t="s">
        <v>182</v>
      </c>
      <c r="F39" s="133"/>
      <c r="G39" s="133" t="s">
        <v>811</v>
      </c>
      <c r="H39" s="137" t="s">
        <v>860</v>
      </c>
      <c r="I39" s="136" t="s">
        <v>9101</v>
      </c>
      <c r="J39" s="142" t="s">
        <v>6</v>
      </c>
      <c r="K39" s="142" t="s">
        <v>861</v>
      </c>
      <c r="L39" s="136" t="str">
        <f>VLOOKUP(K39,CódigosRetorno!$A$2:$B$2003,2,FALSE)</f>
        <v>No existe información de receptor de documento.</v>
      </c>
      <c r="M39" s="135" t="s">
        <v>9</v>
      </c>
      <c r="N39" s="236"/>
    </row>
    <row r="40" spans="1:14" ht="24" x14ac:dyDescent="0.35">
      <c r="A40" s="236"/>
      <c r="B40" s="900">
        <f>B39+0.1</f>
        <v>10.1</v>
      </c>
      <c r="C40" s="898" t="s">
        <v>862</v>
      </c>
      <c r="D40" s="888" t="s">
        <v>642</v>
      </c>
      <c r="E40" s="886" t="s">
        <v>142</v>
      </c>
      <c r="F40" s="873" t="s">
        <v>863</v>
      </c>
      <c r="G40" s="886"/>
      <c r="H40" s="868" t="s">
        <v>864</v>
      </c>
      <c r="I40" s="136" t="s">
        <v>865</v>
      </c>
      <c r="J40" s="142" t="s">
        <v>6</v>
      </c>
      <c r="K40" s="142" t="s">
        <v>866</v>
      </c>
      <c r="L40" s="136" t="str">
        <f>VLOOKUP(K40,CódigosRetorno!$A$2:$B$2003,2,FALSE)</f>
        <v>El XML no contiene el tag o no existe informacion del número de documento de identidad del receptor del documento</v>
      </c>
      <c r="M40" s="135" t="s">
        <v>9</v>
      </c>
      <c r="N40" s="236"/>
    </row>
    <row r="41" spans="1:14" ht="36" x14ac:dyDescent="0.35">
      <c r="A41" s="236"/>
      <c r="B41" s="901"/>
      <c r="C41" s="902"/>
      <c r="D41" s="888"/>
      <c r="E41" s="887"/>
      <c r="F41" s="882"/>
      <c r="G41" s="887"/>
      <c r="H41" s="883"/>
      <c r="I41" s="136" t="s">
        <v>867</v>
      </c>
      <c r="J41" s="142" t="s">
        <v>6</v>
      </c>
      <c r="K41" s="142" t="s">
        <v>726</v>
      </c>
      <c r="L41" s="136" t="str">
        <f>VLOOKUP(K41,CódigosRetorno!$A$2:$B$2003,2,FALSE)</f>
        <v>El numero de documento de identidad del receptor debe ser  RUC</v>
      </c>
      <c r="M41" s="135" t="s">
        <v>9</v>
      </c>
      <c r="N41" s="236"/>
    </row>
    <row r="42" spans="1:14" ht="36" x14ac:dyDescent="0.35">
      <c r="A42" s="236"/>
      <c r="B42" s="901"/>
      <c r="C42" s="902"/>
      <c r="D42" s="888"/>
      <c r="E42" s="887"/>
      <c r="F42" s="882"/>
      <c r="G42" s="887"/>
      <c r="H42" s="883"/>
      <c r="I42" s="136" t="s">
        <v>868</v>
      </c>
      <c r="J42" s="135" t="s">
        <v>206</v>
      </c>
      <c r="K42" s="142" t="s">
        <v>724</v>
      </c>
      <c r="L42" s="136" t="str">
        <f>VLOOKUP(K42,CódigosRetorno!$A$2:$B$2003,2,FALSE)</f>
        <v>El DNI debe tener 8 caracteres numéricos</v>
      </c>
      <c r="M42" s="135" t="s">
        <v>9</v>
      </c>
      <c r="N42" s="236"/>
    </row>
    <row r="43" spans="1:14" ht="60" x14ac:dyDescent="0.35">
      <c r="A43" s="236"/>
      <c r="B43" s="903"/>
      <c r="C43" s="899"/>
      <c r="D43" s="888"/>
      <c r="E43" s="890"/>
      <c r="F43" s="874"/>
      <c r="G43" s="890"/>
      <c r="H43" s="869"/>
      <c r="I43" s="198" t="s">
        <v>869</v>
      </c>
      <c r="J43" s="142" t="s">
        <v>206</v>
      </c>
      <c r="K43" s="144" t="s">
        <v>725</v>
      </c>
      <c r="L43" s="136" t="str">
        <f>VLOOKUP(K43,CódigosRetorno!$A$2:$B$2003,2,FALSE)</f>
        <v>El dato ingresado como numero de documento de identidad del receptor no cumple con el formato establecido</v>
      </c>
      <c r="M43" s="135" t="s">
        <v>9</v>
      </c>
      <c r="N43" s="236"/>
    </row>
    <row r="44" spans="1:14" ht="24" x14ac:dyDescent="0.35">
      <c r="A44" s="236"/>
      <c r="B44" s="900">
        <f>B40+0.1</f>
        <v>10.199999999999999</v>
      </c>
      <c r="C44" s="898" t="s">
        <v>870</v>
      </c>
      <c r="D44" s="888" t="s">
        <v>642</v>
      </c>
      <c r="E44" s="886" t="s">
        <v>142</v>
      </c>
      <c r="F44" s="873" t="s">
        <v>195</v>
      </c>
      <c r="G44" s="886"/>
      <c r="H44" s="868" t="s">
        <v>871</v>
      </c>
      <c r="I44" s="136" t="s">
        <v>865</v>
      </c>
      <c r="J44" s="142" t="s">
        <v>6</v>
      </c>
      <c r="K44" s="142" t="s">
        <v>872</v>
      </c>
      <c r="L44" s="136" t="str">
        <f>VLOOKUP(K44,CódigosRetorno!$A$2:$B$2003,2,FALSE)</f>
        <v>El XML no contiene el tag o no existe informacion del tipo de documento de identidad del receptor del documento</v>
      </c>
      <c r="M44" s="135" t="s">
        <v>9</v>
      </c>
      <c r="N44" s="236"/>
    </row>
    <row r="45" spans="1:14" ht="24" x14ac:dyDescent="0.35">
      <c r="A45" s="236"/>
      <c r="B45" s="903"/>
      <c r="C45" s="899"/>
      <c r="D45" s="888"/>
      <c r="E45" s="890"/>
      <c r="F45" s="874"/>
      <c r="G45" s="890"/>
      <c r="H45" s="869"/>
      <c r="I45" s="136" t="s">
        <v>873</v>
      </c>
      <c r="J45" s="142" t="s">
        <v>6</v>
      </c>
      <c r="K45" s="142" t="s">
        <v>874</v>
      </c>
      <c r="L45" s="136" t="str">
        <f>VLOOKUP(K45,CódigosRetorno!$A$2:$B$2003,2,FALSE)</f>
        <v>El dato ingresado  en el tipo de documento de identidad del receptor no cumple con el estandar o no esta permitido.</v>
      </c>
      <c r="M45" s="135" t="s">
        <v>467</v>
      </c>
      <c r="N45" s="236"/>
    </row>
    <row r="46" spans="1:14" ht="24" x14ac:dyDescent="0.35">
      <c r="A46" s="236"/>
      <c r="B46" s="133">
        <f>B39+1</f>
        <v>11</v>
      </c>
      <c r="C46" s="192" t="s">
        <v>875</v>
      </c>
      <c r="D46" s="128"/>
      <c r="E46" s="128" t="s">
        <v>182</v>
      </c>
      <c r="F46" s="135"/>
      <c r="G46" s="128" t="s">
        <v>811</v>
      </c>
      <c r="H46" s="138" t="s">
        <v>876</v>
      </c>
      <c r="I46" s="136" t="s">
        <v>877</v>
      </c>
      <c r="J46" s="142" t="s">
        <v>6</v>
      </c>
      <c r="K46" s="78" t="s">
        <v>878</v>
      </c>
      <c r="L46" s="136" t="str">
        <f>VLOOKUP(K46,CódigosRetorno!$A$2:$B$2003,2,FALSE)</f>
        <v>Solo se debe incluir el tag de Comprobante de referencia cuando se trata de una nota de credito o debito</v>
      </c>
      <c r="M46" s="135" t="s">
        <v>9</v>
      </c>
      <c r="N46" s="236"/>
    </row>
    <row r="47" spans="1:14" ht="24" x14ac:dyDescent="0.35">
      <c r="A47" s="236"/>
      <c r="B47" s="900">
        <f>B46+0.1</f>
        <v>11.1</v>
      </c>
      <c r="C47" s="898" t="s">
        <v>879</v>
      </c>
      <c r="D47" s="888" t="s">
        <v>642</v>
      </c>
      <c r="E47" s="886" t="s">
        <v>142</v>
      </c>
      <c r="F47" s="873" t="s">
        <v>834</v>
      </c>
      <c r="G47" s="873" t="s">
        <v>162</v>
      </c>
      <c r="H47" s="868" t="s">
        <v>880</v>
      </c>
      <c r="I47" s="136" t="s">
        <v>881</v>
      </c>
      <c r="J47" s="142" t="s">
        <v>6</v>
      </c>
      <c r="K47" s="142" t="s">
        <v>882</v>
      </c>
      <c r="L47" s="136" t="str">
        <f>VLOOKUP(K47,CódigosRetorno!$A$2:$B$2003,2,FALSE)</f>
        <v>Debe indicar el documento afectado por la nota</v>
      </c>
      <c r="M47" s="135" t="s">
        <v>9</v>
      </c>
      <c r="N47" s="236"/>
    </row>
    <row r="48" spans="1:14" ht="36" x14ac:dyDescent="0.35">
      <c r="A48" s="236"/>
      <c r="B48" s="901"/>
      <c r="C48" s="902"/>
      <c r="D48" s="888"/>
      <c r="E48" s="887"/>
      <c r="F48" s="882"/>
      <c r="G48" s="882"/>
      <c r="H48" s="883"/>
      <c r="I48" s="136" t="s">
        <v>883</v>
      </c>
      <c r="J48" s="142" t="s">
        <v>6</v>
      </c>
      <c r="K48" s="142" t="s">
        <v>884</v>
      </c>
      <c r="L48" s="136" t="str">
        <f>VLOOKUP(K48,CódigosRetorno!$A$2:$B$2003,2,FALSE)</f>
        <v>Dato no cumple con formato de acuerdo al tipo de documento</v>
      </c>
      <c r="M48" s="135" t="s">
        <v>9</v>
      </c>
      <c r="N48" s="236"/>
    </row>
    <row r="49" spans="1:14" ht="60" x14ac:dyDescent="0.35">
      <c r="A49" s="236"/>
      <c r="B49" s="901"/>
      <c r="C49" s="902"/>
      <c r="D49" s="888"/>
      <c r="E49" s="887"/>
      <c r="F49" s="882"/>
      <c r="G49" s="882"/>
      <c r="H49" s="883"/>
      <c r="I49" s="136" t="s">
        <v>885</v>
      </c>
      <c r="J49" s="142" t="s">
        <v>6</v>
      </c>
      <c r="K49" s="142" t="s">
        <v>884</v>
      </c>
      <c r="L49" s="136" t="str">
        <f>VLOOKUP(K49,CódigosRetorno!$A$2:$B$2003,2,FALSE)</f>
        <v>Dato no cumple con formato de acuerdo al tipo de documento</v>
      </c>
      <c r="M49" s="135" t="s">
        <v>9</v>
      </c>
      <c r="N49" s="236"/>
    </row>
    <row r="50" spans="1:14" ht="24" x14ac:dyDescent="0.35">
      <c r="A50" s="236"/>
      <c r="B50" s="900">
        <f>B47+0.1</f>
        <v>11.2</v>
      </c>
      <c r="C50" s="898" t="s">
        <v>886</v>
      </c>
      <c r="D50" s="886" t="s">
        <v>642</v>
      </c>
      <c r="E50" s="886" t="s">
        <v>142</v>
      </c>
      <c r="F50" s="873" t="s">
        <v>328</v>
      </c>
      <c r="G50" s="873" t="s">
        <v>329</v>
      </c>
      <c r="H50" s="868" t="s">
        <v>887</v>
      </c>
      <c r="I50" s="136" t="s">
        <v>888</v>
      </c>
      <c r="J50" s="142" t="s">
        <v>6</v>
      </c>
      <c r="K50" s="78" t="s">
        <v>889</v>
      </c>
      <c r="L50" s="136" t="str">
        <f>VLOOKUP(K50,CódigosRetorno!$A$2:$B$2003,2,FALSE)</f>
        <v>Debe consignar tipo de documento que modifica</v>
      </c>
      <c r="M50" s="135" t="s">
        <v>9</v>
      </c>
      <c r="N50" s="236"/>
    </row>
    <row r="51" spans="1:14" ht="24" x14ac:dyDescent="0.35">
      <c r="A51" s="236"/>
      <c r="B51" s="901"/>
      <c r="C51" s="902"/>
      <c r="D51" s="887"/>
      <c r="E51" s="887"/>
      <c r="F51" s="882"/>
      <c r="G51" s="882"/>
      <c r="H51" s="883"/>
      <c r="I51" s="136" t="s">
        <v>890</v>
      </c>
      <c r="J51" s="142" t="s">
        <v>6</v>
      </c>
      <c r="K51" s="142" t="s">
        <v>838</v>
      </c>
      <c r="L51" s="136" t="str">
        <f>VLOOKUP(K51,CódigosRetorno!$A$2:$B$2003,2,FALSE)</f>
        <v>Dato no cumple con formato de acuerdo al tipo de documento</v>
      </c>
      <c r="M51" s="135" t="s">
        <v>9</v>
      </c>
      <c r="N51" s="236"/>
    </row>
    <row r="52" spans="1:14" ht="36" x14ac:dyDescent="0.35">
      <c r="A52" s="236"/>
      <c r="B52" s="901"/>
      <c r="C52" s="902"/>
      <c r="D52" s="887"/>
      <c r="E52" s="887"/>
      <c r="F52" s="882"/>
      <c r="G52" s="882"/>
      <c r="H52" s="883"/>
      <c r="I52" s="193" t="s">
        <v>891</v>
      </c>
      <c r="J52" s="142" t="s">
        <v>206</v>
      </c>
      <c r="K52" s="142" t="s">
        <v>892</v>
      </c>
      <c r="L52" s="136" t="str">
        <f>VLOOKUP(K52,CódigosRetorno!$A$2:$B$2003,2,FALSE)</f>
        <v>El comprobante (fisico) a la que hace referencia la nota, no se encuentra autorizado.</v>
      </c>
      <c r="M52" s="135" t="s">
        <v>174</v>
      </c>
      <c r="N52" s="236"/>
    </row>
    <row r="53" spans="1:14" ht="36" x14ac:dyDescent="0.35">
      <c r="A53" s="236"/>
      <c r="B53" s="901"/>
      <c r="C53" s="902"/>
      <c r="D53" s="887"/>
      <c r="E53" s="887"/>
      <c r="F53" s="882"/>
      <c r="G53" s="882"/>
      <c r="H53" s="883"/>
      <c r="I53" s="193" t="s">
        <v>893</v>
      </c>
      <c r="J53" s="142" t="s">
        <v>6</v>
      </c>
      <c r="K53" s="142" t="s">
        <v>894</v>
      </c>
      <c r="L53" s="136" t="str">
        <f>VLOOKUP(K53,CódigosRetorno!$A$2:$B$2003,2,FALSE)</f>
        <v>El comprobante (electronico) a la que hace referencia la nota, no se encuentra informado.</v>
      </c>
      <c r="M53" s="135" t="s">
        <v>849</v>
      </c>
      <c r="N53" s="236"/>
    </row>
    <row r="54" spans="1:14" ht="36" x14ac:dyDescent="0.35">
      <c r="A54" s="236"/>
      <c r="B54" s="903"/>
      <c r="C54" s="899"/>
      <c r="D54" s="890"/>
      <c r="E54" s="890"/>
      <c r="F54" s="874"/>
      <c r="G54" s="874"/>
      <c r="H54" s="869"/>
      <c r="I54" s="193" t="s">
        <v>895</v>
      </c>
      <c r="J54" s="142" t="s">
        <v>6</v>
      </c>
      <c r="K54" s="142" t="s">
        <v>896</v>
      </c>
      <c r="L54" s="136" t="str">
        <f>VLOOKUP(K54,CódigosRetorno!$A$2:$B$2003,2,FALSE)</f>
        <v>El comprobante (electronico) a la que hace referencia la nota, se encuentra anulado o rechazada.</v>
      </c>
      <c r="M54" s="135" t="s">
        <v>849</v>
      </c>
      <c r="N54" s="236"/>
    </row>
    <row r="55" spans="1:14" ht="24" x14ac:dyDescent="0.35">
      <c r="A55" s="236"/>
      <c r="B55" s="886">
        <f>B46+1</f>
        <v>12</v>
      </c>
      <c r="C55" s="898" t="s">
        <v>897</v>
      </c>
      <c r="D55" s="886"/>
      <c r="E55" s="886" t="s">
        <v>182</v>
      </c>
      <c r="F55" s="873"/>
      <c r="G55" s="886" t="s">
        <v>811</v>
      </c>
      <c r="H55" s="868" t="s">
        <v>898</v>
      </c>
      <c r="I55" s="136" t="s">
        <v>899</v>
      </c>
      <c r="J55" s="142" t="s">
        <v>6</v>
      </c>
      <c r="K55" s="142" t="s">
        <v>900</v>
      </c>
      <c r="L55" s="136" t="str">
        <f>VLOOKUP(K55,CódigosRetorno!$A$2:$B$2003,2,FALSE)</f>
        <v>Solo se acepta informacion de percepcion para nuevas boletas.</v>
      </c>
      <c r="M55" s="135" t="s">
        <v>9</v>
      </c>
      <c r="N55" s="236"/>
    </row>
    <row r="56" spans="1:14" ht="36" x14ac:dyDescent="0.35">
      <c r="A56" s="236"/>
      <c r="B56" s="887"/>
      <c r="C56" s="902"/>
      <c r="D56" s="887"/>
      <c r="E56" s="887"/>
      <c r="F56" s="882"/>
      <c r="G56" s="887"/>
      <c r="H56" s="883"/>
      <c r="I56" s="136" t="s">
        <v>901</v>
      </c>
      <c r="J56" s="142" t="s">
        <v>6</v>
      </c>
      <c r="K56" s="142" t="s">
        <v>457</v>
      </c>
      <c r="L56" s="136" t="str">
        <f>VLOOKUP(K56,CódigosRetorno!$A$2:$B$2003,2,FALSE)</f>
        <v>Número de RUC no existe.</v>
      </c>
      <c r="M56" s="135" t="s">
        <v>256</v>
      </c>
      <c r="N56" s="236"/>
    </row>
    <row r="57" spans="1:14" ht="60" x14ac:dyDescent="0.35">
      <c r="A57" s="236"/>
      <c r="B57" s="887"/>
      <c r="C57" s="902"/>
      <c r="D57" s="887"/>
      <c r="E57" s="887"/>
      <c r="F57" s="882"/>
      <c r="G57" s="887"/>
      <c r="H57" s="883"/>
      <c r="I57" s="136" t="s">
        <v>902</v>
      </c>
      <c r="J57" s="142" t="s">
        <v>206</v>
      </c>
      <c r="K57" s="142" t="s">
        <v>459</v>
      </c>
      <c r="L57" s="136" t="str">
        <f>VLOOKUP(K57,CódigosRetorno!$A$2:$B$2003,2,FALSE)</f>
        <v>La operación con este cliente está excluida del sistema de percepción. Es agente de retención.</v>
      </c>
      <c r="M57" s="135" t="s">
        <v>256</v>
      </c>
      <c r="N57" s="236"/>
    </row>
    <row r="58" spans="1:14" ht="60" x14ac:dyDescent="0.35">
      <c r="A58" s="236"/>
      <c r="B58" s="887"/>
      <c r="C58" s="902"/>
      <c r="D58" s="887"/>
      <c r="E58" s="887"/>
      <c r="F58" s="882"/>
      <c r="G58" s="887"/>
      <c r="H58" s="883"/>
      <c r="I58" s="136" t="s">
        <v>903</v>
      </c>
      <c r="J58" s="142" t="s">
        <v>206</v>
      </c>
      <c r="K58" s="142" t="s">
        <v>461</v>
      </c>
      <c r="L58" s="136" t="str">
        <f>VLOOKUP(K58,CódigosRetorno!$A$2:$B$2003,2,FALSE)</f>
        <v>La operación con este cliente está excluida del sistema de percepción. Es entidad exceptuada de la percepción.</v>
      </c>
      <c r="M58" s="135" t="s">
        <v>256</v>
      </c>
      <c r="N58" s="236"/>
    </row>
    <row r="59" spans="1:14" ht="48" x14ac:dyDescent="0.35">
      <c r="A59" s="236"/>
      <c r="B59" s="890"/>
      <c r="C59" s="899"/>
      <c r="D59" s="890"/>
      <c r="E59" s="890"/>
      <c r="F59" s="874"/>
      <c r="G59" s="890"/>
      <c r="H59" s="869"/>
      <c r="I59" s="136" t="s">
        <v>904</v>
      </c>
      <c r="J59" s="142" t="s">
        <v>206</v>
      </c>
      <c r="K59" s="142" t="s">
        <v>463</v>
      </c>
      <c r="L59" s="136" t="str">
        <f>VLOOKUP(K59,CódigosRetorno!$A$2:$B$2003,2,FALSE)</f>
        <v>El emisor y el cliente son Agentes de percepción de combustible en la fecha de emisión.</v>
      </c>
      <c r="M59" s="135" t="s">
        <v>256</v>
      </c>
      <c r="N59" s="236"/>
    </row>
    <row r="60" spans="1:14" ht="36" x14ac:dyDescent="0.35">
      <c r="A60" s="236"/>
      <c r="B60" s="325">
        <f>B55+0.1</f>
        <v>12.1</v>
      </c>
      <c r="C60" s="192" t="s">
        <v>905</v>
      </c>
      <c r="D60" s="128" t="s">
        <v>642</v>
      </c>
      <c r="E60" s="128" t="s">
        <v>142</v>
      </c>
      <c r="F60" s="135" t="s">
        <v>283</v>
      </c>
      <c r="G60" s="128" t="s">
        <v>487</v>
      </c>
      <c r="H60" s="138" t="s">
        <v>906</v>
      </c>
      <c r="I60" s="136" t="s">
        <v>466</v>
      </c>
      <c r="J60" s="142" t="s">
        <v>6</v>
      </c>
      <c r="K60" s="142" t="s">
        <v>907</v>
      </c>
      <c r="L60" s="136" t="str">
        <f>VLOOKUP(K60,CódigosRetorno!$A$2:$B$2003,2,FALSE)</f>
        <v>Dato no cumple con formato establecido.</v>
      </c>
      <c r="M60" s="135" t="s">
        <v>908</v>
      </c>
      <c r="N60" s="236"/>
    </row>
    <row r="61" spans="1:14" ht="36" x14ac:dyDescent="0.35">
      <c r="A61" s="236"/>
      <c r="B61" s="325">
        <f>B60+0.1</f>
        <v>12.2</v>
      </c>
      <c r="C61" s="192" t="s">
        <v>909</v>
      </c>
      <c r="D61" s="128" t="s">
        <v>642</v>
      </c>
      <c r="E61" s="128" t="s">
        <v>142</v>
      </c>
      <c r="F61" s="135" t="s">
        <v>298</v>
      </c>
      <c r="G61" s="128" t="s">
        <v>910</v>
      </c>
      <c r="H61" s="138" t="s">
        <v>911</v>
      </c>
      <c r="I61" s="138" t="s">
        <v>912</v>
      </c>
      <c r="J61" s="142" t="s">
        <v>6</v>
      </c>
      <c r="K61" s="142" t="s">
        <v>913</v>
      </c>
      <c r="L61" s="136" t="str">
        <f>VLOOKUP(K61,CódigosRetorno!$A$2:$B$2003,2,FALSE)</f>
        <v>La tasa de percepción no existe en el catálogo</v>
      </c>
      <c r="M61" s="135" t="s">
        <v>908</v>
      </c>
      <c r="N61" s="236"/>
    </row>
    <row r="62" spans="1:14" ht="24" x14ac:dyDescent="0.35">
      <c r="A62" s="236"/>
      <c r="B62" s="900">
        <f>B61+0.1</f>
        <v>12.299999999999999</v>
      </c>
      <c r="C62" s="898" t="s">
        <v>914</v>
      </c>
      <c r="D62" s="886" t="s">
        <v>642</v>
      </c>
      <c r="E62" s="886" t="s">
        <v>142</v>
      </c>
      <c r="F62" s="873" t="s">
        <v>298</v>
      </c>
      <c r="G62" s="886" t="s">
        <v>299</v>
      </c>
      <c r="H62" s="868" t="s">
        <v>915</v>
      </c>
      <c r="I62" s="136" t="s">
        <v>916</v>
      </c>
      <c r="J62" s="142" t="s">
        <v>6</v>
      </c>
      <c r="K62" s="142" t="s">
        <v>917</v>
      </c>
      <c r="L62" s="136" t="str">
        <f>VLOOKUP(K62,CódigosRetorno!$A$2:$B$2003,2,FALSE)</f>
        <v>El valor no cumple con el formato establecido o es menor o igual a cero (0)</v>
      </c>
      <c r="M62" s="135" t="s">
        <v>9</v>
      </c>
      <c r="N62" s="236"/>
    </row>
    <row r="63" spans="1:14" ht="24" x14ac:dyDescent="0.35">
      <c r="A63" s="236"/>
      <c r="B63" s="901"/>
      <c r="C63" s="902"/>
      <c r="D63" s="887"/>
      <c r="E63" s="887"/>
      <c r="F63" s="882"/>
      <c r="G63" s="887"/>
      <c r="H63" s="883"/>
      <c r="I63" s="136" t="s">
        <v>918</v>
      </c>
      <c r="J63" s="142" t="s">
        <v>6</v>
      </c>
      <c r="K63" s="142" t="s">
        <v>917</v>
      </c>
      <c r="L63" s="136" t="str">
        <f>VLOOKUP(K63,CódigosRetorno!$A$2:$B$2003,2,FALSE)</f>
        <v>El valor no cumple con el formato establecido o es menor o igual a cero (0)</v>
      </c>
      <c r="M63" s="135" t="s">
        <v>9</v>
      </c>
      <c r="N63" s="236"/>
    </row>
    <row r="64" spans="1:14" ht="24" x14ac:dyDescent="0.35">
      <c r="A64" s="236"/>
      <c r="B64" s="901"/>
      <c r="C64" s="902"/>
      <c r="D64" s="887"/>
      <c r="E64" s="887"/>
      <c r="F64" s="882"/>
      <c r="G64" s="887"/>
      <c r="H64" s="883"/>
      <c r="I64" s="152" t="s">
        <v>919</v>
      </c>
      <c r="J64" s="142" t="s">
        <v>6</v>
      </c>
      <c r="K64" s="142" t="s">
        <v>920</v>
      </c>
      <c r="L64" s="136" t="str">
        <f>VLOOKUP(K64,CódigosRetorno!$A$2:$B$2003,2,FALSE)</f>
        <v>Senor contribuyente a la fecha no se encuentra registrado ó habilitado con la condición de Agente de percepción.</v>
      </c>
      <c r="M64" s="135" t="s">
        <v>921</v>
      </c>
      <c r="N64" s="236"/>
    </row>
    <row r="65" spans="1:14" ht="64.5" customHeight="1" x14ac:dyDescent="0.35">
      <c r="A65" s="236"/>
      <c r="B65" s="901"/>
      <c r="C65" s="902"/>
      <c r="D65" s="887"/>
      <c r="E65" s="887"/>
      <c r="F65" s="882"/>
      <c r="G65" s="887"/>
      <c r="H65" s="883"/>
      <c r="I65" s="136" t="s">
        <v>922</v>
      </c>
      <c r="J65" s="142" t="s">
        <v>6</v>
      </c>
      <c r="K65" s="142" t="s">
        <v>575</v>
      </c>
      <c r="L65" s="136" t="str">
        <f>VLOOKUP(K65,CódigosRetorno!$A$2:$B$2003,2,FALSE)</f>
        <v>Los montos de pago, percibidos y montos cobrados consignados para el documento relacionado no son correctos.</v>
      </c>
      <c r="M65" s="135" t="s">
        <v>9</v>
      </c>
      <c r="N65" s="236"/>
    </row>
    <row r="66" spans="1:14" ht="36" x14ac:dyDescent="0.35">
      <c r="A66" s="236"/>
      <c r="B66" s="903"/>
      <c r="C66" s="899"/>
      <c r="D66" s="890"/>
      <c r="E66" s="890"/>
      <c r="F66" s="135" t="s">
        <v>923</v>
      </c>
      <c r="G66" s="128" t="s">
        <v>306</v>
      </c>
      <c r="H66" s="138" t="s">
        <v>924</v>
      </c>
      <c r="I66" s="136" t="s">
        <v>925</v>
      </c>
      <c r="J66" s="142" t="s">
        <v>6</v>
      </c>
      <c r="K66" s="142" t="s">
        <v>504</v>
      </c>
      <c r="L66" s="136" t="str">
        <f>VLOOKUP(K66,CódigosRetorno!$A$2:$B$2003,2,FALSE)</f>
        <v>El valor de la moneda del Importe total Percibido debe ser PEN</v>
      </c>
      <c r="M66" s="135" t="s">
        <v>9</v>
      </c>
      <c r="N66" s="236"/>
    </row>
    <row r="67" spans="1:14" ht="24" x14ac:dyDescent="0.35">
      <c r="A67" s="236"/>
      <c r="B67" s="900">
        <f>B62+0.1</f>
        <v>12.399999999999999</v>
      </c>
      <c r="C67" s="898" t="s">
        <v>926</v>
      </c>
      <c r="D67" s="886" t="s">
        <v>642</v>
      </c>
      <c r="E67" s="886" t="s">
        <v>142</v>
      </c>
      <c r="F67" s="873" t="s">
        <v>298</v>
      </c>
      <c r="G67" s="888" t="s">
        <v>299</v>
      </c>
      <c r="H67" s="905" t="s">
        <v>927</v>
      </c>
      <c r="I67" s="136" t="s">
        <v>916</v>
      </c>
      <c r="J67" s="142" t="s">
        <v>6</v>
      </c>
      <c r="K67" s="142" t="s">
        <v>928</v>
      </c>
      <c r="L67" s="136" t="str">
        <f>VLOOKUP(K67,CódigosRetorno!$A$2:$B$2003,2,FALSE)</f>
        <v>El valor no cumple con el formato establecido o es menor o igual a cero (0)</v>
      </c>
      <c r="M67" s="135" t="s">
        <v>9</v>
      </c>
      <c r="N67" s="236"/>
    </row>
    <row r="68" spans="1:14" ht="24" x14ac:dyDescent="0.35">
      <c r="A68" s="236"/>
      <c r="B68" s="901"/>
      <c r="C68" s="902"/>
      <c r="D68" s="887"/>
      <c r="E68" s="887"/>
      <c r="F68" s="882"/>
      <c r="G68" s="888"/>
      <c r="H68" s="905"/>
      <c r="I68" s="136" t="s">
        <v>918</v>
      </c>
      <c r="J68" s="142" t="s">
        <v>6</v>
      </c>
      <c r="K68" s="142" t="s">
        <v>928</v>
      </c>
      <c r="L68" s="136" t="str">
        <f>VLOOKUP(K68,CódigosRetorno!$A$2:$B$2003,2,FALSE)</f>
        <v>El valor no cumple con el formato establecido o es menor o igual a cero (0)</v>
      </c>
      <c r="M68" s="135" t="s">
        <v>9</v>
      </c>
      <c r="N68" s="236"/>
    </row>
    <row r="69" spans="1:14" ht="48" x14ac:dyDescent="0.35">
      <c r="A69" s="236"/>
      <c r="B69" s="901"/>
      <c r="C69" s="902"/>
      <c r="D69" s="887"/>
      <c r="E69" s="887"/>
      <c r="F69" s="882"/>
      <c r="G69" s="888"/>
      <c r="H69" s="905"/>
      <c r="I69" s="136" t="s">
        <v>929</v>
      </c>
      <c r="J69" s="142" t="s">
        <v>6</v>
      </c>
      <c r="K69" s="142" t="s">
        <v>575</v>
      </c>
      <c r="L69" s="136" t="str">
        <f>VLOOKUP(K69,CódigosRetorno!$A$2:$B$2003,2,FALSE)</f>
        <v>Los montos de pago, percibidos y montos cobrados consignados para el documento relacionado no son correctos.</v>
      </c>
      <c r="M69" s="135" t="s">
        <v>9</v>
      </c>
      <c r="N69" s="236"/>
    </row>
    <row r="70" spans="1:14" ht="36" x14ac:dyDescent="0.35">
      <c r="A70" s="236"/>
      <c r="B70" s="903"/>
      <c r="C70" s="899"/>
      <c r="D70" s="890"/>
      <c r="E70" s="890"/>
      <c r="F70" s="135" t="s">
        <v>143</v>
      </c>
      <c r="G70" s="281" t="s">
        <v>306</v>
      </c>
      <c r="H70" s="321" t="s">
        <v>930</v>
      </c>
      <c r="I70" s="136" t="s">
        <v>308</v>
      </c>
      <c r="J70" s="142" t="s">
        <v>6</v>
      </c>
      <c r="K70" s="142" t="s">
        <v>512</v>
      </c>
      <c r="L70" s="136" t="str">
        <f>VLOOKUP(K70,CódigosRetorno!$A$2:$B$2003,2,FALSE)</f>
        <v>El valor de la moneda del Importe total Cobrado debe ser PEN</v>
      </c>
      <c r="M70" s="135" t="s">
        <v>9</v>
      </c>
      <c r="N70" s="236"/>
    </row>
    <row r="71" spans="1:14" ht="24" x14ac:dyDescent="0.35">
      <c r="A71" s="236"/>
      <c r="B71" s="900">
        <f>B67+0.1</f>
        <v>12.499999999999998</v>
      </c>
      <c r="C71" s="898" t="s">
        <v>931</v>
      </c>
      <c r="D71" s="886" t="s">
        <v>642</v>
      </c>
      <c r="E71" s="886" t="s">
        <v>142</v>
      </c>
      <c r="F71" s="873" t="s">
        <v>298</v>
      </c>
      <c r="G71" s="886" t="s">
        <v>299</v>
      </c>
      <c r="H71" s="868" t="s">
        <v>932</v>
      </c>
      <c r="I71" s="136" t="s">
        <v>916</v>
      </c>
      <c r="J71" s="142" t="s">
        <v>6</v>
      </c>
      <c r="K71" s="142" t="s">
        <v>933</v>
      </c>
      <c r="L71" s="136" t="str">
        <f>VLOOKUP(K71,CódigosRetorno!$A$2:$B$2003,2,FALSE)</f>
        <v>El valor no cumple con el formato establecido o es menor o igual a cero (0)</v>
      </c>
      <c r="M71" s="135" t="s">
        <v>9</v>
      </c>
      <c r="N71" s="236"/>
    </row>
    <row r="72" spans="1:14" ht="24" x14ac:dyDescent="0.35">
      <c r="A72" s="236"/>
      <c r="B72" s="903"/>
      <c r="C72" s="899"/>
      <c r="D72" s="890"/>
      <c r="E72" s="890"/>
      <c r="F72" s="874"/>
      <c r="G72" s="890"/>
      <c r="H72" s="869"/>
      <c r="I72" s="136" t="s">
        <v>918</v>
      </c>
      <c r="J72" s="142" t="s">
        <v>6</v>
      </c>
      <c r="K72" s="142" t="s">
        <v>933</v>
      </c>
      <c r="L72" s="136" t="str">
        <f>VLOOKUP(K72,CódigosRetorno!$A$2:$B$2003,2,FALSE)</f>
        <v>El valor no cumple con el formato establecido o es menor o igual a cero (0)</v>
      </c>
      <c r="M72" s="135" t="s">
        <v>9</v>
      </c>
      <c r="N72" s="236"/>
    </row>
    <row r="73" spans="1:14" x14ac:dyDescent="0.35">
      <c r="A73" s="236"/>
      <c r="B73" s="886">
        <v>13</v>
      </c>
      <c r="C73" s="898" t="s">
        <v>934</v>
      </c>
      <c r="D73" s="888" t="s">
        <v>642</v>
      </c>
      <c r="E73" s="886" t="s">
        <v>142</v>
      </c>
      <c r="F73" s="873" t="s">
        <v>195</v>
      </c>
      <c r="G73" s="886" t="s">
        <v>935</v>
      </c>
      <c r="H73" s="868" t="s">
        <v>936</v>
      </c>
      <c r="I73" s="136" t="s">
        <v>602</v>
      </c>
      <c r="J73" s="142" t="s">
        <v>6</v>
      </c>
      <c r="K73" s="142" t="s">
        <v>937</v>
      </c>
      <c r="L73" s="136" t="str">
        <f>VLOOKUP(K73,CódigosRetorno!$A$2:$B$2003,2,FALSE)</f>
        <v>No existe información del documento del anticipo.</v>
      </c>
      <c r="M73" s="135" t="s">
        <v>9</v>
      </c>
      <c r="N73" s="236"/>
    </row>
    <row r="74" spans="1:14" x14ac:dyDescent="0.35">
      <c r="A74" s="236"/>
      <c r="B74" s="890"/>
      <c r="C74" s="899"/>
      <c r="D74" s="888"/>
      <c r="E74" s="890"/>
      <c r="F74" s="874"/>
      <c r="G74" s="890"/>
      <c r="H74" s="869"/>
      <c r="I74" s="136" t="s">
        <v>466</v>
      </c>
      <c r="J74" s="142" t="s">
        <v>6</v>
      </c>
      <c r="K74" s="142" t="s">
        <v>938</v>
      </c>
      <c r="L74" s="136" t="str">
        <f>VLOOKUP(K74,CódigosRetorno!$A$2:$B$2003,2,FALSE)</f>
        <v>El código ingresado como estado del ítem no existe en el catálogo</v>
      </c>
      <c r="M74" s="135" t="s">
        <v>939</v>
      </c>
      <c r="N74" s="236"/>
    </row>
    <row r="75" spans="1:14" ht="24" x14ac:dyDescent="0.35">
      <c r="A75" s="236"/>
      <c r="B75" s="886">
        <f>B73+1</f>
        <v>14</v>
      </c>
      <c r="C75" s="898" t="s">
        <v>940</v>
      </c>
      <c r="D75" s="886" t="s">
        <v>327</v>
      </c>
      <c r="E75" s="886" t="s">
        <v>142</v>
      </c>
      <c r="F75" s="873" t="s">
        <v>298</v>
      </c>
      <c r="G75" s="886" t="s">
        <v>299</v>
      </c>
      <c r="H75" s="868" t="s">
        <v>941</v>
      </c>
      <c r="I75" s="136" t="s">
        <v>942</v>
      </c>
      <c r="J75" s="142" t="s">
        <v>6</v>
      </c>
      <c r="K75" s="142" t="s">
        <v>943</v>
      </c>
      <c r="L75" s="136" t="str">
        <f>VLOOKUP(K75,CódigosRetorno!$A$2:$B$2003,2,FALSE)</f>
        <v>El dato ingresado en TotalAmount debe ser numerico mayor o igual a cero</v>
      </c>
      <c r="M75" s="135" t="s">
        <v>9</v>
      </c>
      <c r="N75" s="236"/>
    </row>
    <row r="76" spans="1:14" ht="84" x14ac:dyDescent="0.35">
      <c r="A76" s="236"/>
      <c r="B76" s="887"/>
      <c r="C76" s="902"/>
      <c r="D76" s="887"/>
      <c r="E76" s="887"/>
      <c r="F76" s="882"/>
      <c r="G76" s="887"/>
      <c r="H76" s="869"/>
      <c r="I76" s="136" t="s">
        <v>944</v>
      </c>
      <c r="J76" s="142" t="s">
        <v>206</v>
      </c>
      <c r="K76" s="142" t="s">
        <v>945</v>
      </c>
      <c r="L76" s="136" t="str">
        <f>VLOOKUP(K76,CódigosRetorno!$A$2:$B$2003,2,FALSE)</f>
        <v>El importe total no coincide con la sumatoria de los valores de venta mas los tributos mas los cargos</v>
      </c>
      <c r="M76" s="135" t="s">
        <v>9</v>
      </c>
      <c r="N76" s="236"/>
    </row>
    <row r="77" spans="1:14" ht="51" customHeight="1" x14ac:dyDescent="0.35">
      <c r="A77" s="236"/>
      <c r="B77" s="890"/>
      <c r="C77" s="899"/>
      <c r="D77" s="890"/>
      <c r="E77" s="890"/>
      <c r="F77" s="874"/>
      <c r="G77" s="890"/>
      <c r="H77" s="138" t="s">
        <v>946</v>
      </c>
      <c r="I77" s="136" t="s">
        <v>947</v>
      </c>
      <c r="J77" s="142" t="s">
        <v>6</v>
      </c>
      <c r="K77" s="142" t="s">
        <v>948</v>
      </c>
      <c r="L77" s="136" t="str">
        <f>VLOOKUP(K77,CódigosRetorno!$A$2:$B$2003,2,FALSE)</f>
        <v>La moneda debe ser la misma en todo el documento. Salvo las percepciones que sólo son en moneda nacional</v>
      </c>
      <c r="M77" s="135" t="s">
        <v>9</v>
      </c>
      <c r="N77" s="236"/>
    </row>
    <row r="78" spans="1:14" ht="50.25" customHeight="1" x14ac:dyDescent="0.35">
      <c r="A78" s="236"/>
      <c r="B78" s="128">
        <f>B75+1</f>
        <v>15</v>
      </c>
      <c r="C78" s="192" t="s">
        <v>949</v>
      </c>
      <c r="D78" s="128" t="s">
        <v>642</v>
      </c>
      <c r="E78" s="128" t="s">
        <v>182</v>
      </c>
      <c r="F78" s="135"/>
      <c r="G78" s="128" t="s">
        <v>811</v>
      </c>
      <c r="H78" s="138" t="s">
        <v>950</v>
      </c>
      <c r="I78" s="136" t="s">
        <v>951</v>
      </c>
      <c r="J78" s="142" t="s">
        <v>9</v>
      </c>
      <c r="K78" s="142" t="s">
        <v>9</v>
      </c>
      <c r="L78" s="136" t="str">
        <f>VLOOKUP(K78,CódigosRetorno!$A$2:$B$2003,2,FALSE)</f>
        <v>-</v>
      </c>
      <c r="M78" s="135" t="s">
        <v>9</v>
      </c>
      <c r="N78" s="236"/>
    </row>
    <row r="79" spans="1:14" x14ac:dyDescent="0.35">
      <c r="A79" s="236"/>
      <c r="B79" s="900">
        <f>B78+0.1</f>
        <v>15.1</v>
      </c>
      <c r="C79" s="898" t="s">
        <v>952</v>
      </c>
      <c r="D79" s="873" t="s">
        <v>642</v>
      </c>
      <c r="E79" s="886" t="s">
        <v>142</v>
      </c>
      <c r="F79" s="873" t="s">
        <v>298</v>
      </c>
      <c r="G79" s="886" t="s">
        <v>299</v>
      </c>
      <c r="H79" s="868" t="s">
        <v>953</v>
      </c>
      <c r="I79" s="93" t="s">
        <v>65</v>
      </c>
      <c r="J79" s="128" t="s">
        <v>6</v>
      </c>
      <c r="K79" s="80" t="s">
        <v>954</v>
      </c>
      <c r="L79" s="136" t="str">
        <f>VLOOKUP(K79,CódigosRetorno!$A$2:$B$2003,2,FALSE)</f>
        <v>El XML no contiene el tag PaidAmount</v>
      </c>
      <c r="M79" s="135" t="s">
        <v>9</v>
      </c>
      <c r="N79" s="236"/>
    </row>
    <row r="80" spans="1:14" ht="24" x14ac:dyDescent="0.35">
      <c r="A80" s="236"/>
      <c r="B80" s="901"/>
      <c r="C80" s="902"/>
      <c r="D80" s="882"/>
      <c r="E80" s="887"/>
      <c r="F80" s="882"/>
      <c r="G80" s="887"/>
      <c r="H80" s="883"/>
      <c r="I80" s="136" t="s">
        <v>955</v>
      </c>
      <c r="J80" s="142" t="s">
        <v>6</v>
      </c>
      <c r="K80" s="142" t="s">
        <v>956</v>
      </c>
      <c r="L80" s="136" t="str">
        <f>VLOOKUP(K80,CódigosRetorno!$A$2:$B$2003,2,FALSE)</f>
        <v>PaidAmount - El dato ingresado no cumple con el estandar</v>
      </c>
      <c r="M80" s="135" t="s">
        <v>9</v>
      </c>
      <c r="N80" s="236"/>
    </row>
    <row r="81" spans="1:14" x14ac:dyDescent="0.35">
      <c r="A81" s="236"/>
      <c r="B81" s="900">
        <f>B79+0.1</f>
        <v>15.2</v>
      </c>
      <c r="C81" s="898" t="s">
        <v>957</v>
      </c>
      <c r="D81" s="873" t="s">
        <v>642</v>
      </c>
      <c r="E81" s="887"/>
      <c r="F81" s="873" t="s">
        <v>328</v>
      </c>
      <c r="G81" s="886" t="s">
        <v>958</v>
      </c>
      <c r="H81" s="868" t="s">
        <v>959</v>
      </c>
      <c r="I81" s="136" t="s">
        <v>65</v>
      </c>
      <c r="J81" s="142" t="s">
        <v>6</v>
      </c>
      <c r="K81" s="142" t="s">
        <v>960</v>
      </c>
      <c r="L81" s="136" t="str">
        <f>VLOOKUP(K81,CódigosRetorno!$A$2:$B$2003,2,FALSE)</f>
        <v>El XML no contiene el tag InstructionID</v>
      </c>
      <c r="M81" s="135" t="s">
        <v>9</v>
      </c>
      <c r="N81" s="236"/>
    </row>
    <row r="82" spans="1:14" x14ac:dyDescent="0.35">
      <c r="A82" s="236"/>
      <c r="B82" s="901"/>
      <c r="C82" s="902"/>
      <c r="D82" s="882"/>
      <c r="E82" s="887"/>
      <c r="F82" s="882"/>
      <c r="G82" s="887"/>
      <c r="H82" s="883"/>
      <c r="I82" s="136" t="s">
        <v>961</v>
      </c>
      <c r="J82" s="142" t="s">
        <v>6</v>
      </c>
      <c r="K82" s="142" t="s">
        <v>962</v>
      </c>
      <c r="L82" s="136" t="str">
        <f>VLOOKUP(K82,CódigosRetorno!$A$2:$B$2003,2,FALSE)</f>
        <v>InstructionID - El dato ingresado no cumple con el estandar</v>
      </c>
      <c r="M82" s="135" t="s">
        <v>963</v>
      </c>
      <c r="N82" s="236"/>
    </row>
    <row r="83" spans="1:14" ht="24" x14ac:dyDescent="0.35">
      <c r="A83" s="236"/>
      <c r="B83" s="903"/>
      <c r="C83" s="899"/>
      <c r="D83" s="874"/>
      <c r="E83" s="890"/>
      <c r="F83" s="874"/>
      <c r="G83" s="890"/>
      <c r="H83" s="869"/>
      <c r="I83" s="138" t="s">
        <v>964</v>
      </c>
      <c r="J83" s="142" t="s">
        <v>6</v>
      </c>
      <c r="K83" s="142" t="s">
        <v>965</v>
      </c>
      <c r="L83" s="136" t="str">
        <f>VLOOKUP(K83,CódigosRetorno!$A$2:$B$2003,2,FALSE)</f>
        <v>No debe existir un elemento sac:BillingPayment a nivel de item con el mismo valor de cbc:InstructionID</v>
      </c>
      <c r="M83" s="135" t="s">
        <v>9</v>
      </c>
      <c r="N83" s="236"/>
    </row>
    <row r="84" spans="1:14" ht="48" x14ac:dyDescent="0.35">
      <c r="A84" s="236"/>
      <c r="B84" s="281">
        <f>B78+1</f>
        <v>16</v>
      </c>
      <c r="C84" s="324" t="s">
        <v>966</v>
      </c>
      <c r="D84" s="135" t="s">
        <v>642</v>
      </c>
      <c r="E84" s="128" t="s">
        <v>182</v>
      </c>
      <c r="F84" s="135"/>
      <c r="G84" s="128"/>
      <c r="H84" s="138" t="s">
        <v>950</v>
      </c>
      <c r="I84" s="138" t="s">
        <v>967</v>
      </c>
      <c r="J84" s="142" t="s">
        <v>9</v>
      </c>
      <c r="K84" s="142" t="s">
        <v>9</v>
      </c>
      <c r="L84" s="136" t="str">
        <f>VLOOKUP(K84,CódigosRetorno!$A$2:$B$2003,2,FALSE)</f>
        <v>-</v>
      </c>
      <c r="M84" s="135" t="s">
        <v>9</v>
      </c>
      <c r="N84" s="236"/>
    </row>
    <row r="85" spans="1:14" x14ac:dyDescent="0.35">
      <c r="A85" s="236"/>
      <c r="B85" s="904">
        <f>B84+0.1</f>
        <v>16.100000000000001</v>
      </c>
      <c r="C85" s="898" t="s">
        <v>952</v>
      </c>
      <c r="D85" s="873" t="s">
        <v>642</v>
      </c>
      <c r="E85" s="886" t="s">
        <v>142</v>
      </c>
      <c r="F85" s="873" t="s">
        <v>298</v>
      </c>
      <c r="G85" s="886" t="s">
        <v>299</v>
      </c>
      <c r="H85" s="868" t="s">
        <v>953</v>
      </c>
      <c r="I85" s="93" t="s">
        <v>65</v>
      </c>
      <c r="J85" s="128" t="s">
        <v>6</v>
      </c>
      <c r="K85" s="80" t="s">
        <v>954</v>
      </c>
      <c r="L85" s="136" t="str">
        <f>VLOOKUP(K85,CódigosRetorno!$A$2:$B$2003,2,FALSE)</f>
        <v>El XML no contiene el tag PaidAmount</v>
      </c>
      <c r="M85" s="135" t="s">
        <v>9</v>
      </c>
      <c r="N85" s="236"/>
    </row>
    <row r="86" spans="1:14" ht="24" x14ac:dyDescent="0.35">
      <c r="A86" s="236"/>
      <c r="B86" s="904"/>
      <c r="C86" s="902"/>
      <c r="D86" s="882"/>
      <c r="E86" s="887"/>
      <c r="F86" s="882"/>
      <c r="G86" s="887"/>
      <c r="H86" s="883"/>
      <c r="I86" s="136" t="s">
        <v>955</v>
      </c>
      <c r="J86" s="142" t="s">
        <v>6</v>
      </c>
      <c r="K86" s="142" t="s">
        <v>956</v>
      </c>
      <c r="L86" s="136" t="str">
        <f>VLOOKUP(K86,CódigosRetorno!$A$2:$B$2003,2,FALSE)</f>
        <v>PaidAmount - El dato ingresado no cumple con el estandar</v>
      </c>
      <c r="M86" s="135" t="s">
        <v>9</v>
      </c>
      <c r="N86" s="236"/>
    </row>
    <row r="87" spans="1:14" x14ac:dyDescent="0.35">
      <c r="A87" s="236"/>
      <c r="B87" s="904">
        <f>B85+0.1</f>
        <v>16.200000000000003</v>
      </c>
      <c r="C87" s="898" t="s">
        <v>957</v>
      </c>
      <c r="D87" s="873" t="s">
        <v>642</v>
      </c>
      <c r="E87" s="887"/>
      <c r="F87" s="873" t="s">
        <v>328</v>
      </c>
      <c r="G87" s="886" t="s">
        <v>958</v>
      </c>
      <c r="H87" s="868" t="s">
        <v>959</v>
      </c>
      <c r="I87" s="136" t="s">
        <v>65</v>
      </c>
      <c r="J87" s="142" t="s">
        <v>6</v>
      </c>
      <c r="K87" s="142" t="s">
        <v>960</v>
      </c>
      <c r="L87" s="136" t="str">
        <f>VLOOKUP(K87,CódigosRetorno!$A$2:$B$2003,2,FALSE)</f>
        <v>El XML no contiene el tag InstructionID</v>
      </c>
      <c r="M87" s="135" t="s">
        <v>9</v>
      </c>
      <c r="N87" s="236"/>
    </row>
    <row r="88" spans="1:14" x14ac:dyDescent="0.35">
      <c r="A88" s="236"/>
      <c r="B88" s="904"/>
      <c r="C88" s="902"/>
      <c r="D88" s="882"/>
      <c r="E88" s="887"/>
      <c r="F88" s="882"/>
      <c r="G88" s="887"/>
      <c r="H88" s="883"/>
      <c r="I88" s="136" t="s">
        <v>961</v>
      </c>
      <c r="J88" s="142" t="s">
        <v>6</v>
      </c>
      <c r="K88" s="142" t="s">
        <v>962</v>
      </c>
      <c r="L88" s="136" t="str">
        <f>VLOOKUP(K88,CódigosRetorno!$A$2:$B$2003,2,FALSE)</f>
        <v>InstructionID - El dato ingresado no cumple con el estandar</v>
      </c>
      <c r="M88" s="135" t="s">
        <v>963</v>
      </c>
      <c r="N88" s="236"/>
    </row>
    <row r="89" spans="1:14" ht="24" x14ac:dyDescent="0.35">
      <c r="A89" s="236"/>
      <c r="B89" s="904"/>
      <c r="C89" s="899"/>
      <c r="D89" s="874"/>
      <c r="E89" s="890"/>
      <c r="F89" s="874"/>
      <c r="G89" s="890"/>
      <c r="H89" s="869"/>
      <c r="I89" s="138" t="s">
        <v>964</v>
      </c>
      <c r="J89" s="142" t="s">
        <v>6</v>
      </c>
      <c r="K89" s="142" t="s">
        <v>965</v>
      </c>
      <c r="L89" s="136" t="str">
        <f>VLOOKUP(K89,CódigosRetorno!$A$2:$B$2003,2,FALSE)</f>
        <v>No debe existir un elemento sac:BillingPayment a nivel de item con el mismo valor de cbc:InstructionID</v>
      </c>
      <c r="M89" s="135" t="s">
        <v>9</v>
      </c>
      <c r="N89" s="236"/>
    </row>
    <row r="90" spans="1:14" ht="48" x14ac:dyDescent="0.35">
      <c r="A90" s="236"/>
      <c r="B90" s="281">
        <f>B84+1</f>
        <v>17</v>
      </c>
      <c r="C90" s="192" t="s">
        <v>968</v>
      </c>
      <c r="D90" s="135"/>
      <c r="E90" s="128" t="s">
        <v>182</v>
      </c>
      <c r="F90" s="135"/>
      <c r="G90" s="128"/>
      <c r="H90" s="138" t="s">
        <v>950</v>
      </c>
      <c r="I90" s="136" t="s">
        <v>969</v>
      </c>
      <c r="J90" s="128" t="s">
        <v>9</v>
      </c>
      <c r="K90" s="142" t="s">
        <v>9</v>
      </c>
      <c r="L90" s="136" t="str">
        <f>VLOOKUP(K90,CódigosRetorno!$A$2:$B$2003,2,FALSE)</f>
        <v>-</v>
      </c>
      <c r="M90" s="135" t="s">
        <v>9</v>
      </c>
      <c r="N90" s="236"/>
    </row>
    <row r="91" spans="1:14" x14ac:dyDescent="0.35">
      <c r="A91" s="236"/>
      <c r="B91" s="900">
        <f>B90+0.1</f>
        <v>17.100000000000001</v>
      </c>
      <c r="C91" s="898" t="s">
        <v>952</v>
      </c>
      <c r="D91" s="873" t="s">
        <v>327</v>
      </c>
      <c r="E91" s="886" t="s">
        <v>142</v>
      </c>
      <c r="F91" s="873" t="s">
        <v>298</v>
      </c>
      <c r="G91" s="886" t="s">
        <v>299</v>
      </c>
      <c r="H91" s="868" t="s">
        <v>953</v>
      </c>
      <c r="I91" s="93" t="s">
        <v>65</v>
      </c>
      <c r="J91" s="128" t="s">
        <v>6</v>
      </c>
      <c r="K91" s="80" t="s">
        <v>954</v>
      </c>
      <c r="L91" s="136" t="str">
        <f>VLOOKUP(K91,CódigosRetorno!$A$2:$B$2003,2,FALSE)</f>
        <v>El XML no contiene el tag PaidAmount</v>
      </c>
      <c r="M91" s="135" t="s">
        <v>9</v>
      </c>
      <c r="N91" s="236"/>
    </row>
    <row r="92" spans="1:14" ht="24" x14ac:dyDescent="0.35">
      <c r="A92" s="236"/>
      <c r="B92" s="901"/>
      <c r="C92" s="902"/>
      <c r="D92" s="882"/>
      <c r="E92" s="887"/>
      <c r="F92" s="882"/>
      <c r="G92" s="887"/>
      <c r="H92" s="883"/>
      <c r="I92" s="136" t="s">
        <v>955</v>
      </c>
      <c r="J92" s="142" t="s">
        <v>6</v>
      </c>
      <c r="K92" s="142" t="s">
        <v>956</v>
      </c>
      <c r="L92" s="136" t="str">
        <f>VLOOKUP(K92,CódigosRetorno!$A$2:$B$2003,2,FALSE)</f>
        <v>PaidAmount - El dato ingresado no cumple con el estandar</v>
      </c>
      <c r="M92" s="135" t="s">
        <v>9</v>
      </c>
      <c r="N92" s="236"/>
    </row>
    <row r="93" spans="1:14" x14ac:dyDescent="0.35">
      <c r="A93" s="236"/>
      <c r="B93" s="900">
        <f>B91+0.1</f>
        <v>17.200000000000003</v>
      </c>
      <c r="C93" s="898" t="s">
        <v>957</v>
      </c>
      <c r="D93" s="873" t="s">
        <v>642</v>
      </c>
      <c r="E93" s="887"/>
      <c r="F93" s="873" t="s">
        <v>328</v>
      </c>
      <c r="G93" s="886" t="s">
        <v>958</v>
      </c>
      <c r="H93" s="868" t="s">
        <v>959</v>
      </c>
      <c r="I93" s="136" t="s">
        <v>65</v>
      </c>
      <c r="J93" s="142" t="s">
        <v>6</v>
      </c>
      <c r="K93" s="142" t="s">
        <v>960</v>
      </c>
      <c r="L93" s="136" t="str">
        <f>VLOOKUP(K93,CódigosRetorno!$A$2:$B$2003,2,FALSE)</f>
        <v>El XML no contiene el tag InstructionID</v>
      </c>
      <c r="M93" s="135" t="s">
        <v>9</v>
      </c>
      <c r="N93" s="236"/>
    </row>
    <row r="94" spans="1:14" x14ac:dyDescent="0.35">
      <c r="A94" s="236"/>
      <c r="B94" s="901"/>
      <c r="C94" s="902"/>
      <c r="D94" s="882"/>
      <c r="E94" s="887"/>
      <c r="F94" s="882"/>
      <c r="G94" s="887"/>
      <c r="H94" s="883"/>
      <c r="I94" s="136" t="s">
        <v>961</v>
      </c>
      <c r="J94" s="142" t="s">
        <v>6</v>
      </c>
      <c r="K94" s="142" t="s">
        <v>962</v>
      </c>
      <c r="L94" s="136" t="str">
        <f>VLOOKUP(K94,CódigosRetorno!$A$2:$B$2003,2,FALSE)</f>
        <v>InstructionID - El dato ingresado no cumple con el estandar</v>
      </c>
      <c r="M94" s="135" t="s">
        <v>963</v>
      </c>
      <c r="N94" s="236"/>
    </row>
    <row r="95" spans="1:14" ht="24" x14ac:dyDescent="0.35">
      <c r="A95" s="236"/>
      <c r="B95" s="903"/>
      <c r="C95" s="899"/>
      <c r="D95" s="874"/>
      <c r="E95" s="890"/>
      <c r="F95" s="874"/>
      <c r="G95" s="890"/>
      <c r="H95" s="869"/>
      <c r="I95" s="138" t="s">
        <v>964</v>
      </c>
      <c r="J95" s="142" t="s">
        <v>6</v>
      </c>
      <c r="K95" s="142" t="s">
        <v>965</v>
      </c>
      <c r="L95" s="136" t="str">
        <f>VLOOKUP(K95,CódigosRetorno!$A$2:$B$2003,2,FALSE)</f>
        <v>No debe existir un elemento sac:BillingPayment a nivel de item con el mismo valor de cbc:InstructionID</v>
      </c>
      <c r="M95" s="135" t="s">
        <v>9</v>
      </c>
      <c r="N95" s="236"/>
    </row>
    <row r="96" spans="1:14" ht="24" x14ac:dyDescent="0.35">
      <c r="A96" s="236"/>
      <c r="B96" s="281">
        <f>B90+1</f>
        <v>18</v>
      </c>
      <c r="C96" s="192" t="s">
        <v>970</v>
      </c>
      <c r="D96" s="135"/>
      <c r="E96" s="128" t="s">
        <v>182</v>
      </c>
      <c r="F96" s="135"/>
      <c r="G96" s="128" t="s">
        <v>811</v>
      </c>
      <c r="H96" s="138" t="s">
        <v>950</v>
      </c>
      <c r="I96" s="136" t="s">
        <v>971</v>
      </c>
      <c r="J96" s="128" t="s">
        <v>9</v>
      </c>
      <c r="K96" s="142" t="s">
        <v>9</v>
      </c>
      <c r="L96" s="136" t="str">
        <f>VLOOKUP(K96,CódigosRetorno!$A$2:$B$2003,2,FALSE)</f>
        <v>-</v>
      </c>
      <c r="M96" s="135" t="s">
        <v>9</v>
      </c>
      <c r="N96" s="236"/>
    </row>
    <row r="97" spans="1:14" x14ac:dyDescent="0.35">
      <c r="A97" s="236"/>
      <c r="B97" s="900">
        <f>B96+0.1</f>
        <v>18.100000000000001</v>
      </c>
      <c r="C97" s="898" t="s">
        <v>972</v>
      </c>
      <c r="D97" s="873" t="s">
        <v>327</v>
      </c>
      <c r="E97" s="886" t="s">
        <v>142</v>
      </c>
      <c r="F97" s="873" t="s">
        <v>298</v>
      </c>
      <c r="G97" s="886" t="s">
        <v>299</v>
      </c>
      <c r="H97" s="868" t="s">
        <v>953</v>
      </c>
      <c r="I97" s="93" t="s">
        <v>65</v>
      </c>
      <c r="J97" s="128" t="s">
        <v>6</v>
      </c>
      <c r="K97" s="80" t="s">
        <v>954</v>
      </c>
      <c r="L97" s="136" t="str">
        <f>VLOOKUP(K97,CódigosRetorno!$A$2:$B$2003,2,FALSE)</f>
        <v>El XML no contiene el tag PaidAmount</v>
      </c>
      <c r="M97" s="135" t="s">
        <v>9</v>
      </c>
      <c r="N97" s="236"/>
    </row>
    <row r="98" spans="1:14" ht="24" x14ac:dyDescent="0.35">
      <c r="A98" s="236"/>
      <c r="B98" s="901"/>
      <c r="C98" s="902"/>
      <c r="D98" s="882"/>
      <c r="E98" s="887"/>
      <c r="F98" s="882"/>
      <c r="G98" s="887"/>
      <c r="H98" s="883"/>
      <c r="I98" s="136" t="s">
        <v>955</v>
      </c>
      <c r="J98" s="142" t="s">
        <v>6</v>
      </c>
      <c r="K98" s="142" t="s">
        <v>956</v>
      </c>
      <c r="L98" s="136" t="str">
        <f>VLOOKUP(K98,CódigosRetorno!$A$2:$B$2003,2,FALSE)</f>
        <v>PaidAmount - El dato ingresado no cumple con el estandar</v>
      </c>
      <c r="M98" s="135" t="s">
        <v>9</v>
      </c>
      <c r="N98" s="236"/>
    </row>
    <row r="99" spans="1:14" x14ac:dyDescent="0.35">
      <c r="A99" s="236"/>
      <c r="B99" s="904">
        <f>B97+0.1</f>
        <v>18.200000000000003</v>
      </c>
      <c r="C99" s="898" t="s">
        <v>957</v>
      </c>
      <c r="D99" s="873" t="s">
        <v>642</v>
      </c>
      <c r="E99" s="887"/>
      <c r="F99" s="873" t="s">
        <v>328</v>
      </c>
      <c r="G99" s="886" t="s">
        <v>958</v>
      </c>
      <c r="H99" s="868" t="s">
        <v>959</v>
      </c>
      <c r="I99" s="136" t="s">
        <v>65</v>
      </c>
      <c r="J99" s="142" t="s">
        <v>6</v>
      </c>
      <c r="K99" s="142" t="s">
        <v>960</v>
      </c>
      <c r="L99" s="136" t="str">
        <f>VLOOKUP(K99,CódigosRetorno!$A$2:$B$2003,2,FALSE)</f>
        <v>El XML no contiene el tag InstructionID</v>
      </c>
      <c r="M99" s="135" t="s">
        <v>9</v>
      </c>
      <c r="N99" s="236"/>
    </row>
    <row r="100" spans="1:14" x14ac:dyDescent="0.35">
      <c r="A100" s="236"/>
      <c r="B100" s="904"/>
      <c r="C100" s="902"/>
      <c r="D100" s="882"/>
      <c r="E100" s="887"/>
      <c r="F100" s="882"/>
      <c r="G100" s="887"/>
      <c r="H100" s="883"/>
      <c r="I100" s="136" t="s">
        <v>961</v>
      </c>
      <c r="J100" s="142" t="s">
        <v>6</v>
      </c>
      <c r="K100" s="142" t="s">
        <v>962</v>
      </c>
      <c r="L100" s="136" t="str">
        <f>VLOOKUP(K100,CódigosRetorno!$A$2:$B$2003,2,FALSE)</f>
        <v>InstructionID - El dato ingresado no cumple con el estandar</v>
      </c>
      <c r="M100" s="135" t="s">
        <v>963</v>
      </c>
      <c r="N100" s="236"/>
    </row>
    <row r="101" spans="1:14" ht="24" x14ac:dyDescent="0.35">
      <c r="A101" s="236"/>
      <c r="B101" s="904"/>
      <c r="C101" s="899"/>
      <c r="D101" s="874"/>
      <c r="E101" s="890"/>
      <c r="F101" s="874"/>
      <c r="G101" s="890"/>
      <c r="H101" s="869"/>
      <c r="I101" s="138" t="s">
        <v>964</v>
      </c>
      <c r="J101" s="142" t="s">
        <v>6</v>
      </c>
      <c r="K101" s="142" t="s">
        <v>965</v>
      </c>
      <c r="L101" s="136" t="str">
        <f>VLOOKUP(K101,CódigosRetorno!$A$2:$B$2003,2,FALSE)</f>
        <v>No debe existir un elemento sac:BillingPayment a nivel de item con el mismo valor de cbc:InstructionID</v>
      </c>
      <c r="M101" s="135" t="s">
        <v>9</v>
      </c>
      <c r="N101" s="236"/>
    </row>
    <row r="102" spans="1:14" ht="24" x14ac:dyDescent="0.35">
      <c r="A102" s="236"/>
      <c r="B102" s="281">
        <f>B96+1</f>
        <v>19</v>
      </c>
      <c r="C102" s="192" t="s">
        <v>973</v>
      </c>
      <c r="D102" s="135"/>
      <c r="E102" s="128" t="s">
        <v>182</v>
      </c>
      <c r="F102" s="135"/>
      <c r="G102" s="128" t="s">
        <v>811</v>
      </c>
      <c r="H102" s="138" t="s">
        <v>950</v>
      </c>
      <c r="I102" s="136" t="s">
        <v>974</v>
      </c>
      <c r="J102" s="128"/>
      <c r="K102" s="142" t="s">
        <v>9</v>
      </c>
      <c r="L102" s="136" t="str">
        <f>VLOOKUP(K102,CódigosRetorno!$A$2:$B$2003,2,FALSE)</f>
        <v>-</v>
      </c>
      <c r="M102" s="135" t="s">
        <v>9</v>
      </c>
      <c r="N102" s="236"/>
    </row>
    <row r="103" spans="1:14" x14ac:dyDescent="0.35">
      <c r="A103" s="236"/>
      <c r="B103" s="900">
        <f>B102+0.1</f>
        <v>19.100000000000001</v>
      </c>
      <c r="C103" s="898" t="s">
        <v>972</v>
      </c>
      <c r="D103" s="873" t="s">
        <v>327</v>
      </c>
      <c r="E103" s="886" t="s">
        <v>142</v>
      </c>
      <c r="F103" s="873" t="s">
        <v>298</v>
      </c>
      <c r="G103" s="886" t="s">
        <v>299</v>
      </c>
      <c r="H103" s="868" t="s">
        <v>953</v>
      </c>
      <c r="I103" s="93" t="s">
        <v>65</v>
      </c>
      <c r="J103" s="128" t="s">
        <v>6</v>
      </c>
      <c r="K103" s="80" t="s">
        <v>954</v>
      </c>
      <c r="L103" s="136" t="str">
        <f>VLOOKUP(K103,CódigosRetorno!$A$2:$B$2003,2,FALSE)</f>
        <v>El XML no contiene el tag PaidAmount</v>
      </c>
      <c r="M103" s="135" t="s">
        <v>9</v>
      </c>
      <c r="N103" s="236"/>
    </row>
    <row r="104" spans="1:14" ht="24" x14ac:dyDescent="0.35">
      <c r="A104" s="236"/>
      <c r="B104" s="901"/>
      <c r="C104" s="902"/>
      <c r="D104" s="882"/>
      <c r="E104" s="887"/>
      <c r="F104" s="882"/>
      <c r="G104" s="887"/>
      <c r="H104" s="883"/>
      <c r="I104" s="136" t="s">
        <v>955</v>
      </c>
      <c r="J104" s="142" t="s">
        <v>6</v>
      </c>
      <c r="K104" s="142" t="s">
        <v>956</v>
      </c>
      <c r="L104" s="136" t="str">
        <f>VLOOKUP(K104,CódigosRetorno!$A$2:$B$2003,2,FALSE)</f>
        <v>PaidAmount - El dato ingresado no cumple con el estandar</v>
      </c>
      <c r="M104" s="135" t="s">
        <v>9</v>
      </c>
      <c r="N104" s="236"/>
    </row>
    <row r="105" spans="1:14" x14ac:dyDescent="0.35">
      <c r="A105" s="236"/>
      <c r="B105" s="904">
        <f>B103+0.1</f>
        <v>19.200000000000003</v>
      </c>
      <c r="C105" s="898" t="s">
        <v>957</v>
      </c>
      <c r="D105" s="873" t="s">
        <v>642</v>
      </c>
      <c r="E105" s="887"/>
      <c r="F105" s="873" t="s">
        <v>328</v>
      </c>
      <c r="G105" s="886" t="s">
        <v>958</v>
      </c>
      <c r="H105" s="868" t="s">
        <v>959</v>
      </c>
      <c r="I105" s="136" t="s">
        <v>65</v>
      </c>
      <c r="J105" s="142" t="s">
        <v>6</v>
      </c>
      <c r="K105" s="142" t="s">
        <v>960</v>
      </c>
      <c r="L105" s="136" t="str">
        <f>VLOOKUP(K105,CódigosRetorno!$A$2:$B$2003,2,FALSE)</f>
        <v>El XML no contiene el tag InstructionID</v>
      </c>
      <c r="M105" s="135" t="s">
        <v>9</v>
      </c>
      <c r="N105" s="236"/>
    </row>
    <row r="106" spans="1:14" x14ac:dyDescent="0.35">
      <c r="A106" s="236"/>
      <c r="B106" s="904"/>
      <c r="C106" s="902"/>
      <c r="D106" s="882"/>
      <c r="E106" s="887"/>
      <c r="F106" s="882"/>
      <c r="G106" s="887"/>
      <c r="H106" s="883"/>
      <c r="I106" s="136" t="s">
        <v>961</v>
      </c>
      <c r="J106" s="142" t="s">
        <v>6</v>
      </c>
      <c r="K106" s="142" t="s">
        <v>962</v>
      </c>
      <c r="L106" s="136" t="str">
        <f>VLOOKUP(K106,CódigosRetorno!$A$2:$B$2003,2,FALSE)</f>
        <v>InstructionID - El dato ingresado no cumple con el estandar</v>
      </c>
      <c r="M106" s="135" t="s">
        <v>963</v>
      </c>
      <c r="N106" s="236"/>
    </row>
    <row r="107" spans="1:14" ht="24" x14ac:dyDescent="0.35">
      <c r="A107" s="236"/>
      <c r="B107" s="904"/>
      <c r="C107" s="899"/>
      <c r="D107" s="874"/>
      <c r="E107" s="890"/>
      <c r="F107" s="874"/>
      <c r="G107" s="890"/>
      <c r="H107" s="869"/>
      <c r="I107" s="138" t="s">
        <v>964</v>
      </c>
      <c r="J107" s="142" t="s">
        <v>6</v>
      </c>
      <c r="K107" s="142" t="s">
        <v>965</v>
      </c>
      <c r="L107" s="136" t="str">
        <f>VLOOKUP(K107,CódigosRetorno!$A$2:$B$2003,2,FALSE)</f>
        <v>No debe existir un elemento sac:BillingPayment a nivel de item con el mismo valor de cbc:InstructionID</v>
      </c>
      <c r="M107" s="135" t="s">
        <v>9</v>
      </c>
      <c r="N107" s="236"/>
    </row>
    <row r="108" spans="1:14" ht="24" x14ac:dyDescent="0.35">
      <c r="A108" s="236"/>
      <c r="B108" s="281">
        <f>B102+1</f>
        <v>20</v>
      </c>
      <c r="C108" s="192" t="s">
        <v>975</v>
      </c>
      <c r="D108" s="135"/>
      <c r="E108" s="128" t="s">
        <v>182</v>
      </c>
      <c r="F108" s="135"/>
      <c r="G108" s="128" t="s">
        <v>811</v>
      </c>
      <c r="H108" s="138" t="s">
        <v>976</v>
      </c>
      <c r="I108" s="136" t="s">
        <v>9</v>
      </c>
      <c r="J108" s="128" t="s">
        <v>9</v>
      </c>
      <c r="K108" s="142" t="s">
        <v>9</v>
      </c>
      <c r="L108" s="136" t="str">
        <f>VLOOKUP(K108,CódigosRetorno!$A$2:$B$2003,2,FALSE)</f>
        <v>-</v>
      </c>
      <c r="M108" s="135" t="s">
        <v>9</v>
      </c>
      <c r="N108" s="236"/>
    </row>
    <row r="109" spans="1:14" x14ac:dyDescent="0.35">
      <c r="A109" s="236"/>
      <c r="B109" s="900">
        <f>B108+0.1</f>
        <v>20.100000000000001</v>
      </c>
      <c r="C109" s="898" t="s">
        <v>977</v>
      </c>
      <c r="D109" s="873" t="s">
        <v>327</v>
      </c>
      <c r="E109" s="886" t="s">
        <v>142</v>
      </c>
      <c r="F109" s="873" t="s">
        <v>978</v>
      </c>
      <c r="G109" s="873" t="s">
        <v>750</v>
      </c>
      <c r="H109" s="868" t="s">
        <v>979</v>
      </c>
      <c r="I109" s="136" t="s">
        <v>980</v>
      </c>
      <c r="J109" s="142" t="s">
        <v>6</v>
      </c>
      <c r="K109" s="142" t="s">
        <v>981</v>
      </c>
      <c r="L109" s="136" t="str">
        <f>VLOOKUP(K109,CódigosRetorno!$A$2:$B$2003,2,FALSE)</f>
        <v>ChargeIndicator - El dato ingresado no cumple con el estandar</v>
      </c>
      <c r="M109" s="135" t="s">
        <v>9</v>
      </c>
      <c r="N109" s="236"/>
    </row>
    <row r="110" spans="1:14" ht="24" x14ac:dyDescent="0.35">
      <c r="A110" s="236"/>
      <c r="B110" s="903"/>
      <c r="C110" s="899"/>
      <c r="D110" s="874"/>
      <c r="E110" s="887"/>
      <c r="F110" s="874"/>
      <c r="G110" s="874"/>
      <c r="H110" s="869"/>
      <c r="I110" s="138" t="s">
        <v>964</v>
      </c>
      <c r="J110" s="142" t="s">
        <v>6</v>
      </c>
      <c r="K110" s="142" t="s">
        <v>982</v>
      </c>
      <c r="L110" s="136" t="str">
        <f>VLOOKUP(K110,CódigosRetorno!$A$2:$B$2003,2,FALSE)</f>
        <v>Ha consignado mas de un elemento cac:AllowanceCharge con el mismo campo cbc:ChargeIndicator</v>
      </c>
      <c r="M110" s="135" t="s">
        <v>9</v>
      </c>
      <c r="N110" s="236"/>
    </row>
    <row r="111" spans="1:14" ht="24" x14ac:dyDescent="0.35">
      <c r="A111" s="236"/>
      <c r="B111" s="900">
        <f>B109+0.1</f>
        <v>20.200000000000003</v>
      </c>
      <c r="C111" s="898" t="s">
        <v>983</v>
      </c>
      <c r="D111" s="873" t="s">
        <v>642</v>
      </c>
      <c r="E111" s="887"/>
      <c r="F111" s="873" t="s">
        <v>298</v>
      </c>
      <c r="G111" s="873" t="s">
        <v>299</v>
      </c>
      <c r="H111" s="868" t="s">
        <v>984</v>
      </c>
      <c r="I111" s="136" t="s">
        <v>955</v>
      </c>
      <c r="J111" s="142" t="s">
        <v>6</v>
      </c>
      <c r="K111" s="142" t="s">
        <v>985</v>
      </c>
      <c r="L111" s="136" t="str">
        <f>VLOOKUP(K111,CódigosRetorno!$A$2:$B$2003,2,FALSE)</f>
        <v>cbc:Amount - El dato ingresado no cumple con el estandar</v>
      </c>
      <c r="M111" s="135" t="s">
        <v>9</v>
      </c>
      <c r="N111" s="236"/>
    </row>
    <row r="112" spans="1:14" x14ac:dyDescent="0.35">
      <c r="A112" s="236"/>
      <c r="B112" s="903"/>
      <c r="C112" s="899"/>
      <c r="D112" s="874"/>
      <c r="E112" s="890"/>
      <c r="F112" s="874"/>
      <c r="G112" s="874"/>
      <c r="H112" s="869"/>
      <c r="I112" s="136" t="s">
        <v>986</v>
      </c>
      <c r="J112" s="142" t="s">
        <v>206</v>
      </c>
      <c r="K112" s="142" t="s">
        <v>987</v>
      </c>
      <c r="L112" s="136" t="str">
        <f>VLOOKUP(K112,CódigosRetorno!$A$2:$B$2003,2,FALSE)</f>
        <v>Debe indicar cargos mayores o iguales a cero</v>
      </c>
      <c r="M112" s="135" t="s">
        <v>9</v>
      </c>
      <c r="N112" s="236"/>
    </row>
    <row r="113" spans="1:14" ht="36" x14ac:dyDescent="0.35">
      <c r="A113" s="236"/>
      <c r="B113" s="322">
        <f>B108+1</f>
        <v>21</v>
      </c>
      <c r="C113" s="192" t="s">
        <v>988</v>
      </c>
      <c r="D113" s="135" t="s">
        <v>642</v>
      </c>
      <c r="E113" s="128" t="s">
        <v>142</v>
      </c>
      <c r="F113" s="135"/>
      <c r="G113" s="135" t="s">
        <v>811</v>
      </c>
      <c r="H113" s="201" t="s">
        <v>989</v>
      </c>
      <c r="I113" s="136" t="s">
        <v>990</v>
      </c>
      <c r="J113" s="142" t="s">
        <v>6</v>
      </c>
      <c r="K113" s="142" t="s">
        <v>991</v>
      </c>
      <c r="L113" s="136" t="str">
        <f>VLOOKUP(K113,CódigosRetorno!$A$2:$B$2003,2,FALSE)</f>
        <v>Debe indicar Información acerca del importe total de IGV/IVAP</v>
      </c>
      <c r="M113" s="135" t="s">
        <v>9</v>
      </c>
      <c r="N113" s="236"/>
    </row>
    <row r="114" spans="1:14" ht="24" x14ac:dyDescent="0.35">
      <c r="A114" s="236"/>
      <c r="B114" s="900">
        <f>B113+0.1</f>
        <v>21.1</v>
      </c>
      <c r="C114" s="898" t="s">
        <v>992</v>
      </c>
      <c r="D114" s="888" t="s">
        <v>327</v>
      </c>
      <c r="E114" s="886" t="s">
        <v>142</v>
      </c>
      <c r="F114" s="873" t="s">
        <v>298</v>
      </c>
      <c r="G114" s="886" t="s">
        <v>299</v>
      </c>
      <c r="H114" s="868" t="s">
        <v>993</v>
      </c>
      <c r="I114" s="136" t="s">
        <v>955</v>
      </c>
      <c r="J114" s="142" t="s">
        <v>6</v>
      </c>
      <c r="K114" s="142" t="s">
        <v>994</v>
      </c>
      <c r="L114" s="136" t="str">
        <f>VLOOKUP(K114,CódigosRetorno!$A$2:$B$2003,2,FALSE)</f>
        <v>El dato ingresado en TaxAmount no cumple con el formato establecido</v>
      </c>
      <c r="M114" s="135" t="s">
        <v>9</v>
      </c>
      <c r="N114" s="236"/>
    </row>
    <row r="115" spans="1:14" ht="96" x14ac:dyDescent="0.35">
      <c r="A115" s="236"/>
      <c r="B115" s="901"/>
      <c r="C115" s="902"/>
      <c r="D115" s="888"/>
      <c r="E115" s="887"/>
      <c r="F115" s="882"/>
      <c r="G115" s="887"/>
      <c r="H115" s="883"/>
      <c r="I115" s="847" t="s">
        <v>995</v>
      </c>
      <c r="J115" s="848" t="s">
        <v>206</v>
      </c>
      <c r="K115" s="848" t="s">
        <v>996</v>
      </c>
      <c r="L115" s="533" t="str">
        <f>VLOOKUP(K115,CódigosRetorno!$A$2:$B$2003,2,FALSE)</f>
        <v>El calculo del IGV no es correcto</v>
      </c>
      <c r="M115" s="849" t="s">
        <v>9</v>
      </c>
      <c r="N115" s="236"/>
    </row>
    <row r="116" spans="1:14" ht="36" x14ac:dyDescent="0.35">
      <c r="A116" s="236"/>
      <c r="B116" s="901"/>
      <c r="C116" s="902"/>
      <c r="D116" s="888"/>
      <c r="E116" s="887"/>
      <c r="F116" s="874"/>
      <c r="G116" s="890"/>
      <c r="H116" s="869"/>
      <c r="I116" s="136" t="s">
        <v>997</v>
      </c>
      <c r="J116" s="142" t="s">
        <v>206</v>
      </c>
      <c r="K116" s="142" t="s">
        <v>998</v>
      </c>
      <c r="L116" s="136" t="str">
        <f>VLOOKUP(K116,CódigosRetorno!$A$2:$B$2003,2,FALSE)</f>
        <v>El importe del IVAP no corresponden al determinado por la informacion consignada.</v>
      </c>
      <c r="M116" s="135" t="s">
        <v>9</v>
      </c>
      <c r="N116" s="236"/>
    </row>
    <row r="117" spans="1:14" ht="24" x14ac:dyDescent="0.35">
      <c r="A117" s="236"/>
      <c r="B117" s="903"/>
      <c r="C117" s="899"/>
      <c r="D117" s="888"/>
      <c r="E117" s="887"/>
      <c r="F117" s="135" t="s">
        <v>298</v>
      </c>
      <c r="G117" s="128" t="s">
        <v>299</v>
      </c>
      <c r="H117" s="138" t="s">
        <v>999</v>
      </c>
      <c r="I117" s="136" t="s">
        <v>1000</v>
      </c>
      <c r="J117" s="142" t="s">
        <v>6</v>
      </c>
      <c r="K117" s="142" t="s">
        <v>1001</v>
      </c>
      <c r="L117" s="136" t="str">
        <f>VLOOKUP(K117,CódigosRetorno!$A$2:$B$2003,2,FALSE)</f>
        <v>El XML no contiene el tag cac:TaxTotal/cac:TaxSubtotal/cbc:TaxAmount</v>
      </c>
      <c r="M117" s="135" t="s">
        <v>9</v>
      </c>
      <c r="N117" s="236"/>
    </row>
    <row r="118" spans="1:14" ht="24" x14ac:dyDescent="0.35">
      <c r="A118" s="236"/>
      <c r="B118" s="900">
        <f>B114+0.1</f>
        <v>21.200000000000003</v>
      </c>
      <c r="C118" s="898" t="s">
        <v>1002</v>
      </c>
      <c r="D118" s="888"/>
      <c r="E118" s="887"/>
      <c r="F118" s="873" t="s">
        <v>659</v>
      </c>
      <c r="G118" s="886" t="s">
        <v>1003</v>
      </c>
      <c r="H118" s="895" t="s">
        <v>1004</v>
      </c>
      <c r="I118" s="328" t="s">
        <v>602</v>
      </c>
      <c r="J118" s="329" t="s">
        <v>6</v>
      </c>
      <c r="K118" s="329" t="s">
        <v>1005</v>
      </c>
      <c r="L118" s="136" t="str">
        <f>VLOOKUP(K118,CódigosRetorno!$A$2:$B$2003,2,FALSE)</f>
        <v>El XML no contiene el tag TaxScheme ID de Información acerca del importe total de un tipo particular de impuesto</v>
      </c>
      <c r="M118" s="135" t="s">
        <v>9</v>
      </c>
      <c r="N118" s="236"/>
    </row>
    <row r="119" spans="1:14" x14ac:dyDescent="0.35">
      <c r="A119" s="236"/>
      <c r="B119" s="901"/>
      <c r="C119" s="902"/>
      <c r="D119" s="888"/>
      <c r="E119" s="887"/>
      <c r="F119" s="882"/>
      <c r="G119" s="887"/>
      <c r="H119" s="896"/>
      <c r="I119" s="328" t="s">
        <v>466</v>
      </c>
      <c r="J119" s="329" t="s">
        <v>6</v>
      </c>
      <c r="K119" s="330" t="s">
        <v>1006</v>
      </c>
      <c r="L119" s="136" t="str">
        <f>VLOOKUP(K119,CódigosRetorno!$A$2:$B$2003,2,FALSE)</f>
        <v>El codigo del tributo es invalido</v>
      </c>
      <c r="M119" s="135" t="s">
        <v>1007</v>
      </c>
      <c r="N119" s="236"/>
    </row>
    <row r="120" spans="1:14" ht="24" x14ac:dyDescent="0.35">
      <c r="A120" s="236"/>
      <c r="B120" s="903"/>
      <c r="C120" s="899"/>
      <c r="D120" s="888"/>
      <c r="E120" s="887"/>
      <c r="F120" s="874"/>
      <c r="G120" s="890"/>
      <c r="H120" s="897"/>
      <c r="I120" s="138" t="s">
        <v>964</v>
      </c>
      <c r="J120" s="142" t="s">
        <v>6</v>
      </c>
      <c r="K120" s="144" t="s">
        <v>1008</v>
      </c>
      <c r="L120" s="136" t="str">
        <f>VLOOKUP(K120,CódigosRetorno!$A$2:$B$2003,2,FALSE)</f>
        <v>Debe consignar solo un elemento cac:TaxTotal a nivel de item por codigo de tributo</v>
      </c>
      <c r="M120" s="135" t="s">
        <v>9</v>
      </c>
      <c r="N120" s="236"/>
    </row>
    <row r="121" spans="1:14" x14ac:dyDescent="0.35">
      <c r="A121" s="236"/>
      <c r="B121" s="900">
        <f>B118+0.1</f>
        <v>21.300000000000004</v>
      </c>
      <c r="C121" s="898" t="s">
        <v>1009</v>
      </c>
      <c r="D121" s="888"/>
      <c r="E121" s="887"/>
      <c r="F121" s="873" t="s">
        <v>341</v>
      </c>
      <c r="G121" s="886" t="s">
        <v>1003</v>
      </c>
      <c r="H121" s="868" t="s">
        <v>1010</v>
      </c>
      <c r="I121" s="93" t="s">
        <v>602</v>
      </c>
      <c r="J121" s="128" t="s">
        <v>6</v>
      </c>
      <c r="K121" s="80" t="s">
        <v>1011</v>
      </c>
      <c r="L121" s="136" t="str">
        <f>VLOOKUP(K121,CódigosRetorno!$A$2:$B$2003,2,FALSE)</f>
        <v>El XML no contiene el tag TaxScheme Name de impuesto</v>
      </c>
      <c r="M121" s="135" t="s">
        <v>9</v>
      </c>
      <c r="N121" s="236"/>
    </row>
    <row r="122" spans="1:14" x14ac:dyDescent="0.35">
      <c r="A122" s="236"/>
      <c r="B122" s="901"/>
      <c r="C122" s="902"/>
      <c r="D122" s="888"/>
      <c r="E122" s="887"/>
      <c r="F122" s="882"/>
      <c r="G122" s="887"/>
      <c r="H122" s="883"/>
      <c r="I122" s="136" t="s">
        <v>1012</v>
      </c>
      <c r="J122" s="142" t="s">
        <v>6</v>
      </c>
      <c r="K122" s="142" t="s">
        <v>1013</v>
      </c>
      <c r="L122" s="136" t="str">
        <f>VLOOKUP(K122,CódigosRetorno!$A$2:$B$2003,2,FALSE)</f>
        <v>Si el codigo de tributo es 1000, el nombre del tributo debe ser IGV</v>
      </c>
      <c r="M122" s="135" t="s">
        <v>9</v>
      </c>
      <c r="N122" s="236"/>
    </row>
    <row r="123" spans="1:14" x14ac:dyDescent="0.35">
      <c r="A123" s="236"/>
      <c r="B123" s="901"/>
      <c r="C123" s="902"/>
      <c r="D123" s="888"/>
      <c r="E123" s="887"/>
      <c r="F123" s="882"/>
      <c r="G123" s="887"/>
      <c r="H123" s="883"/>
      <c r="I123" s="136" t="s">
        <v>1014</v>
      </c>
      <c r="J123" s="142" t="s">
        <v>6</v>
      </c>
      <c r="K123" s="142" t="s">
        <v>1015</v>
      </c>
      <c r="L123" s="136" t="str">
        <f>VLOOKUP(K123,CódigosRetorno!$A$2:$B$2003,2,FALSE)</f>
        <v>Nombre de tributo no corresponde al código de tributo de la linea.</v>
      </c>
      <c r="M123" s="135" t="s">
        <v>9</v>
      </c>
      <c r="N123" s="236"/>
    </row>
    <row r="124" spans="1:14" ht="36" x14ac:dyDescent="0.35">
      <c r="A124" s="236"/>
      <c r="B124" s="325">
        <f>B121+0.1</f>
        <v>21.400000000000006</v>
      </c>
      <c r="C124" s="192" t="s">
        <v>1016</v>
      </c>
      <c r="D124" s="888"/>
      <c r="E124" s="890"/>
      <c r="F124" s="135" t="s">
        <v>143</v>
      </c>
      <c r="G124" s="128" t="s">
        <v>1003</v>
      </c>
      <c r="H124" s="138" t="s">
        <v>1017</v>
      </c>
      <c r="I124" s="136" t="s">
        <v>184</v>
      </c>
      <c r="J124" s="128" t="s">
        <v>9</v>
      </c>
      <c r="K124" s="142" t="s">
        <v>9</v>
      </c>
      <c r="L124" s="136" t="str">
        <f>VLOOKUP(K124,CódigosRetorno!$A$2:$B$2003,2,FALSE)</f>
        <v>-</v>
      </c>
      <c r="M124" s="135" t="s">
        <v>1007</v>
      </c>
      <c r="N124" s="236"/>
    </row>
    <row r="125" spans="1:14" ht="24" x14ac:dyDescent="0.35">
      <c r="A125" s="236"/>
      <c r="B125" s="316">
        <f>B113+1</f>
        <v>22</v>
      </c>
      <c r="C125" s="317" t="s">
        <v>1018</v>
      </c>
      <c r="D125" s="164"/>
      <c r="E125" s="164" t="s">
        <v>182</v>
      </c>
      <c r="F125" s="166"/>
      <c r="G125" s="164" t="s">
        <v>811</v>
      </c>
      <c r="H125" s="169" t="s">
        <v>989</v>
      </c>
      <c r="I125" s="159" t="s">
        <v>1019</v>
      </c>
      <c r="J125" s="164" t="s">
        <v>9</v>
      </c>
      <c r="K125" s="165" t="s">
        <v>9</v>
      </c>
      <c r="L125" s="159" t="str">
        <f>VLOOKUP(K125,CódigosRetorno!$A$2:$B$2003,2,FALSE)</f>
        <v>-</v>
      </c>
      <c r="M125" s="166" t="s">
        <v>9</v>
      </c>
      <c r="N125" s="236"/>
    </row>
    <row r="126" spans="1:14" ht="24" x14ac:dyDescent="0.35">
      <c r="A126" s="236"/>
      <c r="B126" s="900">
        <f>B125+0.1</f>
        <v>22.1</v>
      </c>
      <c r="C126" s="898" t="s">
        <v>1020</v>
      </c>
      <c r="D126" s="888" t="s">
        <v>327</v>
      </c>
      <c r="E126" s="886"/>
      <c r="F126" s="135" t="s">
        <v>298</v>
      </c>
      <c r="G126" s="128" t="s">
        <v>299</v>
      </c>
      <c r="H126" s="138" t="s">
        <v>993</v>
      </c>
      <c r="I126" s="136" t="s">
        <v>955</v>
      </c>
      <c r="J126" s="142" t="s">
        <v>6</v>
      </c>
      <c r="K126" s="142" t="s">
        <v>994</v>
      </c>
      <c r="L126" s="136" t="str">
        <f>VLOOKUP(K126,CódigosRetorno!$A$2:$B$2003,2,FALSE)</f>
        <v>El dato ingresado en TaxAmount no cumple con el formato establecido</v>
      </c>
      <c r="M126" s="135" t="s">
        <v>9</v>
      </c>
      <c r="N126" s="236"/>
    </row>
    <row r="127" spans="1:14" ht="24" x14ac:dyDescent="0.35">
      <c r="A127" s="236"/>
      <c r="B127" s="903"/>
      <c r="C127" s="899"/>
      <c r="D127" s="888"/>
      <c r="E127" s="887"/>
      <c r="F127" s="135" t="s">
        <v>298</v>
      </c>
      <c r="G127" s="128" t="s">
        <v>299</v>
      </c>
      <c r="H127" s="138" t="s">
        <v>999</v>
      </c>
      <c r="I127" s="136" t="s">
        <v>1000</v>
      </c>
      <c r="J127" s="142" t="s">
        <v>6</v>
      </c>
      <c r="K127" s="142" t="s">
        <v>1001</v>
      </c>
      <c r="L127" s="136" t="str">
        <f>VLOOKUP(K127,CódigosRetorno!$A$2:$B$2003,2,FALSE)</f>
        <v>El XML no contiene el tag cac:TaxTotal/cac:TaxSubtotal/cbc:TaxAmount</v>
      </c>
      <c r="M127" s="135" t="s">
        <v>9</v>
      </c>
      <c r="N127" s="236"/>
    </row>
    <row r="128" spans="1:14" ht="24" x14ac:dyDescent="0.35">
      <c r="A128" s="236"/>
      <c r="B128" s="900">
        <f>B126+0.1</f>
        <v>22.200000000000003</v>
      </c>
      <c r="C128" s="898" t="s">
        <v>1002</v>
      </c>
      <c r="D128" s="888"/>
      <c r="E128" s="887"/>
      <c r="F128" s="873" t="s">
        <v>659</v>
      </c>
      <c r="G128" s="886" t="s">
        <v>1003</v>
      </c>
      <c r="H128" s="868" t="s">
        <v>1004</v>
      </c>
      <c r="I128" s="136" t="s">
        <v>602</v>
      </c>
      <c r="J128" s="142" t="s">
        <v>6</v>
      </c>
      <c r="K128" s="142" t="s">
        <v>1005</v>
      </c>
      <c r="L128" s="136" t="str">
        <f>VLOOKUP(K128,CódigosRetorno!$A$2:$B$2003,2,FALSE)</f>
        <v>El XML no contiene el tag TaxScheme ID de Información acerca del importe total de un tipo particular de impuesto</v>
      </c>
      <c r="M128" s="135" t="s">
        <v>9</v>
      </c>
      <c r="N128" s="236"/>
    </row>
    <row r="129" spans="1:14" x14ac:dyDescent="0.35">
      <c r="A129" s="236"/>
      <c r="B129" s="901"/>
      <c r="C129" s="902"/>
      <c r="D129" s="888"/>
      <c r="E129" s="887"/>
      <c r="F129" s="882"/>
      <c r="G129" s="887"/>
      <c r="H129" s="883"/>
      <c r="I129" s="136" t="s">
        <v>466</v>
      </c>
      <c r="J129" s="142" t="s">
        <v>6</v>
      </c>
      <c r="K129" s="144" t="s">
        <v>1006</v>
      </c>
      <c r="L129" s="136" t="str">
        <f>VLOOKUP(K129,CódigosRetorno!$A$2:$B$2003,2,FALSE)</f>
        <v>El codigo del tributo es invalido</v>
      </c>
      <c r="M129" s="135" t="s">
        <v>1007</v>
      </c>
      <c r="N129" s="236"/>
    </row>
    <row r="130" spans="1:14" ht="24" x14ac:dyDescent="0.35">
      <c r="A130" s="236"/>
      <c r="B130" s="903"/>
      <c r="C130" s="899"/>
      <c r="D130" s="888"/>
      <c r="E130" s="887"/>
      <c r="F130" s="874"/>
      <c r="G130" s="890"/>
      <c r="H130" s="869"/>
      <c r="I130" s="138" t="s">
        <v>964</v>
      </c>
      <c r="J130" s="142" t="s">
        <v>6</v>
      </c>
      <c r="K130" s="144" t="s">
        <v>1008</v>
      </c>
      <c r="L130" s="136" t="str">
        <f>VLOOKUP(K130,CódigosRetorno!$A$2:$B$2003,2,FALSE)</f>
        <v>Debe consignar solo un elemento cac:TaxTotal a nivel de item por codigo de tributo</v>
      </c>
      <c r="M130" s="135" t="s">
        <v>9</v>
      </c>
      <c r="N130" s="236"/>
    </row>
    <row r="131" spans="1:14" ht="36" x14ac:dyDescent="0.35">
      <c r="A131" s="236"/>
      <c r="B131" s="325">
        <f>B128+0.1</f>
        <v>22.300000000000004</v>
      </c>
      <c r="C131" s="192" t="s">
        <v>1009</v>
      </c>
      <c r="D131" s="888"/>
      <c r="E131" s="887"/>
      <c r="F131" s="135" t="s">
        <v>341</v>
      </c>
      <c r="G131" s="128" t="s">
        <v>1003</v>
      </c>
      <c r="H131" s="138" t="s">
        <v>1010</v>
      </c>
      <c r="I131" s="136" t="s">
        <v>1021</v>
      </c>
      <c r="J131" s="142" t="s">
        <v>6</v>
      </c>
      <c r="K131" s="142" t="s">
        <v>1022</v>
      </c>
      <c r="L131" s="136" t="str">
        <f>VLOOKUP(K131,CódigosRetorno!$A$2:$B$2003,2,FALSE)</f>
        <v>Si el codigo de tributo es 2000, el nombre del tributo debe ser ISC</v>
      </c>
      <c r="M131" s="135" t="s">
        <v>9</v>
      </c>
      <c r="N131" s="236"/>
    </row>
    <row r="132" spans="1:14" ht="36" x14ac:dyDescent="0.35">
      <c r="A132" s="236"/>
      <c r="B132" s="325">
        <f>B131+0.1</f>
        <v>22.400000000000006</v>
      </c>
      <c r="C132" s="192" t="s">
        <v>1016</v>
      </c>
      <c r="D132" s="888"/>
      <c r="E132" s="890"/>
      <c r="F132" s="135" t="s">
        <v>143</v>
      </c>
      <c r="G132" s="128" t="s">
        <v>1003</v>
      </c>
      <c r="H132" s="138" t="s">
        <v>1017</v>
      </c>
      <c r="I132" s="136" t="s">
        <v>184</v>
      </c>
      <c r="J132" s="128" t="s">
        <v>9</v>
      </c>
      <c r="K132" s="142" t="s">
        <v>9</v>
      </c>
      <c r="L132" s="136" t="str">
        <f>VLOOKUP(K132,CódigosRetorno!$A$2:$B$2003,2,FALSE)</f>
        <v>-</v>
      </c>
      <c r="M132" s="135" t="s">
        <v>9</v>
      </c>
      <c r="N132" s="236"/>
    </row>
    <row r="133" spans="1:14" ht="24" x14ac:dyDescent="0.35">
      <c r="A133" s="236"/>
      <c r="B133" s="316">
        <f>B125+1</f>
        <v>23</v>
      </c>
      <c r="C133" s="317" t="s">
        <v>1023</v>
      </c>
      <c r="D133" s="164"/>
      <c r="E133" s="164" t="s">
        <v>182</v>
      </c>
      <c r="F133" s="166"/>
      <c r="G133" s="164" t="s">
        <v>811</v>
      </c>
      <c r="H133" s="169" t="s">
        <v>989</v>
      </c>
      <c r="I133" s="159" t="s">
        <v>1024</v>
      </c>
      <c r="J133" s="164" t="s">
        <v>9</v>
      </c>
      <c r="K133" s="165" t="s">
        <v>9</v>
      </c>
      <c r="L133" s="159" t="str">
        <f>VLOOKUP(K133,CódigosRetorno!$A$2:$B$2003,2,FALSE)</f>
        <v>-</v>
      </c>
      <c r="M133" s="166" t="s">
        <v>9</v>
      </c>
      <c r="N133" s="236"/>
    </row>
    <row r="134" spans="1:14" ht="24" x14ac:dyDescent="0.35">
      <c r="A134" s="236"/>
      <c r="B134" s="900">
        <f>B133+0.1</f>
        <v>23.1</v>
      </c>
      <c r="C134" s="898" t="s">
        <v>1025</v>
      </c>
      <c r="D134" s="888" t="s">
        <v>327</v>
      </c>
      <c r="E134" s="886" t="s">
        <v>142</v>
      </c>
      <c r="F134" s="135" t="s">
        <v>298</v>
      </c>
      <c r="G134" s="128" t="s">
        <v>299</v>
      </c>
      <c r="H134" s="138" t="s">
        <v>993</v>
      </c>
      <c r="I134" s="136" t="s">
        <v>955</v>
      </c>
      <c r="J134" s="142" t="s">
        <v>6</v>
      </c>
      <c r="K134" s="142" t="s">
        <v>994</v>
      </c>
      <c r="L134" s="136" t="str">
        <f>VLOOKUP(K134,CódigosRetorno!$A$2:$B$2003,2,FALSE)</f>
        <v>El dato ingresado en TaxAmount no cumple con el formato establecido</v>
      </c>
      <c r="M134" s="135" t="s">
        <v>9</v>
      </c>
      <c r="N134" s="236"/>
    </row>
    <row r="135" spans="1:14" ht="24" x14ac:dyDescent="0.35">
      <c r="A135" s="236"/>
      <c r="B135" s="903"/>
      <c r="C135" s="899"/>
      <c r="D135" s="888"/>
      <c r="E135" s="887"/>
      <c r="F135" s="135" t="s">
        <v>298</v>
      </c>
      <c r="G135" s="128" t="s">
        <v>299</v>
      </c>
      <c r="H135" s="138" t="s">
        <v>999</v>
      </c>
      <c r="I135" s="136" t="s">
        <v>1000</v>
      </c>
      <c r="J135" s="142" t="s">
        <v>6</v>
      </c>
      <c r="K135" s="142" t="s">
        <v>1001</v>
      </c>
      <c r="L135" s="136" t="str">
        <f>VLOOKUP(K135,CódigosRetorno!$A$2:$B$2003,2,FALSE)</f>
        <v>El XML no contiene el tag cac:TaxTotal/cac:TaxSubtotal/cbc:TaxAmount</v>
      </c>
      <c r="M135" s="135" t="s">
        <v>9</v>
      </c>
      <c r="N135" s="236"/>
    </row>
    <row r="136" spans="1:14" ht="24" x14ac:dyDescent="0.35">
      <c r="A136" s="236"/>
      <c r="B136" s="900">
        <f>B134+0.1</f>
        <v>23.200000000000003</v>
      </c>
      <c r="C136" s="898" t="s">
        <v>1002</v>
      </c>
      <c r="D136" s="888"/>
      <c r="E136" s="887"/>
      <c r="F136" s="873" t="s">
        <v>659</v>
      </c>
      <c r="G136" s="886" t="s">
        <v>1003</v>
      </c>
      <c r="H136" s="868" t="s">
        <v>1004</v>
      </c>
      <c r="I136" s="136" t="s">
        <v>602</v>
      </c>
      <c r="J136" s="142" t="s">
        <v>6</v>
      </c>
      <c r="K136" s="142" t="s">
        <v>1005</v>
      </c>
      <c r="L136" s="136" t="str">
        <f>VLOOKUP(K136,CódigosRetorno!$A$2:$B$2003,2,FALSE)</f>
        <v>El XML no contiene el tag TaxScheme ID de Información acerca del importe total de un tipo particular de impuesto</v>
      </c>
      <c r="M136" s="135" t="s">
        <v>9</v>
      </c>
      <c r="N136" s="236"/>
    </row>
    <row r="137" spans="1:14" x14ac:dyDescent="0.35">
      <c r="A137" s="236"/>
      <c r="B137" s="901"/>
      <c r="C137" s="902"/>
      <c r="D137" s="888"/>
      <c r="E137" s="887"/>
      <c r="F137" s="882"/>
      <c r="G137" s="887"/>
      <c r="H137" s="883"/>
      <c r="I137" s="136" t="s">
        <v>466</v>
      </c>
      <c r="J137" s="142" t="s">
        <v>6</v>
      </c>
      <c r="K137" s="144" t="s">
        <v>1006</v>
      </c>
      <c r="L137" s="136" t="str">
        <f>VLOOKUP(K137,CódigosRetorno!$A$2:$B$2003,2,FALSE)</f>
        <v>El codigo del tributo es invalido</v>
      </c>
      <c r="M137" s="135" t="s">
        <v>1007</v>
      </c>
      <c r="N137" s="236"/>
    </row>
    <row r="138" spans="1:14" ht="24" x14ac:dyDescent="0.35">
      <c r="A138" s="236"/>
      <c r="B138" s="903"/>
      <c r="C138" s="899"/>
      <c r="D138" s="888"/>
      <c r="E138" s="887"/>
      <c r="F138" s="874"/>
      <c r="G138" s="890"/>
      <c r="H138" s="869"/>
      <c r="I138" s="138" t="s">
        <v>964</v>
      </c>
      <c r="J138" s="142" t="s">
        <v>6</v>
      </c>
      <c r="K138" s="144" t="s">
        <v>1008</v>
      </c>
      <c r="L138" s="136" t="str">
        <f>VLOOKUP(K138,CódigosRetorno!$A$2:$B$2003,2,FALSE)</f>
        <v>Debe consignar solo un elemento cac:TaxTotal a nivel de item por codigo de tributo</v>
      </c>
      <c r="M138" s="135" t="s">
        <v>9</v>
      </c>
      <c r="N138" s="236"/>
    </row>
    <row r="139" spans="1:14" ht="36" x14ac:dyDescent="0.35">
      <c r="A139" s="236"/>
      <c r="B139" s="325">
        <f>B136+0.1</f>
        <v>23.300000000000004</v>
      </c>
      <c r="C139" s="192" t="s">
        <v>1009</v>
      </c>
      <c r="D139" s="888"/>
      <c r="E139" s="887"/>
      <c r="F139" s="135" t="s">
        <v>341</v>
      </c>
      <c r="G139" s="128" t="s">
        <v>1003</v>
      </c>
      <c r="H139" s="138" t="s">
        <v>1010</v>
      </c>
      <c r="I139" s="136" t="s">
        <v>184</v>
      </c>
      <c r="J139" s="128" t="s">
        <v>9</v>
      </c>
      <c r="K139" s="142" t="s">
        <v>9</v>
      </c>
      <c r="L139" s="136" t="str">
        <f>VLOOKUP(K139,CódigosRetorno!$A$2:$B$2003,2,FALSE)</f>
        <v>-</v>
      </c>
      <c r="M139" s="135" t="s">
        <v>9</v>
      </c>
      <c r="N139" s="236"/>
    </row>
    <row r="140" spans="1:14" ht="36" x14ac:dyDescent="0.35">
      <c r="A140" s="236"/>
      <c r="B140" s="325">
        <f>B139+0.1</f>
        <v>23.400000000000006</v>
      </c>
      <c r="C140" s="192" t="s">
        <v>1016</v>
      </c>
      <c r="D140" s="888"/>
      <c r="E140" s="890"/>
      <c r="F140" s="135" t="s">
        <v>143</v>
      </c>
      <c r="G140" s="128" t="s">
        <v>1003</v>
      </c>
      <c r="H140" s="138" t="s">
        <v>1017</v>
      </c>
      <c r="I140" s="136" t="s">
        <v>184</v>
      </c>
      <c r="J140" s="128" t="s">
        <v>9</v>
      </c>
      <c r="K140" s="142" t="s">
        <v>9</v>
      </c>
      <c r="L140" s="136" t="str">
        <f>VLOOKUP(K140,CódigosRetorno!$A$2:$B$2003,2,FALSE)</f>
        <v>-</v>
      </c>
      <c r="M140" s="135" t="s">
        <v>9</v>
      </c>
      <c r="N140" s="236"/>
    </row>
    <row r="141" spans="1:14" ht="24" x14ac:dyDescent="0.35">
      <c r="A141" s="236"/>
      <c r="B141" s="164">
        <v>24</v>
      </c>
      <c r="C141" s="169" t="s">
        <v>1026</v>
      </c>
      <c r="D141" s="164"/>
      <c r="E141" s="164" t="s">
        <v>182</v>
      </c>
      <c r="F141" s="166"/>
      <c r="G141" s="164" t="s">
        <v>811</v>
      </c>
      <c r="H141" s="169" t="s">
        <v>989</v>
      </c>
      <c r="I141" s="159" t="s">
        <v>1027</v>
      </c>
      <c r="J141" s="173" t="s">
        <v>9</v>
      </c>
      <c r="K141" s="195" t="s">
        <v>9</v>
      </c>
      <c r="L141" s="172" t="str">
        <f>VLOOKUP(K141,CódigosRetorno!$A$2:$B$2003,2,FALSE)</f>
        <v>-</v>
      </c>
      <c r="M141" s="183" t="s">
        <v>9</v>
      </c>
      <c r="N141" s="236"/>
    </row>
    <row r="142" spans="1:14" ht="24" x14ac:dyDescent="0.35">
      <c r="B142" s="900">
        <v>24.1</v>
      </c>
      <c r="C142" s="868" t="s">
        <v>1028</v>
      </c>
      <c r="D142" s="888" t="s">
        <v>327</v>
      </c>
      <c r="E142" s="888" t="s">
        <v>142</v>
      </c>
      <c r="F142" s="129" t="s">
        <v>298</v>
      </c>
      <c r="G142" s="129" t="s">
        <v>299</v>
      </c>
      <c r="H142" s="137" t="s">
        <v>993</v>
      </c>
      <c r="I142" s="136" t="s">
        <v>955</v>
      </c>
      <c r="J142" s="142" t="s">
        <v>6</v>
      </c>
      <c r="K142" s="142" t="s">
        <v>994</v>
      </c>
      <c r="L142" s="136" t="str">
        <f>VLOOKUP(K142,CódigosRetorno!$A$2:$B$2003,2,FALSE)</f>
        <v>El dato ingresado en TaxAmount no cumple con el formato establecido</v>
      </c>
      <c r="M142" s="135" t="s">
        <v>9</v>
      </c>
    </row>
    <row r="143" spans="1:14" ht="24" x14ac:dyDescent="0.35">
      <c r="B143" s="901"/>
      <c r="C143" s="883"/>
      <c r="D143" s="888"/>
      <c r="E143" s="888"/>
      <c r="F143" s="135" t="s">
        <v>298</v>
      </c>
      <c r="G143" s="128" t="s">
        <v>299</v>
      </c>
      <c r="H143" s="136" t="s">
        <v>999</v>
      </c>
      <c r="I143" s="136" t="s">
        <v>1000</v>
      </c>
      <c r="J143" s="142" t="s">
        <v>6</v>
      </c>
      <c r="K143" s="142" t="s">
        <v>1001</v>
      </c>
      <c r="L143" s="136" t="str">
        <f>VLOOKUP(K143,CódigosRetorno!$A$2:$B$2003,2,FALSE)</f>
        <v>El XML no contiene el tag cac:TaxTotal/cac:TaxSubtotal/cbc:TaxAmount</v>
      </c>
      <c r="M143" s="135" t="s">
        <v>9</v>
      </c>
    </row>
    <row r="144" spans="1:14" ht="24" x14ac:dyDescent="0.35">
      <c r="B144" s="900">
        <v>24.2</v>
      </c>
      <c r="C144" s="868" t="s">
        <v>1002</v>
      </c>
      <c r="D144" s="888"/>
      <c r="E144" s="888"/>
      <c r="F144" s="873" t="s">
        <v>659</v>
      </c>
      <c r="G144" s="873" t="s">
        <v>1003</v>
      </c>
      <c r="H144" s="868" t="s">
        <v>1004</v>
      </c>
      <c r="I144" s="136" t="s">
        <v>602</v>
      </c>
      <c r="J144" s="142" t="s">
        <v>6</v>
      </c>
      <c r="K144" s="142" t="s">
        <v>1005</v>
      </c>
      <c r="L144" s="136" t="str">
        <f>VLOOKUP(K144,CódigosRetorno!$A$2:$B$2003,2,FALSE)</f>
        <v>El XML no contiene el tag TaxScheme ID de Información acerca del importe total de un tipo particular de impuesto</v>
      </c>
      <c r="M144" s="135" t="s">
        <v>9</v>
      </c>
    </row>
    <row r="145" spans="2:13" x14ac:dyDescent="0.35">
      <c r="B145" s="901"/>
      <c r="C145" s="883"/>
      <c r="D145" s="888"/>
      <c r="E145" s="888"/>
      <c r="F145" s="882"/>
      <c r="G145" s="882"/>
      <c r="H145" s="883"/>
      <c r="I145" s="136" t="s">
        <v>466</v>
      </c>
      <c r="J145" s="142" t="s">
        <v>6</v>
      </c>
      <c r="K145" s="144" t="s">
        <v>1006</v>
      </c>
      <c r="L145" s="136" t="str">
        <f>VLOOKUP(K145,CódigosRetorno!$A$2:$B$2003,2,FALSE)</f>
        <v>El codigo del tributo es invalido</v>
      </c>
      <c r="M145" s="135" t="s">
        <v>1007</v>
      </c>
    </row>
    <row r="146" spans="2:13" ht="24" x14ac:dyDescent="0.35">
      <c r="B146" s="903"/>
      <c r="C146" s="869"/>
      <c r="D146" s="888"/>
      <c r="E146" s="888"/>
      <c r="F146" s="874"/>
      <c r="G146" s="874"/>
      <c r="H146" s="869"/>
      <c r="I146" s="138" t="s">
        <v>964</v>
      </c>
      <c r="J146" s="142" t="s">
        <v>6</v>
      </c>
      <c r="K146" s="144" t="s">
        <v>1008</v>
      </c>
      <c r="L146" s="136" t="str">
        <f>VLOOKUP(K146,CódigosRetorno!$A$2:$B$2003,2,FALSE)</f>
        <v>Debe consignar solo un elemento cac:TaxTotal a nivel de item por codigo de tributo</v>
      </c>
      <c r="M146" s="135" t="s">
        <v>9</v>
      </c>
    </row>
    <row r="147" spans="2:13" ht="36" x14ac:dyDescent="0.35">
      <c r="B147" s="325">
        <v>24.3</v>
      </c>
      <c r="C147" s="138" t="s">
        <v>1009</v>
      </c>
      <c r="D147" s="888"/>
      <c r="E147" s="888"/>
      <c r="F147" s="135" t="s">
        <v>341</v>
      </c>
      <c r="G147" s="128" t="s">
        <v>1003</v>
      </c>
      <c r="H147" s="138" t="s">
        <v>1010</v>
      </c>
      <c r="I147" s="136" t="s">
        <v>184</v>
      </c>
      <c r="J147" s="384" t="s">
        <v>9</v>
      </c>
      <c r="K147" s="384" t="s">
        <v>9</v>
      </c>
      <c r="L147" s="385" t="str">
        <f>VLOOKUP(K147,CódigosRetorno!$A$2:$B$2003,2,FALSE)</f>
        <v>-</v>
      </c>
      <c r="M147" s="384" t="s">
        <v>9</v>
      </c>
    </row>
    <row r="148" spans="2:13" ht="36" x14ac:dyDescent="0.35">
      <c r="B148" s="325">
        <v>24.4</v>
      </c>
      <c r="C148" s="138" t="s">
        <v>1016</v>
      </c>
      <c r="D148" s="888"/>
      <c r="E148" s="888"/>
      <c r="F148" s="135" t="s">
        <v>143</v>
      </c>
      <c r="G148" s="128" t="s">
        <v>1003</v>
      </c>
      <c r="H148" s="138" t="s">
        <v>1017</v>
      </c>
      <c r="I148" s="136" t="s">
        <v>184</v>
      </c>
      <c r="J148" s="384" t="s">
        <v>9</v>
      </c>
      <c r="K148" s="384" t="s">
        <v>9</v>
      </c>
      <c r="L148" s="385" t="str">
        <f>VLOOKUP(K148,CódigosRetorno!$A$2:$B$2003,2,FALSE)</f>
        <v>-</v>
      </c>
      <c r="M148" s="384" t="s">
        <v>9</v>
      </c>
    </row>
    <row r="149" spans="2:13" x14ac:dyDescent="0.35">
      <c r="B149" s="331"/>
      <c r="C149" s="331"/>
      <c r="D149" s="331"/>
      <c r="E149" s="331"/>
      <c r="F149" s="331"/>
      <c r="G149" s="331"/>
      <c r="H149" s="331"/>
      <c r="I149" s="331"/>
      <c r="J149" s="331"/>
      <c r="K149" s="331"/>
      <c r="L149" s="331"/>
      <c r="M149" s="331"/>
    </row>
    <row r="150" spans="2:13" x14ac:dyDescent="0.35"/>
  </sheetData>
  <mergeCells count="253">
    <mergeCell ref="B134:B135"/>
    <mergeCell ref="C134:C135"/>
    <mergeCell ref="D134:D140"/>
    <mergeCell ref="E134:E140"/>
    <mergeCell ref="B136:B138"/>
    <mergeCell ref="C136:C138"/>
    <mergeCell ref="B109:B110"/>
    <mergeCell ref="B126:B127"/>
    <mergeCell ref="C126:C127"/>
    <mergeCell ref="D126:D132"/>
    <mergeCell ref="E126:E132"/>
    <mergeCell ref="B128:B130"/>
    <mergeCell ref="C128:C130"/>
    <mergeCell ref="D109:D110"/>
    <mergeCell ref="D111:D112"/>
    <mergeCell ref="D114:D124"/>
    <mergeCell ref="E114:E124"/>
    <mergeCell ref="B111:B112"/>
    <mergeCell ref="C111:C112"/>
    <mergeCell ref="B121:B123"/>
    <mergeCell ref="C121:C123"/>
    <mergeCell ref="F144:F146"/>
    <mergeCell ref="G144:G146"/>
    <mergeCell ref="H144:H146"/>
    <mergeCell ref="D142:D148"/>
    <mergeCell ref="E142:E148"/>
    <mergeCell ref="B144:B146"/>
    <mergeCell ref="C144:C146"/>
    <mergeCell ref="B142:B143"/>
    <mergeCell ref="C142:C143"/>
    <mergeCell ref="B4:C4"/>
    <mergeCell ref="D31:D38"/>
    <mergeCell ref="D50:D54"/>
    <mergeCell ref="D55:D59"/>
    <mergeCell ref="D62:D66"/>
    <mergeCell ref="D67:D70"/>
    <mergeCell ref="D71:D72"/>
    <mergeCell ref="D75:D77"/>
    <mergeCell ref="B10:B11"/>
    <mergeCell ref="C10:C11"/>
    <mergeCell ref="D10:D11"/>
    <mergeCell ref="B55:B59"/>
    <mergeCell ref="C55:C59"/>
    <mergeCell ref="B67:B70"/>
    <mergeCell ref="C67:C70"/>
    <mergeCell ref="B73:B74"/>
    <mergeCell ref="B19:B20"/>
    <mergeCell ref="C19:C20"/>
    <mergeCell ref="D19:D20"/>
    <mergeCell ref="C15:C18"/>
    <mergeCell ref="D15:D18"/>
    <mergeCell ref="B62:B66"/>
    <mergeCell ref="C62:C66"/>
    <mergeCell ref="C73:C74"/>
    <mergeCell ref="B79:B80"/>
    <mergeCell ref="C79:C80"/>
    <mergeCell ref="E79:E83"/>
    <mergeCell ref="D85:D86"/>
    <mergeCell ref="B21:C21"/>
    <mergeCell ref="B22:B24"/>
    <mergeCell ref="C22:C24"/>
    <mergeCell ref="D22:D24"/>
    <mergeCell ref="E22:E24"/>
    <mergeCell ref="E47:E49"/>
    <mergeCell ref="E62:E66"/>
    <mergeCell ref="H5:H6"/>
    <mergeCell ref="B5:B6"/>
    <mergeCell ref="C5:C6"/>
    <mergeCell ref="D5:D6"/>
    <mergeCell ref="E5:E6"/>
    <mergeCell ref="F5:F6"/>
    <mergeCell ref="G5:G6"/>
    <mergeCell ref="B8:B9"/>
    <mergeCell ref="C8:C9"/>
    <mergeCell ref="D8:D9"/>
    <mergeCell ref="E8:E9"/>
    <mergeCell ref="F8:F9"/>
    <mergeCell ref="G8:G9"/>
    <mergeCell ref="H8:H9"/>
    <mergeCell ref="F85:F86"/>
    <mergeCell ref="E10:E11"/>
    <mergeCell ref="F10:F11"/>
    <mergeCell ref="G10:G11"/>
    <mergeCell ref="H10:H11"/>
    <mergeCell ref="B15:B18"/>
    <mergeCell ref="E15:E18"/>
    <mergeCell ref="F17:F18"/>
    <mergeCell ref="G17:G18"/>
    <mergeCell ref="H17:H18"/>
    <mergeCell ref="F15:F16"/>
    <mergeCell ref="G15:G16"/>
    <mergeCell ref="H15:H16"/>
    <mergeCell ref="E19:E20"/>
    <mergeCell ref="B85:B86"/>
    <mergeCell ref="C85:C86"/>
    <mergeCell ref="B44:B45"/>
    <mergeCell ref="C44:C45"/>
    <mergeCell ref="D44:D45"/>
    <mergeCell ref="E44:E45"/>
    <mergeCell ref="B50:B54"/>
    <mergeCell ref="C50:C54"/>
    <mergeCell ref="E50:E54"/>
    <mergeCell ref="E67:E70"/>
    <mergeCell ref="G87:G89"/>
    <mergeCell ref="H87:H89"/>
    <mergeCell ref="D87:D89"/>
    <mergeCell ref="D91:D92"/>
    <mergeCell ref="D93:D95"/>
    <mergeCell ref="D97:D98"/>
    <mergeCell ref="D99:D101"/>
    <mergeCell ref="C97:C98"/>
    <mergeCell ref="F97:F98"/>
    <mergeCell ref="G97:G98"/>
    <mergeCell ref="H97:H98"/>
    <mergeCell ref="E97:E101"/>
    <mergeCell ref="F22:F24"/>
    <mergeCell ref="G22:G24"/>
    <mergeCell ref="H22:H24"/>
    <mergeCell ref="H26:H30"/>
    <mergeCell ref="B26:B30"/>
    <mergeCell ref="C26:C30"/>
    <mergeCell ref="D26:D30"/>
    <mergeCell ref="E26:E30"/>
    <mergeCell ref="F26:F30"/>
    <mergeCell ref="G26:G30"/>
    <mergeCell ref="F136:F138"/>
    <mergeCell ref="G136:G138"/>
    <mergeCell ref="H136:H138"/>
    <mergeCell ref="B31:B38"/>
    <mergeCell ref="C31:C38"/>
    <mergeCell ref="E31:E38"/>
    <mergeCell ref="F31:F38"/>
    <mergeCell ref="G31:G38"/>
    <mergeCell ref="H31:H38"/>
    <mergeCell ref="B40:B43"/>
    <mergeCell ref="C40:C43"/>
    <mergeCell ref="D40:D43"/>
    <mergeCell ref="G85:G86"/>
    <mergeCell ref="H85:H86"/>
    <mergeCell ref="B114:B117"/>
    <mergeCell ref="C114:C117"/>
    <mergeCell ref="F44:F45"/>
    <mergeCell ref="G44:G45"/>
    <mergeCell ref="E40:E43"/>
    <mergeCell ref="F40:F43"/>
    <mergeCell ref="G40:G43"/>
    <mergeCell ref="B47:B49"/>
    <mergeCell ref="C47:C49"/>
    <mergeCell ref="D47:D49"/>
    <mergeCell ref="F47:F49"/>
    <mergeCell ref="G47:G49"/>
    <mergeCell ref="F50:F54"/>
    <mergeCell ref="G50:G54"/>
    <mergeCell ref="H50:H54"/>
    <mergeCell ref="E55:E59"/>
    <mergeCell ref="F55:F59"/>
    <mergeCell ref="G55:G59"/>
    <mergeCell ref="H55:H59"/>
    <mergeCell ref="F62:F65"/>
    <mergeCell ref="G62:G65"/>
    <mergeCell ref="H62:H65"/>
    <mergeCell ref="F67:F69"/>
    <mergeCell ref="G67:G69"/>
    <mergeCell ref="H67:H69"/>
    <mergeCell ref="B71:B72"/>
    <mergeCell ref="C71:C72"/>
    <mergeCell ref="E71:E72"/>
    <mergeCell ref="F71:F72"/>
    <mergeCell ref="G71:G72"/>
    <mergeCell ref="H71:H72"/>
    <mergeCell ref="F73:F74"/>
    <mergeCell ref="G73:G74"/>
    <mergeCell ref="H73:H74"/>
    <mergeCell ref="B75:B77"/>
    <mergeCell ref="E75:E77"/>
    <mergeCell ref="F75:F77"/>
    <mergeCell ref="G75:G77"/>
    <mergeCell ref="H75:H76"/>
    <mergeCell ref="C75:C77"/>
    <mergeCell ref="D73:D74"/>
    <mergeCell ref="E73:E74"/>
    <mergeCell ref="F114:F116"/>
    <mergeCell ref="G114:G116"/>
    <mergeCell ref="H114:H116"/>
    <mergeCell ref="B118:B120"/>
    <mergeCell ref="C118:C120"/>
    <mergeCell ref="G79:G80"/>
    <mergeCell ref="H79:H80"/>
    <mergeCell ref="B81:B83"/>
    <mergeCell ref="C81:C83"/>
    <mergeCell ref="F81:F83"/>
    <mergeCell ref="G81:G83"/>
    <mergeCell ref="H81:H83"/>
    <mergeCell ref="D79:D80"/>
    <mergeCell ref="D81:D83"/>
    <mergeCell ref="F79:F80"/>
    <mergeCell ref="C99:C101"/>
    <mergeCell ref="F99:F101"/>
    <mergeCell ref="G99:G101"/>
    <mergeCell ref="H99:H101"/>
    <mergeCell ref="B97:B98"/>
    <mergeCell ref="E85:E89"/>
    <mergeCell ref="B87:B89"/>
    <mergeCell ref="C87:C89"/>
    <mergeCell ref="F87:F89"/>
    <mergeCell ref="G111:G112"/>
    <mergeCell ref="H111:H112"/>
    <mergeCell ref="C109:C110"/>
    <mergeCell ref="E109:E112"/>
    <mergeCell ref="E103:E107"/>
    <mergeCell ref="F121:F123"/>
    <mergeCell ref="B91:B92"/>
    <mergeCell ref="C91:C92"/>
    <mergeCell ref="F91:F92"/>
    <mergeCell ref="G91:G92"/>
    <mergeCell ref="H91:H92"/>
    <mergeCell ref="C93:C95"/>
    <mergeCell ref="F93:F95"/>
    <mergeCell ref="G93:G95"/>
    <mergeCell ref="H93:H95"/>
    <mergeCell ref="E91:E95"/>
    <mergeCell ref="B93:B95"/>
    <mergeCell ref="B105:B107"/>
    <mergeCell ref="C105:C107"/>
    <mergeCell ref="D105:D107"/>
    <mergeCell ref="B103:B104"/>
    <mergeCell ref="C103:C104"/>
    <mergeCell ref="D103:D104"/>
    <mergeCell ref="B99:B101"/>
    <mergeCell ref="F128:F130"/>
    <mergeCell ref="G128:G130"/>
    <mergeCell ref="H128:H130"/>
    <mergeCell ref="F109:F110"/>
    <mergeCell ref="G109:G110"/>
    <mergeCell ref="H109:H110"/>
    <mergeCell ref="H44:H45"/>
    <mergeCell ref="H40:H43"/>
    <mergeCell ref="F19:F20"/>
    <mergeCell ref="G19:G20"/>
    <mergeCell ref="H19:H20"/>
    <mergeCell ref="F103:F104"/>
    <mergeCell ref="G103:G104"/>
    <mergeCell ref="H103:H104"/>
    <mergeCell ref="F105:F107"/>
    <mergeCell ref="G105:G107"/>
    <mergeCell ref="H105:H107"/>
    <mergeCell ref="H47:H49"/>
    <mergeCell ref="G121:G123"/>
    <mergeCell ref="H121:H123"/>
    <mergeCell ref="F118:F120"/>
    <mergeCell ref="G118:G120"/>
    <mergeCell ref="H118:H120"/>
    <mergeCell ref="F111:F112"/>
  </mergeCells>
  <pageMargins left="0.19" right="0.70866141732283472" top="7.874015748031496E-2" bottom="0" header="0.23622047244094491" footer="0.19685039370078741"/>
  <pageSetup paperSize="9" scale="70" orientation="landscape" r:id="rId1"/>
  <ignoredErrors>
    <ignoredError sqref="K124:K140 B17:B20 B29:B30 K117:K121 K108:K114 K5:K11 K44:K45 K30:K34 K17:K24 K47 K13:K15 B5:B15 K51:K101 K36:K38 K26 B22:B26 K40:K42" numberStoredAsText="1"/>
    <ignoredError sqref="B1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T41"/>
  <sheetViews>
    <sheetView zoomScaleNormal="100" workbookViewId="0">
      <pane xSplit="3" ySplit="2" topLeftCell="D3" activePane="bottomRight" state="frozen"/>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7.26953125" customWidth="1"/>
    <col min="15" max="17" width="11.453125" hidden="1" customWidth="1"/>
    <col min="18" max="20" width="0" hidden="1" customWidth="1"/>
    <col min="21" max="16384" width="11.453125" hidden="1"/>
  </cols>
  <sheetData>
    <row r="1" spans="1:14" x14ac:dyDescent="0.35">
      <c r="A1" s="222"/>
      <c r="B1" s="277"/>
      <c r="C1" s="248"/>
      <c r="D1" s="249"/>
      <c r="E1" s="249"/>
      <c r="F1" s="249"/>
      <c r="G1" s="250"/>
      <c r="H1" s="251"/>
      <c r="I1" s="248"/>
      <c r="J1" s="252"/>
      <c r="K1" s="253"/>
      <c r="L1" s="251"/>
      <c r="M1" s="254"/>
      <c r="N1" s="222"/>
    </row>
    <row r="2" spans="1:14" ht="24" customHeight="1" x14ac:dyDescent="0.35">
      <c r="A2" s="236"/>
      <c r="B2" s="75" t="s">
        <v>132</v>
      </c>
      <c r="C2" s="75" t="s">
        <v>57</v>
      </c>
      <c r="D2" s="75" t="s">
        <v>58</v>
      </c>
      <c r="E2" s="75" t="s">
        <v>133</v>
      </c>
      <c r="F2" s="75" t="s">
        <v>134</v>
      </c>
      <c r="G2" s="75" t="s">
        <v>135</v>
      </c>
      <c r="H2" s="75" t="s">
        <v>60</v>
      </c>
      <c r="I2" s="75" t="s">
        <v>0</v>
      </c>
      <c r="J2" s="213" t="s">
        <v>136</v>
      </c>
      <c r="K2" s="213" t="s">
        <v>137</v>
      </c>
      <c r="L2" s="75" t="s">
        <v>138</v>
      </c>
      <c r="M2" s="75" t="s">
        <v>4</v>
      </c>
      <c r="N2" s="236"/>
    </row>
    <row r="3" spans="1:14" x14ac:dyDescent="0.35">
      <c r="A3" s="222"/>
      <c r="B3" s="84"/>
      <c r="C3" s="90"/>
      <c r="D3" s="155"/>
      <c r="E3" s="76"/>
      <c r="F3" s="76"/>
      <c r="G3" s="84"/>
      <c r="H3" s="90"/>
      <c r="I3" s="136"/>
      <c r="J3" s="81" t="s">
        <v>6</v>
      </c>
      <c r="K3" s="144" t="s">
        <v>598</v>
      </c>
      <c r="L3" s="136" t="str">
        <f>VLOOKUP(K3,CódigosRetorno!A:B,2,FALSE)</f>
        <v>El ticket no existe</v>
      </c>
      <c r="M3" s="135" t="s">
        <v>9</v>
      </c>
      <c r="N3" s="222"/>
    </row>
    <row r="4" spans="1:14" x14ac:dyDescent="0.35">
      <c r="A4" s="222"/>
      <c r="B4" s="167" t="s">
        <v>1029</v>
      </c>
      <c r="C4" s="161"/>
      <c r="D4" s="161"/>
      <c r="E4" s="161"/>
      <c r="F4" s="161"/>
      <c r="G4" s="161"/>
      <c r="H4" s="161"/>
      <c r="I4" s="161"/>
      <c r="J4" s="190"/>
      <c r="K4" s="190" t="s">
        <v>9</v>
      </c>
      <c r="L4" s="159" t="str">
        <f>VLOOKUP(K4,CódigosRetorno!A:B,2,FALSE)</f>
        <v>-</v>
      </c>
      <c r="M4" s="161"/>
      <c r="N4" s="222"/>
    </row>
    <row r="5" spans="1:14" ht="24" customHeight="1" x14ac:dyDescent="0.35">
      <c r="A5" s="222"/>
      <c r="B5" s="915">
        <v>1</v>
      </c>
      <c r="C5" s="862" t="s">
        <v>600</v>
      </c>
      <c r="D5" s="915" t="s">
        <v>62</v>
      </c>
      <c r="E5" s="915" t="s">
        <v>142</v>
      </c>
      <c r="F5" s="863" t="s">
        <v>341</v>
      </c>
      <c r="G5" s="916" t="s">
        <v>144</v>
      </c>
      <c r="H5" s="862" t="s">
        <v>601</v>
      </c>
      <c r="I5" s="152" t="s">
        <v>602</v>
      </c>
      <c r="J5" s="81" t="s">
        <v>6</v>
      </c>
      <c r="K5" s="82" t="s">
        <v>603</v>
      </c>
      <c r="L5" s="136" t="str">
        <f>VLOOKUP(K5,CódigosRetorno!$A$2:$B$2003,2,FALSE)</f>
        <v>El XML no contiene el tag o no existe informacion de UBLVersionID</v>
      </c>
      <c r="M5" s="81" t="s">
        <v>9</v>
      </c>
      <c r="N5" s="222"/>
    </row>
    <row r="6" spans="1:14" x14ac:dyDescent="0.35">
      <c r="A6" s="222"/>
      <c r="B6" s="915"/>
      <c r="C6" s="862"/>
      <c r="D6" s="915"/>
      <c r="E6" s="915"/>
      <c r="F6" s="863"/>
      <c r="G6" s="916"/>
      <c r="H6" s="862"/>
      <c r="I6" s="149" t="s">
        <v>148</v>
      </c>
      <c r="J6" s="81" t="s">
        <v>6</v>
      </c>
      <c r="K6" s="82" t="s">
        <v>604</v>
      </c>
      <c r="L6" s="136" t="str">
        <f>VLOOKUP(K6,CódigosRetorno!$A$2:$B$2003,2,FALSE)</f>
        <v>UBLVersionID - La versión del UBL no es correcta</v>
      </c>
      <c r="M6" s="81" t="s">
        <v>9</v>
      </c>
      <c r="N6" s="222"/>
    </row>
    <row r="7" spans="1:14" ht="24" customHeight="1" x14ac:dyDescent="0.35">
      <c r="A7" s="222"/>
      <c r="B7" s="81">
        <v>2</v>
      </c>
      <c r="C7" s="149" t="s">
        <v>150</v>
      </c>
      <c r="D7" s="81" t="s">
        <v>62</v>
      </c>
      <c r="E7" s="81" t="s">
        <v>142</v>
      </c>
      <c r="F7" s="148" t="s">
        <v>341</v>
      </c>
      <c r="G7" s="153" t="s">
        <v>151</v>
      </c>
      <c r="H7" s="152" t="s">
        <v>605</v>
      </c>
      <c r="I7" s="149" t="s">
        <v>154</v>
      </c>
      <c r="J7" s="81" t="s">
        <v>6</v>
      </c>
      <c r="K7" s="153" t="s">
        <v>606</v>
      </c>
      <c r="L7" s="136" t="str">
        <f>VLOOKUP(K7,CódigosRetorno!$A$2:$B$2003,2,FALSE)</f>
        <v>CustomizationID - La versión del documento no es la correcta</v>
      </c>
      <c r="M7" s="81" t="s">
        <v>9</v>
      </c>
      <c r="N7" s="222"/>
    </row>
    <row r="8" spans="1:14" x14ac:dyDescent="0.35">
      <c r="A8" s="222"/>
      <c r="B8" s="915">
        <f>B7+1</f>
        <v>3</v>
      </c>
      <c r="C8" s="862" t="s">
        <v>607</v>
      </c>
      <c r="D8" s="870" t="s">
        <v>62</v>
      </c>
      <c r="E8" s="915" t="s">
        <v>142</v>
      </c>
      <c r="F8" s="863" t="s">
        <v>608</v>
      </c>
      <c r="G8" s="916" t="s">
        <v>1030</v>
      </c>
      <c r="H8" s="862" t="s">
        <v>610</v>
      </c>
      <c r="I8" s="149" t="s">
        <v>611</v>
      </c>
      <c r="J8" s="148" t="s">
        <v>6</v>
      </c>
      <c r="K8" s="153" t="s">
        <v>612</v>
      </c>
      <c r="L8" s="136" t="str">
        <f>VLOOKUP(K8,CódigosRetorno!$A$2:$B$2003,2,FALSE)</f>
        <v>El ID debe coincidir con el nombre del archivo</v>
      </c>
      <c r="M8" s="81" t="s">
        <v>9</v>
      </c>
      <c r="N8" s="222"/>
    </row>
    <row r="9" spans="1:14" x14ac:dyDescent="0.35">
      <c r="A9" s="222"/>
      <c r="B9" s="915"/>
      <c r="C9" s="862"/>
      <c r="D9" s="871"/>
      <c r="E9" s="915"/>
      <c r="F9" s="863"/>
      <c r="G9" s="916"/>
      <c r="H9" s="862"/>
      <c r="I9" s="149" t="s">
        <v>613</v>
      </c>
      <c r="J9" s="148" t="s">
        <v>6</v>
      </c>
      <c r="K9" s="82" t="s">
        <v>797</v>
      </c>
      <c r="L9" s="136" t="str">
        <f>VLOOKUP(K9,CódigosRetorno!$A$2:$B$2003,2,FALSE)</f>
        <v>El archivo ya fue presentado anteriormente</v>
      </c>
      <c r="M9" s="81" t="s">
        <v>9</v>
      </c>
      <c r="N9" s="222"/>
    </row>
    <row r="10" spans="1:14" ht="24" customHeight="1" x14ac:dyDescent="0.35">
      <c r="A10" s="222"/>
      <c r="B10" s="915">
        <f>B8+1</f>
        <v>4</v>
      </c>
      <c r="C10" s="862" t="s">
        <v>615</v>
      </c>
      <c r="D10" s="870" t="s">
        <v>62</v>
      </c>
      <c r="E10" s="915" t="s">
        <v>142</v>
      </c>
      <c r="F10" s="863" t="s">
        <v>341</v>
      </c>
      <c r="G10" s="916" t="s">
        <v>177</v>
      </c>
      <c r="H10" s="862" t="s">
        <v>616</v>
      </c>
      <c r="I10" s="149" t="s">
        <v>617</v>
      </c>
      <c r="J10" s="148" t="s">
        <v>6</v>
      </c>
      <c r="K10" s="82" t="s">
        <v>618</v>
      </c>
      <c r="L10" s="136" t="str">
        <f>VLOOKUP(K10,CódigosRetorno!$A$2:$B$2003,2,FALSE)</f>
        <v>La fecha de generación del resumen debe ser igual a la fecha consignada en el nombre del archivo</v>
      </c>
      <c r="M10" s="87"/>
      <c r="N10" s="222"/>
    </row>
    <row r="11" spans="1:14" x14ac:dyDescent="0.35">
      <c r="A11" s="222"/>
      <c r="B11" s="915"/>
      <c r="C11" s="862"/>
      <c r="D11" s="871"/>
      <c r="E11" s="915"/>
      <c r="F11" s="863"/>
      <c r="G11" s="916"/>
      <c r="H11" s="862"/>
      <c r="I11" s="149" t="s">
        <v>619</v>
      </c>
      <c r="J11" s="148" t="s">
        <v>6</v>
      </c>
      <c r="K11" s="153" t="s">
        <v>620</v>
      </c>
      <c r="L11" s="136" t="str">
        <f>VLOOKUP(K11,CódigosRetorno!$A$2:$B$2003,2,FALSE)</f>
        <v>La fecha del IssueDate no debe ser mayor a la fecha de recepción</v>
      </c>
      <c r="M11" s="81" t="s">
        <v>9</v>
      </c>
      <c r="N11" s="222"/>
    </row>
    <row r="12" spans="1:14" ht="24" customHeight="1" x14ac:dyDescent="0.35">
      <c r="A12" s="222"/>
      <c r="B12" s="81">
        <f>+B10+1</f>
        <v>5</v>
      </c>
      <c r="C12" s="150" t="s">
        <v>621</v>
      </c>
      <c r="D12" s="81" t="s">
        <v>62</v>
      </c>
      <c r="E12" s="151" t="s">
        <v>142</v>
      </c>
      <c r="F12" s="147" t="s">
        <v>341</v>
      </c>
      <c r="G12" s="154" t="s">
        <v>177</v>
      </c>
      <c r="H12" s="132" t="s">
        <v>622</v>
      </c>
      <c r="I12" s="149" t="s">
        <v>623</v>
      </c>
      <c r="J12" s="148" t="s">
        <v>6</v>
      </c>
      <c r="K12" s="82" t="s">
        <v>624</v>
      </c>
      <c r="L12" s="136" t="str">
        <f>VLOOKUP(K12,CódigosRetorno!$A$2:$B$2003,2,FALSE)</f>
        <v>La fecha de generación de la comunicación/resumen debe ser mayor o igual a la fecha de generación/emisión de los documentos</v>
      </c>
      <c r="M12" s="81" t="s">
        <v>9</v>
      </c>
      <c r="N12" s="222"/>
    </row>
    <row r="13" spans="1:14" x14ac:dyDescent="0.35">
      <c r="A13" s="222"/>
      <c r="B13" s="81">
        <f>B12+1</f>
        <v>6</v>
      </c>
      <c r="C13" s="136" t="s">
        <v>61</v>
      </c>
      <c r="D13" s="128" t="s">
        <v>62</v>
      </c>
      <c r="E13" s="128" t="s">
        <v>142</v>
      </c>
      <c r="F13" s="135" t="s">
        <v>157</v>
      </c>
      <c r="G13" s="128" t="s">
        <v>9</v>
      </c>
      <c r="H13" s="136" t="s">
        <v>9</v>
      </c>
      <c r="I13" s="136" t="s">
        <v>159</v>
      </c>
      <c r="J13" s="82" t="s">
        <v>9</v>
      </c>
      <c r="K13" s="82" t="s">
        <v>9</v>
      </c>
      <c r="L13" s="136" t="str">
        <f>VLOOKUP(K13,CódigosRetorno!$A$2:$B$2003,2,FALSE)</f>
        <v>-</v>
      </c>
      <c r="M13" s="135" t="s">
        <v>9</v>
      </c>
      <c r="N13" s="222"/>
    </row>
    <row r="14" spans="1:14" ht="24" x14ac:dyDescent="0.35">
      <c r="A14" s="222"/>
      <c r="B14" s="915">
        <f>+B13+1</f>
        <v>7</v>
      </c>
      <c r="C14" s="149" t="s">
        <v>626</v>
      </c>
      <c r="D14" s="870" t="s">
        <v>62</v>
      </c>
      <c r="E14" s="915" t="s">
        <v>142</v>
      </c>
      <c r="F14" s="148" t="s">
        <v>187</v>
      </c>
      <c r="G14" s="153"/>
      <c r="H14" s="149" t="s">
        <v>627</v>
      </c>
      <c r="I14" s="149" t="s">
        <v>628</v>
      </c>
      <c r="J14" s="148" t="s">
        <v>6</v>
      </c>
      <c r="K14" s="82" t="s">
        <v>190</v>
      </c>
      <c r="L14" s="136" t="str">
        <f>VLOOKUP(K14,CódigosRetorno!$A$2:$B$2003,2,FALSE)</f>
        <v>Número de RUC del nombre del archivo no coincide con el consignado en el contenido del archivo XML</v>
      </c>
      <c r="M14" s="81" t="s">
        <v>9</v>
      </c>
      <c r="N14" s="222"/>
    </row>
    <row r="15" spans="1:14" x14ac:dyDescent="0.35">
      <c r="A15" s="222"/>
      <c r="B15" s="915"/>
      <c r="C15" s="862" t="s">
        <v>631</v>
      </c>
      <c r="D15" s="914"/>
      <c r="E15" s="915"/>
      <c r="F15" s="863" t="s">
        <v>195</v>
      </c>
      <c r="G15" s="916" t="s">
        <v>196</v>
      </c>
      <c r="H15" s="862" t="s">
        <v>632</v>
      </c>
      <c r="I15" s="87" t="s">
        <v>65</v>
      </c>
      <c r="J15" s="148" t="s">
        <v>6</v>
      </c>
      <c r="K15" s="153" t="s">
        <v>633</v>
      </c>
      <c r="L15" s="136" t="str">
        <f>VLOOKUP(K15,CódigosRetorno!$A$2:$B$2003,2,FALSE)</f>
        <v>El XML no contiene el tag AdditionalAccountID del emisor del documento</v>
      </c>
      <c r="M15" s="81" t="s">
        <v>9</v>
      </c>
      <c r="N15" s="222"/>
    </row>
    <row r="16" spans="1:14" x14ac:dyDescent="0.35">
      <c r="A16" s="222"/>
      <c r="B16" s="915"/>
      <c r="C16" s="862"/>
      <c r="D16" s="871"/>
      <c r="E16" s="915"/>
      <c r="F16" s="863"/>
      <c r="G16" s="916"/>
      <c r="H16" s="862"/>
      <c r="I16" s="149" t="s">
        <v>634</v>
      </c>
      <c r="J16" s="148" t="s">
        <v>6</v>
      </c>
      <c r="K16" s="153" t="s">
        <v>635</v>
      </c>
      <c r="L16" s="136" t="str">
        <f>VLOOKUP(K16,CódigosRetorno!$A$2:$B$2003,2,FALSE)</f>
        <v>AdditionalAccountID - El dato ingresado no cumple con el estandar</v>
      </c>
      <c r="M16" s="81" t="s">
        <v>9</v>
      </c>
      <c r="N16" s="222"/>
    </row>
    <row r="17" spans="1:14" ht="36" customHeight="1" x14ac:dyDescent="0.35">
      <c r="A17" s="222"/>
      <c r="B17" s="915">
        <f>+B14+1</f>
        <v>8</v>
      </c>
      <c r="C17" s="862" t="s">
        <v>636</v>
      </c>
      <c r="D17" s="870" t="s">
        <v>62</v>
      </c>
      <c r="E17" s="915" t="s">
        <v>142</v>
      </c>
      <c r="F17" s="863" t="s">
        <v>221</v>
      </c>
      <c r="G17" s="916"/>
      <c r="H17" s="862" t="s">
        <v>637</v>
      </c>
      <c r="I17" s="87" t="s">
        <v>602</v>
      </c>
      <c r="J17" s="148" t="s">
        <v>6</v>
      </c>
      <c r="K17" s="153" t="s">
        <v>638</v>
      </c>
      <c r="L17" s="136" t="str">
        <f>VLOOKUP(K17,CódigosRetorno!$A$2:$B$2003,2,FALSE)</f>
        <v>El XML no contiene el tag RegistrationName del emisor del documento</v>
      </c>
      <c r="M17" s="81" t="s">
        <v>9</v>
      </c>
      <c r="N17" s="222"/>
    </row>
    <row r="18" spans="1:14" ht="36" x14ac:dyDescent="0.35">
      <c r="A18" s="222"/>
      <c r="B18" s="915"/>
      <c r="C18" s="862"/>
      <c r="D18" s="871"/>
      <c r="E18" s="915"/>
      <c r="F18" s="863"/>
      <c r="G18" s="916"/>
      <c r="H18" s="862"/>
      <c r="I18" s="831" t="s">
        <v>9088</v>
      </c>
      <c r="J18" s="840" t="s">
        <v>6</v>
      </c>
      <c r="K18" s="841" t="s">
        <v>639</v>
      </c>
      <c r="L18" s="136" t="str">
        <f>VLOOKUP(K18,CódigosRetorno!$A$2:$B$2003,2,FALSE)</f>
        <v>RegistrationName - El dato ingresado no cumple con el estandar</v>
      </c>
      <c r="M18" s="81" t="s">
        <v>9</v>
      </c>
      <c r="N18" s="222"/>
    </row>
    <row r="19" spans="1:14" x14ac:dyDescent="0.35">
      <c r="A19" s="222"/>
      <c r="B19" s="181" t="s">
        <v>640</v>
      </c>
      <c r="C19" s="172"/>
      <c r="D19" s="173"/>
      <c r="E19" s="173"/>
      <c r="F19" s="183"/>
      <c r="G19" s="195"/>
      <c r="H19" s="172"/>
      <c r="I19" s="196"/>
      <c r="J19" s="183"/>
      <c r="K19" s="195" t="s">
        <v>9</v>
      </c>
      <c r="L19" s="159" t="str">
        <f>VLOOKUP(K19,CódigosRetorno!$A$2:$B$2003,2,FALSE)</f>
        <v>-</v>
      </c>
      <c r="M19" s="173"/>
      <c r="N19" s="222"/>
    </row>
    <row r="20" spans="1:14" ht="24" customHeight="1" x14ac:dyDescent="0.35">
      <c r="A20" s="222"/>
      <c r="B20" s="915">
        <f>+B17+1</f>
        <v>9</v>
      </c>
      <c r="C20" s="862" t="s">
        <v>641</v>
      </c>
      <c r="D20" s="870" t="s">
        <v>642</v>
      </c>
      <c r="E20" s="915" t="s">
        <v>142</v>
      </c>
      <c r="F20" s="863" t="s">
        <v>643</v>
      </c>
      <c r="G20" s="916"/>
      <c r="H20" s="862" t="s">
        <v>644</v>
      </c>
      <c r="I20" s="152" t="s">
        <v>1031</v>
      </c>
      <c r="J20" s="148" t="s">
        <v>6</v>
      </c>
      <c r="K20" s="153" t="s">
        <v>646</v>
      </c>
      <c r="L20" s="136" t="str">
        <f>VLOOKUP(K20,CódigosRetorno!$A$2:$B$2003,2,FALSE)</f>
        <v>El tag LineID de VoidedDocumentsLine esta vacío</v>
      </c>
      <c r="M20" s="81" t="s">
        <v>9</v>
      </c>
      <c r="N20" s="222"/>
    </row>
    <row r="21" spans="1:14" x14ac:dyDescent="0.35">
      <c r="A21" s="222"/>
      <c r="B21" s="915"/>
      <c r="C21" s="862"/>
      <c r="D21" s="914"/>
      <c r="E21" s="915"/>
      <c r="F21" s="863"/>
      <c r="G21" s="916"/>
      <c r="H21" s="862"/>
      <c r="I21" s="149" t="s">
        <v>1032</v>
      </c>
      <c r="J21" s="148" t="s">
        <v>6</v>
      </c>
      <c r="K21" s="153" t="s">
        <v>648</v>
      </c>
      <c r="L21" s="136" t="str">
        <f>VLOOKUP(K21,CódigosRetorno!$A$2:$B$2003,2,FALSE)</f>
        <v>LineID - El dato ingresado no cumple con el estandar</v>
      </c>
      <c r="M21" s="81" t="s">
        <v>9</v>
      </c>
      <c r="N21" s="222"/>
    </row>
    <row r="22" spans="1:14" x14ac:dyDescent="0.35">
      <c r="A22" s="222"/>
      <c r="B22" s="915"/>
      <c r="C22" s="862"/>
      <c r="D22" s="914"/>
      <c r="E22" s="915"/>
      <c r="F22" s="863"/>
      <c r="G22" s="916"/>
      <c r="H22" s="862"/>
      <c r="I22" s="149" t="s">
        <v>649</v>
      </c>
      <c r="J22" s="148" t="s">
        <v>6</v>
      </c>
      <c r="K22" s="153" t="s">
        <v>650</v>
      </c>
      <c r="L22" s="136" t="str">
        <f>VLOOKUP(K22,CódigosRetorno!$A$2:$B$2003,2,FALSE)</f>
        <v>LineID - El dato ingresado debe ser correlativo mayor a cero</v>
      </c>
      <c r="M22" s="81" t="s">
        <v>9</v>
      </c>
      <c r="N22" s="222"/>
    </row>
    <row r="23" spans="1:14" x14ac:dyDescent="0.35">
      <c r="A23" s="222"/>
      <c r="B23" s="915"/>
      <c r="C23" s="862"/>
      <c r="D23" s="871"/>
      <c r="E23" s="915"/>
      <c r="F23" s="863"/>
      <c r="G23" s="916"/>
      <c r="H23" s="862"/>
      <c r="I23" s="138" t="s">
        <v>651</v>
      </c>
      <c r="J23" s="148" t="s">
        <v>6</v>
      </c>
      <c r="K23" s="82" t="s">
        <v>652</v>
      </c>
      <c r="L23" s="136" t="str">
        <f>VLOOKUP(K23,CódigosRetorno!$A$2:$B$2003,2,FALSE)</f>
        <v>El número de ítem no puede estar duplicado.</v>
      </c>
      <c r="M23" s="81" t="s">
        <v>9</v>
      </c>
      <c r="N23" s="222"/>
    </row>
    <row r="24" spans="1:14" ht="24" customHeight="1" x14ac:dyDescent="0.35">
      <c r="A24" s="222"/>
      <c r="B24" s="915">
        <f>+B20+1</f>
        <v>10</v>
      </c>
      <c r="C24" s="862" t="s">
        <v>653</v>
      </c>
      <c r="D24" s="870" t="s">
        <v>642</v>
      </c>
      <c r="E24" s="915" t="s">
        <v>142</v>
      </c>
      <c r="F24" s="863" t="s">
        <v>328</v>
      </c>
      <c r="G24" s="916" t="s">
        <v>329</v>
      </c>
      <c r="H24" s="862" t="s">
        <v>654</v>
      </c>
      <c r="I24" s="152" t="s">
        <v>1031</v>
      </c>
      <c r="J24" s="148" t="s">
        <v>6</v>
      </c>
      <c r="K24" s="153" t="s">
        <v>655</v>
      </c>
      <c r="L24" s="136" t="str">
        <f>VLOOKUP(K24,CódigosRetorno!$A$2:$B$2003,2,FALSE)</f>
        <v>El tag DocumentTypeCode es vacío</v>
      </c>
      <c r="M24" s="81" t="s">
        <v>9</v>
      </c>
      <c r="N24" s="222"/>
    </row>
    <row r="25" spans="1:14" ht="24" customHeight="1" x14ac:dyDescent="0.35">
      <c r="A25" s="222"/>
      <c r="B25" s="915"/>
      <c r="C25" s="862"/>
      <c r="D25" s="914"/>
      <c r="E25" s="915"/>
      <c r="F25" s="863"/>
      <c r="G25" s="916"/>
      <c r="H25" s="862"/>
      <c r="I25" s="149" t="s">
        <v>1033</v>
      </c>
      <c r="J25" s="148" t="s">
        <v>6</v>
      </c>
      <c r="K25" s="153" t="s">
        <v>657</v>
      </c>
      <c r="L25" s="136" t="str">
        <f>VLOOKUP(K25,CódigosRetorno!$A$2:$B$2003,2,FALSE)</f>
        <v>DocumentTypeCode - El valor del tipo de documento es invalido</v>
      </c>
      <c r="M25" s="81" t="s">
        <v>9</v>
      </c>
      <c r="N25" s="222"/>
    </row>
    <row r="26" spans="1:14" ht="24" x14ac:dyDescent="0.35">
      <c r="A26" s="222"/>
      <c r="B26" s="915"/>
      <c r="C26" s="862"/>
      <c r="D26" s="871"/>
      <c r="E26" s="915"/>
      <c r="F26" s="863"/>
      <c r="G26" s="916"/>
      <c r="H26" s="862"/>
      <c r="I26" s="149" t="s">
        <v>1034</v>
      </c>
      <c r="J26" s="148" t="s">
        <v>6</v>
      </c>
      <c r="K26" s="153" t="s">
        <v>657</v>
      </c>
      <c r="L26" s="136" t="str">
        <f>VLOOKUP(K26,CódigosRetorno!$A$2:$B$2003,2,FALSE)</f>
        <v>DocumentTypeCode - El valor del tipo de documento es invalido</v>
      </c>
      <c r="M26" s="81" t="s">
        <v>9</v>
      </c>
      <c r="N26" s="222"/>
    </row>
    <row r="27" spans="1:14" ht="24" customHeight="1" x14ac:dyDescent="0.35">
      <c r="A27" s="222"/>
      <c r="B27" s="870">
        <f>+B24+1</f>
        <v>11</v>
      </c>
      <c r="C27" s="879" t="s">
        <v>658</v>
      </c>
      <c r="D27" s="870" t="s">
        <v>642</v>
      </c>
      <c r="E27" s="870" t="s">
        <v>142</v>
      </c>
      <c r="F27" s="864" t="s">
        <v>659</v>
      </c>
      <c r="G27" s="912"/>
      <c r="H27" s="879" t="s">
        <v>660</v>
      </c>
      <c r="I27" s="152" t="s">
        <v>1031</v>
      </c>
      <c r="J27" s="148" t="s">
        <v>6</v>
      </c>
      <c r="K27" s="153" t="s">
        <v>661</v>
      </c>
      <c r="L27" s="136" t="str">
        <f>VLOOKUP(K27,CódigosRetorno!$A$2:$B$2003,2,FALSE)</f>
        <v>El tag DocumentSerialID es vacío</v>
      </c>
      <c r="M27" s="81" t="s">
        <v>9</v>
      </c>
      <c r="N27" s="222"/>
    </row>
    <row r="28" spans="1:14" ht="36" x14ac:dyDescent="0.35">
      <c r="A28" s="222"/>
      <c r="B28" s="914"/>
      <c r="C28" s="881"/>
      <c r="D28" s="914"/>
      <c r="E28" s="914"/>
      <c r="F28" s="866"/>
      <c r="G28" s="913"/>
      <c r="H28" s="881"/>
      <c r="I28" s="149" t="s">
        <v>1035</v>
      </c>
      <c r="J28" s="148" t="s">
        <v>6</v>
      </c>
      <c r="K28" s="153" t="s">
        <v>1036</v>
      </c>
      <c r="L28" s="136" t="str">
        <f>VLOOKUP(K28,CódigosRetorno!$A$2:$B$2003,2,FALSE)</f>
        <v>El dato ingresado  no cumple con el formato de DocumentSerialID, para DocumentTypeCode con valor 20.</v>
      </c>
      <c r="M28" s="81"/>
      <c r="N28" s="222"/>
    </row>
    <row r="29" spans="1:14" ht="36" x14ac:dyDescent="0.35">
      <c r="A29" s="222"/>
      <c r="B29" s="914"/>
      <c r="C29" s="881"/>
      <c r="D29" s="914"/>
      <c r="E29" s="914"/>
      <c r="F29" s="866"/>
      <c r="G29" s="913"/>
      <c r="H29" s="881"/>
      <c r="I29" s="149" t="s">
        <v>1037</v>
      </c>
      <c r="J29" s="148" t="s">
        <v>6</v>
      </c>
      <c r="K29" s="153" t="s">
        <v>1038</v>
      </c>
      <c r="L29" s="136" t="str">
        <f>VLOOKUP(K29,CódigosRetorno!$A$2:$B$2003,2,FALSE)</f>
        <v>El dato ingresado  no cumple con el formato de DocumentSerialID, para DocumentTypeCode con valor 40.</v>
      </c>
      <c r="M29" s="81"/>
      <c r="N29" s="222"/>
    </row>
    <row r="30" spans="1:14" ht="48" x14ac:dyDescent="0.35">
      <c r="A30" s="222"/>
      <c r="B30" s="914"/>
      <c r="C30" s="881"/>
      <c r="D30" s="914"/>
      <c r="E30" s="914"/>
      <c r="F30" s="866"/>
      <c r="G30" s="913"/>
      <c r="H30" s="881"/>
      <c r="I30" s="136" t="s">
        <v>1039</v>
      </c>
      <c r="J30" s="135" t="s">
        <v>6</v>
      </c>
      <c r="K30" s="144" t="s">
        <v>1040</v>
      </c>
      <c r="L30" s="136" t="str">
        <f>VLOOKUP(K30,CódigosRetorno!$A$2:$B$2003,2,FALSE)</f>
        <v>La serie no corresponde al tipo de comprobante</v>
      </c>
      <c r="M30" s="148"/>
      <c r="N30" s="222"/>
    </row>
    <row r="31" spans="1:14" ht="48" x14ac:dyDescent="0.35">
      <c r="A31" s="222"/>
      <c r="B31" s="914"/>
      <c r="C31" s="881"/>
      <c r="D31" s="871"/>
      <c r="E31" s="914"/>
      <c r="F31" s="866"/>
      <c r="G31" s="913"/>
      <c r="H31" s="881"/>
      <c r="I31" s="136" t="s">
        <v>1041</v>
      </c>
      <c r="J31" s="135" t="s">
        <v>6</v>
      </c>
      <c r="K31" s="144" t="s">
        <v>1042</v>
      </c>
      <c r="L31" s="136" t="str">
        <f>VLOOKUP(K31,CódigosRetorno!$A$2:$B$2003,2,FALSE)</f>
        <v>El comprobante no puede ser dado de baja por exceder el plazo desde su fecha de recepcion</v>
      </c>
      <c r="M31" s="148"/>
      <c r="N31" s="222"/>
    </row>
    <row r="32" spans="1:14" ht="24" customHeight="1" x14ac:dyDescent="0.35">
      <c r="A32" s="222"/>
      <c r="B32" s="870">
        <f>+B27+1</f>
        <v>12</v>
      </c>
      <c r="C32" s="879" t="s">
        <v>668</v>
      </c>
      <c r="D32" s="870" t="s">
        <v>642</v>
      </c>
      <c r="E32" s="870" t="s">
        <v>142</v>
      </c>
      <c r="F32" s="864" t="s">
        <v>669</v>
      </c>
      <c r="G32" s="912"/>
      <c r="H32" s="879" t="s">
        <v>670</v>
      </c>
      <c r="I32" s="152" t="s">
        <v>1031</v>
      </c>
      <c r="J32" s="148" t="s">
        <v>6</v>
      </c>
      <c r="K32" s="153" t="s">
        <v>671</v>
      </c>
      <c r="L32" s="136" t="str">
        <f>VLOOKUP(K32,CódigosRetorno!$A$2:$B$2003,2,FALSE)</f>
        <v>El tag DocumentNumberID esta vacío</v>
      </c>
      <c r="M32" s="81" t="s">
        <v>9</v>
      </c>
      <c r="N32" s="222"/>
    </row>
    <row r="33" spans="1:14" ht="24" x14ac:dyDescent="0.35">
      <c r="A33" s="222"/>
      <c r="B33" s="914"/>
      <c r="C33" s="881"/>
      <c r="D33" s="914"/>
      <c r="E33" s="914"/>
      <c r="F33" s="866"/>
      <c r="G33" s="913"/>
      <c r="H33" s="881"/>
      <c r="I33" s="149" t="s">
        <v>672</v>
      </c>
      <c r="J33" s="148" t="s">
        <v>6</v>
      </c>
      <c r="K33" s="153" t="s">
        <v>673</v>
      </c>
      <c r="L33" s="136" t="str">
        <f>VLOOKUP(K33,CódigosRetorno!$A$2:$B$2003,2,FALSE)</f>
        <v>El dato ingresado en DocumentNumberID debe ser numerico y como maximo de 8 digitos</v>
      </c>
      <c r="M33" s="81" t="s">
        <v>9</v>
      </c>
      <c r="N33" s="222"/>
    </row>
    <row r="34" spans="1:14" ht="24" x14ac:dyDescent="0.35">
      <c r="A34" s="222"/>
      <c r="B34" s="914"/>
      <c r="C34" s="881"/>
      <c r="D34" s="914"/>
      <c r="E34" s="914"/>
      <c r="F34" s="866"/>
      <c r="G34" s="913"/>
      <c r="H34" s="881"/>
      <c r="I34" s="149" t="s">
        <v>674</v>
      </c>
      <c r="J34" s="148" t="s">
        <v>6</v>
      </c>
      <c r="K34" s="82" t="s">
        <v>675</v>
      </c>
      <c r="L34" s="136" t="str">
        <f>VLOOKUP(K34,CódigosRetorno!$A$2:$B$2003,2,FALSE)</f>
        <v>Los documentos informados en el archivo XML se encuentran duplicados</v>
      </c>
      <c r="M34" s="81" t="s">
        <v>9</v>
      </c>
      <c r="N34" s="222"/>
    </row>
    <row r="35" spans="1:14" ht="36" x14ac:dyDescent="0.35">
      <c r="A35" s="222"/>
      <c r="B35" s="914"/>
      <c r="C35" s="881"/>
      <c r="D35" s="914"/>
      <c r="E35" s="914"/>
      <c r="F35" s="866"/>
      <c r="G35" s="913"/>
      <c r="H35" s="881"/>
      <c r="I35" s="149" t="s">
        <v>1043</v>
      </c>
      <c r="J35" s="148" t="s">
        <v>6</v>
      </c>
      <c r="K35" s="153" t="s">
        <v>1044</v>
      </c>
      <c r="L35" s="136" t="str">
        <f>VLOOKUP(K35,CódigosRetorno!$A$2:$B$2003,2,FALSE)</f>
        <v>El comprobante que desea revertir no existe.</v>
      </c>
      <c r="M35" s="148" t="s">
        <v>678</v>
      </c>
      <c r="N35" s="222"/>
    </row>
    <row r="36" spans="1:14" ht="36" x14ac:dyDescent="0.35">
      <c r="A36" s="222"/>
      <c r="B36" s="914"/>
      <c r="C36" s="881"/>
      <c r="D36" s="914"/>
      <c r="E36" s="914"/>
      <c r="F36" s="866"/>
      <c r="G36" s="913"/>
      <c r="H36" s="881"/>
      <c r="I36" s="136" t="s">
        <v>1045</v>
      </c>
      <c r="J36" s="135" t="s">
        <v>6</v>
      </c>
      <c r="K36" s="144" t="s">
        <v>681</v>
      </c>
      <c r="L36" s="136" t="str">
        <f>VLOOKUP(K36,CódigosRetorno!$A$2:$B$2003,2,FALSE)</f>
        <v>El documento a dar de baja se encuentra rechazado</v>
      </c>
      <c r="M36" s="135" t="s">
        <v>678</v>
      </c>
      <c r="N36" s="222"/>
    </row>
    <row r="37" spans="1:14" ht="36" x14ac:dyDescent="0.35">
      <c r="A37" s="222"/>
      <c r="B37" s="914"/>
      <c r="C37" s="881"/>
      <c r="D37" s="914"/>
      <c r="E37" s="914"/>
      <c r="F37" s="866"/>
      <c r="G37" s="913"/>
      <c r="H37" s="881"/>
      <c r="I37" s="149" t="s">
        <v>1046</v>
      </c>
      <c r="J37" s="148" t="s">
        <v>6</v>
      </c>
      <c r="K37" s="153" t="s">
        <v>1047</v>
      </c>
      <c r="L37" s="136" t="str">
        <f>VLOOKUP(K37,CódigosRetorno!$A$2:$B$2003,2,FALSE)</f>
        <v>El comprobante fue informado previamente en una reversión.</v>
      </c>
      <c r="M37" s="148" t="s">
        <v>678</v>
      </c>
      <c r="N37" s="222"/>
    </row>
    <row r="38" spans="1:14" ht="36" x14ac:dyDescent="0.35">
      <c r="A38" s="222"/>
      <c r="B38" s="914"/>
      <c r="C38" s="881"/>
      <c r="D38" s="914"/>
      <c r="E38" s="914"/>
      <c r="F38" s="866"/>
      <c r="G38" s="913"/>
      <c r="H38" s="881"/>
      <c r="I38" s="136" t="s">
        <v>1048</v>
      </c>
      <c r="J38" s="135" t="s">
        <v>6</v>
      </c>
      <c r="K38" s="144" t="s">
        <v>1049</v>
      </c>
      <c r="L38" s="136" t="str">
        <f>VLOOKUP(K38,CódigosRetorno!$A$2:$B$2003,2,FALSE)</f>
        <v>La liquidacion de compra a dar de baja no debe tener pagos registrados</v>
      </c>
      <c r="M38" s="148" t="s">
        <v>678</v>
      </c>
      <c r="N38" s="222"/>
    </row>
    <row r="39" spans="1:14" ht="24" customHeight="1" x14ac:dyDescent="0.35">
      <c r="A39" s="222"/>
      <c r="B39" s="870">
        <f>+B32+1</f>
        <v>13</v>
      </c>
      <c r="C39" s="876" t="s">
        <v>690</v>
      </c>
      <c r="D39" s="870" t="s">
        <v>642</v>
      </c>
      <c r="E39" s="870" t="s">
        <v>142</v>
      </c>
      <c r="F39" s="864" t="s">
        <v>221</v>
      </c>
      <c r="G39" s="912"/>
      <c r="H39" s="879" t="s">
        <v>691</v>
      </c>
      <c r="I39" s="152" t="s">
        <v>1031</v>
      </c>
      <c r="J39" s="148" t="s">
        <v>6</v>
      </c>
      <c r="K39" s="153" t="s">
        <v>692</v>
      </c>
      <c r="L39" s="136" t="str">
        <f>VLOOKUP(K39,CódigosRetorno!$A$2:$B$2003,2,FALSE)</f>
        <v>El tag VoidReasonDescription esta vacío</v>
      </c>
      <c r="M39" s="81" t="s">
        <v>9</v>
      </c>
      <c r="N39" s="222"/>
    </row>
    <row r="40" spans="1:14" x14ac:dyDescent="0.35">
      <c r="A40" s="222"/>
      <c r="B40" s="871"/>
      <c r="C40" s="877"/>
      <c r="D40" s="871"/>
      <c r="E40" s="871"/>
      <c r="F40" s="865"/>
      <c r="G40" s="917"/>
      <c r="H40" s="880"/>
      <c r="I40" s="149" t="s">
        <v>693</v>
      </c>
      <c r="J40" s="148" t="s">
        <v>206</v>
      </c>
      <c r="K40" s="153" t="s">
        <v>694</v>
      </c>
      <c r="L40" s="136" t="str">
        <f>VLOOKUP(K40,CódigosRetorno!$A$2:$B$2003,2,FALSE)</f>
        <v>El dato ingresado en VoidReasonDescription debe contener información válida</v>
      </c>
      <c r="M40" s="81" t="s">
        <v>9</v>
      </c>
      <c r="N40" s="222"/>
    </row>
    <row r="41" spans="1:14" x14ac:dyDescent="0.35">
      <c r="A41" s="222"/>
      <c r="B41" s="223"/>
      <c r="C41" s="222"/>
      <c r="D41" s="223"/>
      <c r="E41" s="223"/>
      <c r="F41" s="223"/>
      <c r="G41" s="224"/>
      <c r="H41" s="242"/>
      <c r="I41" s="242"/>
      <c r="J41" s="225"/>
      <c r="K41" s="224"/>
      <c r="L41" s="242"/>
      <c r="M41" s="223"/>
      <c r="N41" s="222"/>
    </row>
  </sheetData>
  <mergeCells count="70">
    <mergeCell ref="B39:B40"/>
    <mergeCell ref="C39:C40"/>
    <mergeCell ref="D39:D40"/>
    <mergeCell ref="E39:E40"/>
    <mergeCell ref="G17:G18"/>
    <mergeCell ref="G24:G26"/>
    <mergeCell ref="F39:F40"/>
    <mergeCell ref="G39:G40"/>
    <mergeCell ref="H17:H18"/>
    <mergeCell ref="B20:B23"/>
    <mergeCell ref="C20:C23"/>
    <mergeCell ref="D20:D23"/>
    <mergeCell ref="E20:E23"/>
    <mergeCell ref="D17:D18"/>
    <mergeCell ref="B17:B18"/>
    <mergeCell ref="C17:C18"/>
    <mergeCell ref="E17:E18"/>
    <mergeCell ref="F17:F18"/>
    <mergeCell ref="F20:F23"/>
    <mergeCell ref="G20:G23"/>
    <mergeCell ref="H20:H23"/>
    <mergeCell ref="E14:E16"/>
    <mergeCell ref="F15:F16"/>
    <mergeCell ref="G15:G16"/>
    <mergeCell ref="H15:H16"/>
    <mergeCell ref="B14:B16"/>
    <mergeCell ref="D14:D16"/>
    <mergeCell ref="C15:C16"/>
    <mergeCell ref="D8:D9"/>
    <mergeCell ref="E8:E9"/>
    <mergeCell ref="F8:F9"/>
    <mergeCell ref="G8:G9"/>
    <mergeCell ref="H8:H9"/>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H39:H40"/>
    <mergeCell ref="F27:F31"/>
    <mergeCell ref="G27:G31"/>
    <mergeCell ref="H27:H31"/>
    <mergeCell ref="G32:G38"/>
    <mergeCell ref="H32:H38"/>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717C4-4084-4804-AC6E-321CACE4E677}">
  <dimension ref="A1:O912"/>
  <sheetViews>
    <sheetView workbookViewId="0"/>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7265625" customWidth="1"/>
    <col min="9" max="9" width="7.453125" hidden="1" customWidth="1"/>
    <col min="10" max="10" width="41.453125" customWidth="1"/>
    <col min="11" max="12" width="10" customWidth="1"/>
    <col min="13" max="13" width="41.453125" customWidth="1"/>
    <col min="14" max="14" width="12.54296875" customWidth="1"/>
    <col min="15" max="15" width="10.90625" customWidth="1"/>
    <col min="16" max="16384" width="10.90625" hidden="1"/>
  </cols>
  <sheetData>
    <row r="1" spans="1:14" x14ac:dyDescent="0.35">
      <c r="A1" s="226"/>
      <c r="B1" s="232"/>
      <c r="C1" s="226"/>
      <c r="D1" s="233"/>
      <c r="E1" s="233"/>
      <c r="F1" s="233"/>
      <c r="G1" s="233"/>
      <c r="H1" s="234"/>
      <c r="I1" s="269"/>
      <c r="J1" s="227"/>
      <c r="K1" s="228"/>
      <c r="L1" s="230"/>
      <c r="M1" s="227"/>
      <c r="N1" s="235"/>
    </row>
    <row r="2" spans="1:14" ht="36" x14ac:dyDescent="0.35">
      <c r="A2" s="236"/>
      <c r="B2" s="75" t="s">
        <v>132</v>
      </c>
      <c r="C2" s="374" t="s">
        <v>57</v>
      </c>
      <c r="D2" s="75" t="s">
        <v>58</v>
      </c>
      <c r="E2" s="75" t="s">
        <v>1050</v>
      </c>
      <c r="F2" s="75" t="s">
        <v>134</v>
      </c>
      <c r="G2" s="75" t="s">
        <v>1051</v>
      </c>
      <c r="H2" s="75" t="s">
        <v>60</v>
      </c>
      <c r="I2" s="75" t="s">
        <v>2430</v>
      </c>
      <c r="J2" s="75" t="s">
        <v>0</v>
      </c>
      <c r="K2" s="75" t="s">
        <v>1</v>
      </c>
      <c r="L2" s="75" t="s">
        <v>2</v>
      </c>
      <c r="M2" s="75" t="s">
        <v>138</v>
      </c>
      <c r="N2" s="75" t="s">
        <v>4</v>
      </c>
    </row>
    <row r="3" spans="1:14" x14ac:dyDescent="0.35">
      <c r="A3" s="227"/>
      <c r="B3" s="72" t="s">
        <v>9</v>
      </c>
      <c r="C3" s="74" t="s">
        <v>9</v>
      </c>
      <c r="D3" s="72"/>
      <c r="E3" s="72" t="s">
        <v>9</v>
      </c>
      <c r="F3" s="72" t="s">
        <v>9</v>
      </c>
      <c r="G3" s="72" t="s">
        <v>9</v>
      </c>
      <c r="H3" s="74" t="s">
        <v>9</v>
      </c>
      <c r="I3" s="782"/>
      <c r="J3" s="193" t="s">
        <v>139</v>
      </c>
      <c r="K3" s="83" t="s">
        <v>9</v>
      </c>
      <c r="L3" s="83" t="s">
        <v>9</v>
      </c>
      <c r="M3" s="136" t="str">
        <f>VLOOKUP(L3,CódigosRetorno!A:B,2,FALSE)</f>
        <v>-</v>
      </c>
      <c r="N3" s="72" t="s">
        <v>9</v>
      </c>
    </row>
    <row r="4" spans="1:14" x14ac:dyDescent="0.35">
      <c r="A4" s="226"/>
      <c r="B4" s="167" t="s">
        <v>1052</v>
      </c>
      <c r="C4" s="159"/>
      <c r="D4" s="161"/>
      <c r="E4" s="161" t="s">
        <v>9</v>
      </c>
      <c r="F4" s="162" t="s">
        <v>9</v>
      </c>
      <c r="G4" s="162" t="s">
        <v>9</v>
      </c>
      <c r="H4" s="163" t="s">
        <v>9</v>
      </c>
      <c r="I4" s="783"/>
      <c r="J4" s="794" t="s">
        <v>9</v>
      </c>
      <c r="K4" s="164" t="s">
        <v>9</v>
      </c>
      <c r="L4" s="165" t="s">
        <v>9</v>
      </c>
      <c r="M4" s="159" t="str">
        <f>VLOOKUP(L4,CódigosRetorno!A:B,2,FALSE)</f>
        <v>-</v>
      </c>
      <c r="N4" s="166" t="s">
        <v>9</v>
      </c>
    </row>
    <row r="5" spans="1:14" ht="24" x14ac:dyDescent="0.35">
      <c r="A5" s="2"/>
      <c r="B5" s="872">
        <v>1</v>
      </c>
      <c r="C5" s="905" t="s">
        <v>141</v>
      </c>
      <c r="D5" s="888" t="s">
        <v>62</v>
      </c>
      <c r="E5" s="888" t="s">
        <v>142</v>
      </c>
      <c r="F5" s="872" t="s">
        <v>143</v>
      </c>
      <c r="G5" s="888" t="s">
        <v>1053</v>
      </c>
      <c r="H5" s="867" t="s">
        <v>1054</v>
      </c>
      <c r="I5" s="918">
        <v>1</v>
      </c>
      <c r="J5" s="193" t="s">
        <v>602</v>
      </c>
      <c r="K5" s="142" t="s">
        <v>6</v>
      </c>
      <c r="L5" s="77" t="s">
        <v>603</v>
      </c>
      <c r="M5" s="136" t="str">
        <f>VLOOKUP(L5,CódigosRetorno!$A$2:$B$2003,2,FALSE)</f>
        <v>El XML no contiene el tag o no existe informacion de UBLVersionID</v>
      </c>
      <c r="N5" s="135" t="s">
        <v>9</v>
      </c>
    </row>
    <row r="6" spans="1:14" x14ac:dyDescent="0.35">
      <c r="A6" s="2"/>
      <c r="B6" s="872"/>
      <c r="C6" s="905"/>
      <c r="D6" s="888"/>
      <c r="E6" s="888"/>
      <c r="F6" s="872"/>
      <c r="G6" s="888"/>
      <c r="H6" s="867"/>
      <c r="I6" s="918"/>
      <c r="J6" s="193" t="s">
        <v>1055</v>
      </c>
      <c r="K6" s="142" t="s">
        <v>6</v>
      </c>
      <c r="L6" s="77" t="s">
        <v>604</v>
      </c>
      <c r="M6" s="136" t="str">
        <f>VLOOKUP(L6,CódigosRetorno!$A$2:$B$2003,2,FALSE)</f>
        <v>UBLVersionID - La versión del UBL no es correcta</v>
      </c>
      <c r="N6" s="135" t="s">
        <v>9</v>
      </c>
    </row>
    <row r="7" spans="1:14" x14ac:dyDescent="0.35">
      <c r="A7" s="2"/>
      <c r="B7" s="872">
        <f>B5+1</f>
        <v>2</v>
      </c>
      <c r="C7" s="867" t="s">
        <v>150</v>
      </c>
      <c r="D7" s="888" t="s">
        <v>62</v>
      </c>
      <c r="E7" s="888" t="s">
        <v>142</v>
      </c>
      <c r="F7" s="872" t="s">
        <v>143</v>
      </c>
      <c r="G7" s="889" t="s">
        <v>786</v>
      </c>
      <c r="H7" s="867" t="s">
        <v>1056</v>
      </c>
      <c r="I7" s="918">
        <v>1</v>
      </c>
      <c r="J7" s="193" t="s">
        <v>602</v>
      </c>
      <c r="K7" s="142" t="s">
        <v>6</v>
      </c>
      <c r="L7" s="77" t="s">
        <v>1057</v>
      </c>
      <c r="M7" s="136" t="str">
        <f>VLOOKUP(L7,CódigosRetorno!$A$2:$B$2003,2,FALSE)</f>
        <v>El XML no existe informacion de CustomizationID</v>
      </c>
      <c r="N7" s="135" t="s">
        <v>9</v>
      </c>
    </row>
    <row r="8" spans="1:14" ht="24" x14ac:dyDescent="0.35">
      <c r="A8" s="2"/>
      <c r="B8" s="872"/>
      <c r="C8" s="867"/>
      <c r="D8" s="888"/>
      <c r="E8" s="888"/>
      <c r="F8" s="872"/>
      <c r="G8" s="889"/>
      <c r="H8" s="867"/>
      <c r="I8" s="918"/>
      <c r="J8" s="193" t="s">
        <v>788</v>
      </c>
      <c r="K8" s="142" t="s">
        <v>6</v>
      </c>
      <c r="L8" s="77" t="s">
        <v>606</v>
      </c>
      <c r="M8" s="136" t="str">
        <f>VLOOKUP(L8,CódigosRetorno!$A$2:$B$2003,2,FALSE)</f>
        <v>CustomizationID - La versión del documento no es la correcta</v>
      </c>
      <c r="N8" s="135" t="s">
        <v>9</v>
      </c>
    </row>
    <row r="9" spans="1:14" ht="24" x14ac:dyDescent="0.35">
      <c r="A9" s="2"/>
      <c r="B9" s="872"/>
      <c r="C9" s="867"/>
      <c r="D9" s="888"/>
      <c r="E9" s="128" t="s">
        <v>182</v>
      </c>
      <c r="F9" s="135"/>
      <c r="G9" s="144" t="s">
        <v>1058</v>
      </c>
      <c r="H9" s="92" t="s">
        <v>1059</v>
      </c>
      <c r="I9" s="474" t="s">
        <v>2432</v>
      </c>
      <c r="J9" s="193" t="s">
        <v>1060</v>
      </c>
      <c r="K9" s="128" t="s">
        <v>206</v>
      </c>
      <c r="L9" s="142" t="s">
        <v>1061</v>
      </c>
      <c r="M9" s="136" t="str">
        <f>VLOOKUP(L9,CódigosRetorno!$A$2:$B$2003,2,FALSE)</f>
        <v>El dato ingresado como atributo @schemeAgencyName es incorrecto.</v>
      </c>
      <c r="N9" s="135" t="s">
        <v>9</v>
      </c>
    </row>
    <row r="10" spans="1:14" ht="24" x14ac:dyDescent="0.35">
      <c r="A10" s="2"/>
      <c r="B10" s="872">
        <f>B7+1</f>
        <v>3</v>
      </c>
      <c r="C10" s="905" t="s">
        <v>1062</v>
      </c>
      <c r="D10" s="888" t="s">
        <v>62</v>
      </c>
      <c r="E10" s="888" t="s">
        <v>142</v>
      </c>
      <c r="F10" s="872" t="s">
        <v>161</v>
      </c>
      <c r="G10" s="888" t="s">
        <v>162</v>
      </c>
      <c r="H10" s="867" t="s">
        <v>1063</v>
      </c>
      <c r="I10" s="918">
        <v>1</v>
      </c>
      <c r="J10" s="795" t="s">
        <v>695</v>
      </c>
      <c r="K10" s="142" t="s">
        <v>6</v>
      </c>
      <c r="L10" s="142" t="s">
        <v>696</v>
      </c>
      <c r="M10" s="136" t="str">
        <f>VLOOKUP(L10,CódigosRetorno!$A$2:$B$2003,2,FALSE)</f>
        <v>Numero de Serie del nombre del archivo no coincide con el consignado en el contenido del archivo XML</v>
      </c>
      <c r="N10" s="135" t="s">
        <v>9</v>
      </c>
    </row>
    <row r="11" spans="1:14" ht="24" x14ac:dyDescent="0.35">
      <c r="A11" s="2"/>
      <c r="B11" s="872"/>
      <c r="C11" s="905"/>
      <c r="D11" s="888"/>
      <c r="E11" s="888"/>
      <c r="F11" s="872"/>
      <c r="G11" s="888"/>
      <c r="H11" s="867"/>
      <c r="I11" s="918"/>
      <c r="J11" s="795" t="s">
        <v>697</v>
      </c>
      <c r="K11" s="142" t="s">
        <v>6</v>
      </c>
      <c r="L11" s="142" t="s">
        <v>698</v>
      </c>
      <c r="M11" s="136" t="str">
        <f>VLOOKUP(L11,CódigosRetorno!$A$2:$B$2003,2,FALSE)</f>
        <v>Número de documento en el nombre del archivo no coincide con el consignado en el contenido del XML</v>
      </c>
      <c r="N11" s="135" t="s">
        <v>9</v>
      </c>
    </row>
    <row r="12" spans="1:14" ht="36" x14ac:dyDescent="0.35">
      <c r="A12" s="2"/>
      <c r="B12" s="872"/>
      <c r="C12" s="905"/>
      <c r="D12" s="888"/>
      <c r="E12" s="888"/>
      <c r="F12" s="872"/>
      <c r="G12" s="888"/>
      <c r="H12" s="867"/>
      <c r="I12" s="918"/>
      <c r="J12" s="795" t="s">
        <v>1064</v>
      </c>
      <c r="K12" s="142" t="s">
        <v>6</v>
      </c>
      <c r="L12" s="142" t="s">
        <v>167</v>
      </c>
      <c r="M12" s="136" t="str">
        <f>VLOOKUP(L12,CódigosRetorno!$A$2:$B$2003,2,FALSE)</f>
        <v>ID - El dato SERIE-CORRELATIVO no cumple con el formato de acuerdo al tipo de comprobante</v>
      </c>
      <c r="N12" s="135" t="s">
        <v>9</v>
      </c>
    </row>
    <row r="13" spans="1:14" ht="36" x14ac:dyDescent="0.35">
      <c r="A13" s="2"/>
      <c r="B13" s="872"/>
      <c r="C13" s="905"/>
      <c r="D13" s="888"/>
      <c r="E13" s="888"/>
      <c r="F13" s="872"/>
      <c r="G13" s="888"/>
      <c r="H13" s="867"/>
      <c r="I13" s="918"/>
      <c r="J13" s="795" t="s">
        <v>1065</v>
      </c>
      <c r="K13" s="142" t="s">
        <v>6</v>
      </c>
      <c r="L13" s="142" t="s">
        <v>169</v>
      </c>
      <c r="M13" s="136" t="str">
        <f>VLOOKUP(L13,CódigosRetorno!$A$2:$B$2003,2,FALSE)</f>
        <v>El comprobante fue registrado previamente con otros datos</v>
      </c>
      <c r="N13" s="135" t="s">
        <v>849</v>
      </c>
    </row>
    <row r="14" spans="1:14" ht="60" x14ac:dyDescent="0.35">
      <c r="A14" s="2"/>
      <c r="B14" s="872"/>
      <c r="C14" s="905"/>
      <c r="D14" s="888"/>
      <c r="E14" s="888"/>
      <c r="F14" s="872"/>
      <c r="G14" s="888"/>
      <c r="H14" s="867"/>
      <c r="I14" s="918"/>
      <c r="J14" s="795" t="s">
        <v>1066</v>
      </c>
      <c r="K14" s="142" t="s">
        <v>6</v>
      </c>
      <c r="L14" s="142" t="s">
        <v>1067</v>
      </c>
      <c r="M14" s="136" t="str">
        <f>VLOOKUP(L14,CódigosRetorno!$A$2:$B$2003,2,FALSE)</f>
        <v>El comprobante ya esta informado y se encuentra con estado anulado o rechazado</v>
      </c>
      <c r="N14" s="135" t="s">
        <v>849</v>
      </c>
    </row>
    <row r="15" spans="1:14" ht="36" x14ac:dyDescent="0.35">
      <c r="A15" s="2"/>
      <c r="B15" s="872"/>
      <c r="C15" s="905"/>
      <c r="D15" s="888"/>
      <c r="E15" s="888"/>
      <c r="F15" s="872"/>
      <c r="G15" s="888"/>
      <c r="H15" s="867"/>
      <c r="I15" s="918"/>
      <c r="J15" s="795" t="s">
        <v>171</v>
      </c>
      <c r="K15" s="142" t="s">
        <v>206</v>
      </c>
      <c r="L15" s="142" t="s">
        <v>841</v>
      </c>
      <c r="M15" s="136" t="str">
        <f>VLOOKUP(L15,CódigosRetorno!$A$2:$B$2003,2,FALSE)</f>
        <v>Comprobante físico no se encuentra autorizado como comprobante de contingencia</v>
      </c>
      <c r="N15" s="135" t="s">
        <v>173</v>
      </c>
    </row>
    <row r="16" spans="1:14" ht="36" x14ac:dyDescent="0.35">
      <c r="A16" s="2"/>
      <c r="B16" s="872"/>
      <c r="C16" s="905"/>
      <c r="D16" s="888"/>
      <c r="E16" s="888"/>
      <c r="F16" s="872"/>
      <c r="G16" s="888"/>
      <c r="H16" s="867"/>
      <c r="I16" s="918"/>
      <c r="J16" s="795" t="s">
        <v>171</v>
      </c>
      <c r="K16" s="142" t="s">
        <v>6</v>
      </c>
      <c r="L16" s="142" t="s">
        <v>172</v>
      </c>
      <c r="M16" s="136" t="str">
        <f>VLOOKUP(L16,CódigosRetorno!$A$2:$B$2003,2,FALSE)</f>
        <v xml:space="preserve">Comprobante físico no se encuentra autorizado </v>
      </c>
      <c r="N16" s="135" t="s">
        <v>174</v>
      </c>
    </row>
    <row r="17" spans="1:14" ht="48" x14ac:dyDescent="0.35">
      <c r="A17" s="2"/>
      <c r="B17" s="872">
        <f>B10+1</f>
        <v>4</v>
      </c>
      <c r="C17" s="867" t="s">
        <v>175</v>
      </c>
      <c r="D17" s="888" t="s">
        <v>62</v>
      </c>
      <c r="E17" s="888" t="s">
        <v>142</v>
      </c>
      <c r="F17" s="872" t="s">
        <v>176</v>
      </c>
      <c r="G17" s="888" t="s">
        <v>177</v>
      </c>
      <c r="H17" s="867" t="s">
        <v>1068</v>
      </c>
      <c r="I17" s="918">
        <v>1</v>
      </c>
      <c r="J17" s="795" t="s">
        <v>9100</v>
      </c>
      <c r="K17" s="142" t="s">
        <v>6</v>
      </c>
      <c r="L17" s="142" t="s">
        <v>700</v>
      </c>
      <c r="M17" s="136" t="str">
        <f>VLOOKUP(L17,CódigosRetorno!$A$2:$B$2003,2,FALSE)</f>
        <v>Presentacion fuera de fecha</v>
      </c>
      <c r="N17" s="135" t="s">
        <v>1069</v>
      </c>
    </row>
    <row r="18" spans="1:14" ht="24" x14ac:dyDescent="0.35">
      <c r="A18" s="2"/>
      <c r="B18" s="872"/>
      <c r="C18" s="867"/>
      <c r="D18" s="888"/>
      <c r="E18" s="888"/>
      <c r="F18" s="872"/>
      <c r="G18" s="888"/>
      <c r="H18" s="867"/>
      <c r="I18" s="918"/>
      <c r="J18" s="795" t="s">
        <v>1070</v>
      </c>
      <c r="K18" s="142" t="s">
        <v>6</v>
      </c>
      <c r="L18" s="78" t="s">
        <v>1071</v>
      </c>
      <c r="M18" s="136" t="str">
        <f>VLOOKUP(L18,CódigosRetorno!$A$2:$B$2003,2,FALSE)</f>
        <v>La fecha de emision se encuentra fuera del limite permitido</v>
      </c>
      <c r="N18" s="135" t="s">
        <v>9</v>
      </c>
    </row>
    <row r="19" spans="1:14" x14ac:dyDescent="0.35">
      <c r="A19" s="2"/>
      <c r="B19" s="135">
        <f>B17+1</f>
        <v>5</v>
      </c>
      <c r="C19" s="138" t="s">
        <v>181</v>
      </c>
      <c r="D19" s="128" t="s">
        <v>62</v>
      </c>
      <c r="E19" s="128" t="s">
        <v>182</v>
      </c>
      <c r="F19" s="72" t="s">
        <v>767</v>
      </c>
      <c r="G19" s="83" t="s">
        <v>702</v>
      </c>
      <c r="H19" s="122" t="s">
        <v>1072</v>
      </c>
      <c r="I19" s="784">
        <v>1</v>
      </c>
      <c r="J19" s="193" t="s">
        <v>184</v>
      </c>
      <c r="K19" s="128" t="s">
        <v>9</v>
      </c>
      <c r="L19" s="142" t="s">
        <v>9</v>
      </c>
      <c r="M19" s="136" t="str">
        <f>VLOOKUP(L19,CódigosRetorno!$A$2:$B$2003,2,FALSE)</f>
        <v>-</v>
      </c>
      <c r="N19" s="135" t="s">
        <v>9</v>
      </c>
    </row>
    <row r="20" spans="1:14" ht="24" x14ac:dyDescent="0.35">
      <c r="A20" s="2"/>
      <c r="B20" s="872">
        <f>+B19+1</f>
        <v>6</v>
      </c>
      <c r="C20" s="905" t="s">
        <v>1073</v>
      </c>
      <c r="D20" s="888" t="s">
        <v>62</v>
      </c>
      <c r="E20" s="888" t="s">
        <v>142</v>
      </c>
      <c r="F20" s="872" t="s">
        <v>328</v>
      </c>
      <c r="G20" s="888" t="s">
        <v>329</v>
      </c>
      <c r="H20" s="867" t="s">
        <v>1074</v>
      </c>
      <c r="I20" s="918">
        <v>1</v>
      </c>
      <c r="J20" s="796" t="s">
        <v>602</v>
      </c>
      <c r="K20" s="142" t="s">
        <v>6</v>
      </c>
      <c r="L20" s="144" t="s">
        <v>1075</v>
      </c>
      <c r="M20" s="136" t="str">
        <f>VLOOKUP(L20,CódigosRetorno!$A$2:$B$2003,2,FALSE)</f>
        <v>El XML no contiene el tag o no existe informacion de InvoiceTypeCode</v>
      </c>
      <c r="N20" s="145" t="s">
        <v>9</v>
      </c>
    </row>
    <row r="21" spans="1:14" ht="24" x14ac:dyDescent="0.35">
      <c r="A21" s="2"/>
      <c r="B21" s="872"/>
      <c r="C21" s="905"/>
      <c r="D21" s="888"/>
      <c r="E21" s="888"/>
      <c r="F21" s="872"/>
      <c r="G21" s="888"/>
      <c r="H21" s="867"/>
      <c r="I21" s="918"/>
      <c r="J21" s="795" t="s">
        <v>1076</v>
      </c>
      <c r="K21" s="142" t="s">
        <v>6</v>
      </c>
      <c r="L21" s="144" t="s">
        <v>1077</v>
      </c>
      <c r="M21" s="136" t="str">
        <f>VLOOKUP(L21,CódigosRetorno!$A$2:$B$2003,2,FALSE)</f>
        <v>InvoiceTypeCode - El valor del tipo de documento es invalido o no coincide con el nombre del archivo</v>
      </c>
      <c r="N21" s="135" t="s">
        <v>1078</v>
      </c>
    </row>
    <row r="22" spans="1:14" ht="24" x14ac:dyDescent="0.35">
      <c r="A22" s="2"/>
      <c r="B22" s="872"/>
      <c r="C22" s="905"/>
      <c r="D22" s="888"/>
      <c r="E22" s="888" t="s">
        <v>182</v>
      </c>
      <c r="F22" s="872"/>
      <c r="G22" s="145" t="s">
        <v>1058</v>
      </c>
      <c r="H22" s="92" t="s">
        <v>1079</v>
      </c>
      <c r="I22" s="474" t="s">
        <v>2432</v>
      </c>
      <c r="J22" s="193" t="s">
        <v>1060</v>
      </c>
      <c r="K22" s="128" t="s">
        <v>206</v>
      </c>
      <c r="L22" s="142" t="s">
        <v>1080</v>
      </c>
      <c r="M22" s="136" t="str">
        <f>VLOOKUP(L22,CódigosRetorno!$A$2:$B$2003,2,FALSE)</f>
        <v>El dato ingresado como atributo @listAgencyName es incorrecto.</v>
      </c>
      <c r="N22" s="135" t="s">
        <v>9</v>
      </c>
    </row>
    <row r="23" spans="1:14" ht="24" x14ac:dyDescent="0.35">
      <c r="A23" s="2"/>
      <c r="B23" s="872"/>
      <c r="C23" s="905"/>
      <c r="D23" s="888"/>
      <c r="E23" s="888"/>
      <c r="F23" s="872"/>
      <c r="G23" s="145" t="s">
        <v>1081</v>
      </c>
      <c r="H23" s="92" t="s">
        <v>1082</v>
      </c>
      <c r="I23" s="474" t="s">
        <v>2432</v>
      </c>
      <c r="J23" s="193" t="s">
        <v>1083</v>
      </c>
      <c r="K23" s="128" t="s">
        <v>206</v>
      </c>
      <c r="L23" s="142" t="s">
        <v>1084</v>
      </c>
      <c r="M23" s="136" t="str">
        <f>VLOOKUP(L23,CódigosRetorno!$A$2:$B$2003,2,FALSE)</f>
        <v>El dato ingresado como atributo @listName es incorrecto.</v>
      </c>
      <c r="N23" s="145" t="s">
        <v>9</v>
      </c>
    </row>
    <row r="24" spans="1:14" ht="36" x14ac:dyDescent="0.35">
      <c r="A24" s="2"/>
      <c r="B24" s="872"/>
      <c r="C24" s="905"/>
      <c r="D24" s="888"/>
      <c r="E24" s="888"/>
      <c r="F24" s="872"/>
      <c r="G24" s="145" t="s">
        <v>1085</v>
      </c>
      <c r="H24" s="92" t="s">
        <v>1086</v>
      </c>
      <c r="I24" s="474" t="s">
        <v>2432</v>
      </c>
      <c r="J24" s="193" t="s">
        <v>1087</v>
      </c>
      <c r="K24" s="142" t="s">
        <v>206</v>
      </c>
      <c r="L24" s="144" t="s">
        <v>1088</v>
      </c>
      <c r="M24" s="136" t="str">
        <f>VLOOKUP(L24,CódigosRetorno!$A$2:$B$2003,2,FALSE)</f>
        <v>El dato ingresado como atributo @listURI es incorrecto.</v>
      </c>
      <c r="N24" s="145" t="s">
        <v>9</v>
      </c>
    </row>
    <row r="25" spans="1:14" ht="24" x14ac:dyDescent="0.35">
      <c r="A25" s="2"/>
      <c r="B25" s="872">
        <f>B20+1</f>
        <v>7</v>
      </c>
      <c r="C25" s="905" t="s">
        <v>1089</v>
      </c>
      <c r="D25" s="888" t="s">
        <v>62</v>
      </c>
      <c r="E25" s="888" t="s">
        <v>142</v>
      </c>
      <c r="F25" s="872" t="s">
        <v>143</v>
      </c>
      <c r="G25" s="888" t="s">
        <v>306</v>
      </c>
      <c r="H25" s="867" t="s">
        <v>1090</v>
      </c>
      <c r="I25" s="918">
        <v>1</v>
      </c>
      <c r="J25" s="193" t="s">
        <v>602</v>
      </c>
      <c r="K25" s="142" t="s">
        <v>6</v>
      </c>
      <c r="L25" s="144" t="s">
        <v>1091</v>
      </c>
      <c r="M25" s="136" t="str">
        <f>VLOOKUP(L25,CódigosRetorno!$A$2:$B$2003,2,FALSE)</f>
        <v>El XML no contiene el tag o no existe informacion de DocumentCurrencyCode</v>
      </c>
      <c r="N25" s="145" t="s">
        <v>9</v>
      </c>
    </row>
    <row r="26" spans="1:14" ht="24" x14ac:dyDescent="0.35">
      <c r="A26" s="2"/>
      <c r="B26" s="872"/>
      <c r="C26" s="905"/>
      <c r="D26" s="888"/>
      <c r="E26" s="888"/>
      <c r="F26" s="872"/>
      <c r="G26" s="888"/>
      <c r="H26" s="867"/>
      <c r="I26" s="918"/>
      <c r="J26" s="795" t="s">
        <v>1092</v>
      </c>
      <c r="K26" s="142" t="s">
        <v>6</v>
      </c>
      <c r="L26" s="144" t="s">
        <v>1093</v>
      </c>
      <c r="M26" s="136" t="str">
        <f>VLOOKUP(L26,CódigosRetorno!$A$2:$B$2003,2,FALSE)</f>
        <v>El valor ingresado como moneda del comprobante no es valido (catalogo nro 02).</v>
      </c>
      <c r="N26" s="135" t="s">
        <v>1094</v>
      </c>
    </row>
    <row r="27" spans="1:14" ht="36" x14ac:dyDescent="0.35">
      <c r="A27" s="2"/>
      <c r="B27" s="872"/>
      <c r="C27" s="905"/>
      <c r="D27" s="888"/>
      <c r="E27" s="888"/>
      <c r="F27" s="872"/>
      <c r="G27" s="888"/>
      <c r="H27" s="867"/>
      <c r="I27" s="918"/>
      <c r="J27" s="795" t="s">
        <v>1095</v>
      </c>
      <c r="K27" s="142" t="s">
        <v>6</v>
      </c>
      <c r="L27" s="144" t="s">
        <v>948</v>
      </c>
      <c r="M27" s="136" t="str">
        <f>VLOOKUP(L27,CódigosRetorno!$A$2:$B$2003,2,FALSE)</f>
        <v>La moneda debe ser la misma en todo el documento. Salvo las percepciones que sólo son en moneda nacional</v>
      </c>
      <c r="N27" s="135" t="s">
        <v>9</v>
      </c>
    </row>
    <row r="28" spans="1:14" ht="24" x14ac:dyDescent="0.35">
      <c r="A28" s="2"/>
      <c r="B28" s="872"/>
      <c r="C28" s="905"/>
      <c r="D28" s="888"/>
      <c r="E28" s="888" t="s">
        <v>182</v>
      </c>
      <c r="F28" s="872"/>
      <c r="G28" s="145" t="s">
        <v>1096</v>
      </c>
      <c r="H28" s="92" t="s">
        <v>1097</v>
      </c>
      <c r="I28" s="474" t="s">
        <v>2432</v>
      </c>
      <c r="J28" s="193" t="s">
        <v>1098</v>
      </c>
      <c r="K28" s="128" t="s">
        <v>206</v>
      </c>
      <c r="L28" s="142" t="s">
        <v>1099</v>
      </c>
      <c r="M28" s="136" t="str">
        <f>VLOOKUP(L28,CódigosRetorno!$A$2:$B$2003,2,FALSE)</f>
        <v>El dato ingresado como atributo @listID es incorrecto.</v>
      </c>
      <c r="N28" s="145" t="s">
        <v>9</v>
      </c>
    </row>
    <row r="29" spans="1:14" ht="24" x14ac:dyDescent="0.35">
      <c r="A29" s="2"/>
      <c r="B29" s="872"/>
      <c r="C29" s="905"/>
      <c r="D29" s="888"/>
      <c r="E29" s="888"/>
      <c r="F29" s="872"/>
      <c r="G29" s="135" t="s">
        <v>1100</v>
      </c>
      <c r="H29" s="92" t="s">
        <v>1082</v>
      </c>
      <c r="I29" s="474" t="s">
        <v>2432</v>
      </c>
      <c r="J29" s="193" t="s">
        <v>1101</v>
      </c>
      <c r="K29" s="128" t="s">
        <v>206</v>
      </c>
      <c r="L29" s="142" t="s">
        <v>1084</v>
      </c>
      <c r="M29" s="136" t="str">
        <f>VLOOKUP(L29,CódigosRetorno!$A$2:$B$2003,2,FALSE)</f>
        <v>El dato ingresado como atributo @listName es incorrecto.</v>
      </c>
      <c r="N29" s="145" t="s">
        <v>9</v>
      </c>
    </row>
    <row r="30" spans="1:14" ht="48" x14ac:dyDescent="0.35">
      <c r="A30" s="2"/>
      <c r="B30" s="872"/>
      <c r="C30" s="905"/>
      <c r="D30" s="888"/>
      <c r="E30" s="888"/>
      <c r="F30" s="872"/>
      <c r="G30" s="145" t="s">
        <v>1102</v>
      </c>
      <c r="H30" s="92" t="s">
        <v>1079</v>
      </c>
      <c r="I30" s="474" t="s">
        <v>2432</v>
      </c>
      <c r="J30" s="193" t="s">
        <v>1103</v>
      </c>
      <c r="K30" s="142" t="s">
        <v>206</v>
      </c>
      <c r="L30" s="144" t="s">
        <v>1080</v>
      </c>
      <c r="M30" s="136" t="str">
        <f>VLOOKUP(L30,CódigosRetorno!$A$2:$B$2003,2,FALSE)</f>
        <v>El dato ingresado como atributo @listAgencyName es incorrecto.</v>
      </c>
      <c r="N30" s="145" t="s">
        <v>9</v>
      </c>
    </row>
    <row r="31" spans="1:14" x14ac:dyDescent="0.35">
      <c r="A31" s="2"/>
      <c r="B31" s="135">
        <f>B25+1</f>
        <v>8</v>
      </c>
      <c r="C31" s="136" t="s">
        <v>1104</v>
      </c>
      <c r="D31" s="135" t="s">
        <v>62</v>
      </c>
      <c r="E31" s="135" t="s">
        <v>182</v>
      </c>
      <c r="F31" s="135" t="s">
        <v>176</v>
      </c>
      <c r="G31" s="135" t="s">
        <v>177</v>
      </c>
      <c r="H31" s="93" t="s">
        <v>3682</v>
      </c>
      <c r="I31" s="784">
        <v>1</v>
      </c>
      <c r="J31" s="193" t="s">
        <v>184</v>
      </c>
      <c r="K31" s="128" t="s">
        <v>9</v>
      </c>
      <c r="L31" s="142" t="s">
        <v>9</v>
      </c>
      <c r="M31" s="136" t="str">
        <f>VLOOKUP(L31,CódigosRetorno!$A$2:$B$2003,2,FALSE)</f>
        <v>-</v>
      </c>
      <c r="N31" s="135" t="s">
        <v>9</v>
      </c>
    </row>
    <row r="32" spans="1:14" x14ac:dyDescent="0.35">
      <c r="A32" s="2"/>
      <c r="B32" s="534" t="s">
        <v>1105</v>
      </c>
      <c r="C32" s="523"/>
      <c r="D32" s="529"/>
      <c r="E32" s="529"/>
      <c r="F32" s="536"/>
      <c r="G32" s="536"/>
      <c r="H32" s="537"/>
      <c r="I32" s="785"/>
      <c r="J32" s="544"/>
      <c r="K32" s="545" t="s">
        <v>9</v>
      </c>
      <c r="L32" s="546" t="s">
        <v>9</v>
      </c>
      <c r="M32" s="523" t="str">
        <f>VLOOKUP(L32,CódigosRetorno!$A$2:$B$2003,2,FALSE)</f>
        <v>-</v>
      </c>
      <c r="N32" s="522"/>
    </row>
    <row r="33" spans="1:14" x14ac:dyDescent="0.35">
      <c r="A33" s="2"/>
      <c r="B33" s="135">
        <f>+B31+1</f>
        <v>9</v>
      </c>
      <c r="C33" s="136" t="s">
        <v>156</v>
      </c>
      <c r="D33" s="128" t="s">
        <v>62</v>
      </c>
      <c r="E33" s="128" t="s">
        <v>142</v>
      </c>
      <c r="F33" s="135" t="s">
        <v>157</v>
      </c>
      <c r="G33" s="128" t="s">
        <v>9</v>
      </c>
      <c r="H33" s="136" t="s">
        <v>9</v>
      </c>
      <c r="I33" s="474">
        <v>1</v>
      </c>
      <c r="J33" s="193" t="s">
        <v>1106</v>
      </c>
      <c r="K33" s="128" t="s">
        <v>9</v>
      </c>
      <c r="L33" s="142" t="s">
        <v>9</v>
      </c>
      <c r="M33" s="136" t="str">
        <f>VLOOKUP(L33,CódigosRetorno!$A$2:$B$2003,2,FALSE)</f>
        <v>-</v>
      </c>
      <c r="N33" s="135" t="s">
        <v>9</v>
      </c>
    </row>
    <row r="34" spans="1:14" x14ac:dyDescent="0.35">
      <c r="A34" s="2"/>
      <c r="B34" s="534" t="s">
        <v>1107</v>
      </c>
      <c r="C34" s="535"/>
      <c r="D34" s="529"/>
      <c r="E34" s="529"/>
      <c r="F34" s="536"/>
      <c r="G34" s="536"/>
      <c r="H34" s="537"/>
      <c r="I34" s="785"/>
      <c r="J34" s="544"/>
      <c r="K34" s="545" t="s">
        <v>9</v>
      </c>
      <c r="L34" s="546" t="s">
        <v>9</v>
      </c>
      <c r="M34" s="523" t="str">
        <f>VLOOKUP(L34,CódigosRetorno!$A$2:$B$2003,2,FALSE)</f>
        <v>-</v>
      </c>
      <c r="N34" s="522"/>
    </row>
    <row r="35" spans="1:14" ht="36" x14ac:dyDescent="0.35">
      <c r="A35" s="2"/>
      <c r="B35" s="872">
        <f>B33+1</f>
        <v>10</v>
      </c>
      <c r="C35" s="905" t="s">
        <v>626</v>
      </c>
      <c r="D35" s="888" t="s">
        <v>62</v>
      </c>
      <c r="E35" s="888" t="s">
        <v>142</v>
      </c>
      <c r="F35" s="872" t="s">
        <v>187</v>
      </c>
      <c r="G35" s="886" t="s">
        <v>1108</v>
      </c>
      <c r="H35" s="867" t="s">
        <v>1109</v>
      </c>
      <c r="I35" s="918">
        <v>1</v>
      </c>
      <c r="J35" s="193" t="s">
        <v>1110</v>
      </c>
      <c r="K35" s="142" t="s">
        <v>6</v>
      </c>
      <c r="L35" s="144" t="s">
        <v>1111</v>
      </c>
      <c r="M35" s="136" t="str">
        <f>VLOOKUP(L35,CódigosRetorno!$A$2:$B$2003,2,FALSE)</f>
        <v>El XML contiene mas de un tag como elemento de numero de documento del emisor</v>
      </c>
      <c r="N35" s="135" t="s">
        <v>9</v>
      </c>
    </row>
    <row r="36" spans="1:14" ht="24" x14ac:dyDescent="0.35">
      <c r="A36" s="2"/>
      <c r="B36" s="872"/>
      <c r="C36" s="905"/>
      <c r="D36" s="888"/>
      <c r="E36" s="888"/>
      <c r="F36" s="872"/>
      <c r="G36" s="887"/>
      <c r="H36" s="867"/>
      <c r="I36" s="918"/>
      <c r="J36" s="193" t="s">
        <v>189</v>
      </c>
      <c r="K36" s="142" t="s">
        <v>6</v>
      </c>
      <c r="L36" s="144" t="s">
        <v>190</v>
      </c>
      <c r="M36" s="136" t="str">
        <f>VLOOKUP(L36,CódigosRetorno!$A$2:$B$2003,2,FALSE)</f>
        <v>Número de RUC del nombre del archivo no coincide con el consignado en el contenido del archivo XML</v>
      </c>
      <c r="N36" s="135" t="s">
        <v>9</v>
      </c>
    </row>
    <row r="37" spans="1:14" ht="24" x14ac:dyDescent="0.35">
      <c r="A37" s="2"/>
      <c r="B37" s="872"/>
      <c r="C37" s="905"/>
      <c r="D37" s="888"/>
      <c r="E37" s="888"/>
      <c r="F37" s="872"/>
      <c r="G37" s="887"/>
      <c r="H37" s="867"/>
      <c r="I37" s="918"/>
      <c r="J37" s="193" t="s">
        <v>1112</v>
      </c>
      <c r="K37" s="142" t="s">
        <v>6</v>
      </c>
      <c r="L37" s="144" t="s">
        <v>1113</v>
      </c>
      <c r="M37" s="136" t="str">
        <f>VLOOKUP(L37,CódigosRetorno!$A$2:$B$2003,2,FALSE)</f>
        <v>El contribuyente no esta activo</v>
      </c>
      <c r="N37" s="135" t="s">
        <v>256</v>
      </c>
    </row>
    <row r="38" spans="1:14" ht="24" x14ac:dyDescent="0.35">
      <c r="A38" s="2"/>
      <c r="B38" s="872"/>
      <c r="C38" s="905"/>
      <c r="D38" s="888"/>
      <c r="E38" s="888"/>
      <c r="F38" s="872"/>
      <c r="G38" s="887"/>
      <c r="H38" s="867"/>
      <c r="I38" s="918"/>
      <c r="J38" s="193" t="s">
        <v>629</v>
      </c>
      <c r="K38" s="142" t="s">
        <v>6</v>
      </c>
      <c r="L38" s="144" t="s">
        <v>630</v>
      </c>
      <c r="M38" s="136" t="str">
        <f>VLOOKUP(L38,CódigosRetorno!$A$2:$B$2003,2,FALSE)</f>
        <v>El contribuyente no esta habido</v>
      </c>
      <c r="N38" s="135" t="s">
        <v>256</v>
      </c>
    </row>
    <row r="39" spans="1:14" ht="48" x14ac:dyDescent="0.35">
      <c r="A39" s="2"/>
      <c r="B39" s="872"/>
      <c r="C39" s="905"/>
      <c r="D39" s="888"/>
      <c r="E39" s="888"/>
      <c r="F39" s="872"/>
      <c r="G39" s="887"/>
      <c r="H39" s="867"/>
      <c r="I39" s="918"/>
      <c r="J39" s="795" t="s">
        <v>1114</v>
      </c>
      <c r="K39" s="135" t="s">
        <v>6</v>
      </c>
      <c r="L39" s="142" t="s">
        <v>1115</v>
      </c>
      <c r="M39" s="136" t="str">
        <f>VLOOKUP(L39,CódigosRetorno!$A$2:$B$2003,2,FALSE)</f>
        <v>El emisor a la fecha no se encuentra registrado ó habilitado en el Registro de exportadores de servicios SUNAT</v>
      </c>
      <c r="N39" s="135" t="s">
        <v>1116</v>
      </c>
    </row>
    <row r="40" spans="1:14" ht="36" x14ac:dyDescent="0.35">
      <c r="A40" s="2"/>
      <c r="B40" s="872"/>
      <c r="C40" s="905"/>
      <c r="D40" s="888"/>
      <c r="E40" s="888"/>
      <c r="F40" s="872"/>
      <c r="G40" s="887"/>
      <c r="H40" s="867"/>
      <c r="I40" s="918"/>
      <c r="J40" s="795" t="s">
        <v>1117</v>
      </c>
      <c r="K40" s="135" t="s">
        <v>6</v>
      </c>
      <c r="L40" s="142" t="s">
        <v>52</v>
      </c>
      <c r="M40" s="136" t="str">
        <f>VLOOKUP(L40,CódigosRetorno!$A$2:$B$2003,2,FALSE)</f>
        <v>El emisor no se encuentra autorizado a emitir en el SEE-Desde los sistemas del contribuyente</v>
      </c>
      <c r="N40" s="135" t="s">
        <v>1116</v>
      </c>
    </row>
    <row r="41" spans="1:14" ht="36" x14ac:dyDescent="0.35">
      <c r="A41" s="2"/>
      <c r="B41" s="872"/>
      <c r="C41" s="905"/>
      <c r="D41" s="888"/>
      <c r="E41" s="888"/>
      <c r="F41" s="872"/>
      <c r="G41" s="887"/>
      <c r="H41" s="867"/>
      <c r="I41" s="918"/>
      <c r="J41" s="795" t="s">
        <v>1118</v>
      </c>
      <c r="K41" s="135" t="s">
        <v>6</v>
      </c>
      <c r="L41" s="142" t="s">
        <v>1119</v>
      </c>
      <c r="M41" s="136" t="str">
        <f>VLOOKUP(L41,CódigosRetorno!$A$2:$B$2003,2,FALSE)</f>
        <v>El emisor electrónico no se encuentra inscrito en el Registro de Establecimientos Autorizados (REA)</v>
      </c>
      <c r="N41" s="135" t="s">
        <v>1116</v>
      </c>
    </row>
    <row r="42" spans="1:14" ht="52.5" customHeight="1" x14ac:dyDescent="0.35">
      <c r="A42" s="2"/>
      <c r="B42" s="872"/>
      <c r="C42" s="905"/>
      <c r="D42" s="888"/>
      <c r="E42" s="888"/>
      <c r="F42" s="872"/>
      <c r="G42" s="890"/>
      <c r="H42" s="867"/>
      <c r="I42" s="918"/>
      <c r="J42" s="825" t="s">
        <v>9084</v>
      </c>
      <c r="K42" s="826" t="s">
        <v>6</v>
      </c>
      <c r="L42" s="827" t="s">
        <v>9082</v>
      </c>
      <c r="M42" s="828" t="str">
        <f>VLOOKUP(L42,CódigosRetorno!$A$2:$B$2003,2,FALSE)</f>
        <v>El emisor electrónico es un Sujeto sin capacidad operativa (SSCO)</v>
      </c>
      <c r="N42" s="826" t="s">
        <v>1621</v>
      </c>
    </row>
    <row r="43" spans="1:14" ht="24" x14ac:dyDescent="0.35">
      <c r="A43" s="2"/>
      <c r="B43" s="872"/>
      <c r="C43" s="905"/>
      <c r="D43" s="888"/>
      <c r="E43" s="888"/>
      <c r="F43" s="872" t="s">
        <v>1120</v>
      </c>
      <c r="G43" s="888" t="s">
        <v>1121</v>
      </c>
      <c r="H43" s="867" t="s">
        <v>1122</v>
      </c>
      <c r="I43" s="918">
        <v>1</v>
      </c>
      <c r="J43" s="193" t="s">
        <v>1123</v>
      </c>
      <c r="K43" s="142" t="s">
        <v>6</v>
      </c>
      <c r="L43" s="144" t="s">
        <v>1124</v>
      </c>
      <c r="M43" s="136" t="str">
        <f>VLOOKUP(L43,CódigosRetorno!$A$2:$B$2003,2,FALSE)</f>
        <v>El XML no contiene el tag o no existe informacion en tipo de documento del emisor.</v>
      </c>
      <c r="N43" s="135" t="s">
        <v>9</v>
      </c>
    </row>
    <row r="44" spans="1:14" x14ac:dyDescent="0.35">
      <c r="A44" s="2"/>
      <c r="B44" s="872"/>
      <c r="C44" s="905"/>
      <c r="D44" s="888"/>
      <c r="E44" s="888"/>
      <c r="F44" s="872"/>
      <c r="G44" s="888"/>
      <c r="H44" s="867"/>
      <c r="I44" s="918"/>
      <c r="J44" s="193" t="s">
        <v>720</v>
      </c>
      <c r="K44" s="142" t="s">
        <v>6</v>
      </c>
      <c r="L44" s="144" t="s">
        <v>1125</v>
      </c>
      <c r="M44" s="136" t="str">
        <f>VLOOKUP(L44,CódigosRetorno!$A$2:$B$2003,2,FALSE)</f>
        <v>El dato ingresado no cumple con el estandar</v>
      </c>
      <c r="N44" s="135" t="s">
        <v>9</v>
      </c>
    </row>
    <row r="45" spans="1:14" ht="24" x14ac:dyDescent="0.35">
      <c r="A45" s="2"/>
      <c r="B45" s="872"/>
      <c r="C45" s="905"/>
      <c r="D45" s="888"/>
      <c r="E45" s="888" t="s">
        <v>182</v>
      </c>
      <c r="F45" s="135"/>
      <c r="G45" s="145" t="s">
        <v>1126</v>
      </c>
      <c r="H45" s="89" t="s">
        <v>1127</v>
      </c>
      <c r="I45" s="474" t="s">
        <v>2432</v>
      </c>
      <c r="J45" s="193" t="s">
        <v>1128</v>
      </c>
      <c r="K45" s="128" t="s">
        <v>206</v>
      </c>
      <c r="L45" s="142" t="s">
        <v>1129</v>
      </c>
      <c r="M45" s="136" t="str">
        <f>VLOOKUP(L45,CódigosRetorno!$A$2:$B$2003,2,FALSE)</f>
        <v>El dato ingresado como atributo @schemeName es incorrecto.</v>
      </c>
      <c r="N45" s="145" t="s">
        <v>9</v>
      </c>
    </row>
    <row r="46" spans="1:14" ht="24" x14ac:dyDescent="0.35">
      <c r="A46" s="2"/>
      <c r="B46" s="872"/>
      <c r="C46" s="905"/>
      <c r="D46" s="888"/>
      <c r="E46" s="888"/>
      <c r="F46" s="135"/>
      <c r="G46" s="145" t="s">
        <v>1058</v>
      </c>
      <c r="H46" s="89" t="s">
        <v>1059</v>
      </c>
      <c r="I46" s="474" t="s">
        <v>2432</v>
      </c>
      <c r="J46" s="193" t="s">
        <v>1060</v>
      </c>
      <c r="K46" s="128" t="s">
        <v>206</v>
      </c>
      <c r="L46" s="142" t="s">
        <v>1061</v>
      </c>
      <c r="M46" s="136" t="str">
        <f>VLOOKUP(L46,CódigosRetorno!$A$2:$B$2003,2,FALSE)</f>
        <v>El dato ingresado como atributo @schemeAgencyName es incorrecto.</v>
      </c>
      <c r="N46" s="145" t="s">
        <v>9</v>
      </c>
    </row>
    <row r="47" spans="1:14" ht="36" x14ac:dyDescent="0.35">
      <c r="A47" s="2"/>
      <c r="B47" s="872"/>
      <c r="C47" s="905"/>
      <c r="D47" s="888"/>
      <c r="E47" s="888"/>
      <c r="F47" s="135"/>
      <c r="G47" s="145" t="s">
        <v>1130</v>
      </c>
      <c r="H47" s="89" t="s">
        <v>1131</v>
      </c>
      <c r="I47" s="474" t="s">
        <v>2432</v>
      </c>
      <c r="J47" s="193" t="s">
        <v>1132</v>
      </c>
      <c r="K47" s="142" t="s">
        <v>206</v>
      </c>
      <c r="L47" s="144" t="s">
        <v>1133</v>
      </c>
      <c r="M47" s="136" t="str">
        <f>VLOOKUP(L47,CódigosRetorno!$A$2:$B$2003,2,FALSE)</f>
        <v>El dato ingresado como atributo @schemeURI es incorrecto.</v>
      </c>
      <c r="N47" s="145" t="s">
        <v>9</v>
      </c>
    </row>
    <row r="48" spans="1:14" ht="60" x14ac:dyDescent="0.35">
      <c r="A48" s="2"/>
      <c r="B48" s="135">
        <f>B35+1</f>
        <v>11</v>
      </c>
      <c r="C48" s="136" t="s">
        <v>1134</v>
      </c>
      <c r="D48" s="128" t="s">
        <v>62</v>
      </c>
      <c r="E48" s="128" t="s">
        <v>182</v>
      </c>
      <c r="F48" s="135" t="s">
        <v>203</v>
      </c>
      <c r="G48" s="128"/>
      <c r="H48" s="136" t="s">
        <v>1135</v>
      </c>
      <c r="I48" s="474">
        <v>1</v>
      </c>
      <c r="J48" s="193" t="s">
        <v>1136</v>
      </c>
      <c r="K48" s="142" t="s">
        <v>206</v>
      </c>
      <c r="L48" s="144" t="s">
        <v>1137</v>
      </c>
      <c r="M48" s="136" t="str">
        <f>VLOOKUP(L48,CódigosRetorno!$A$2:$B$2003,2,FALSE)</f>
        <v>El nombre comercial del emisor no cumple con el formato establecido</v>
      </c>
      <c r="N48" s="135" t="s">
        <v>9</v>
      </c>
    </row>
    <row r="49" spans="1:14" ht="24" x14ac:dyDescent="0.35">
      <c r="A49" s="2"/>
      <c r="B49" s="872">
        <f>B48+1</f>
        <v>12</v>
      </c>
      <c r="C49" s="867" t="s">
        <v>208</v>
      </c>
      <c r="D49" s="888" t="s">
        <v>62</v>
      </c>
      <c r="E49" s="888" t="s">
        <v>142</v>
      </c>
      <c r="F49" s="872" t="s">
        <v>203</v>
      </c>
      <c r="G49" s="888"/>
      <c r="H49" s="867" t="s">
        <v>1138</v>
      </c>
      <c r="I49" s="918">
        <v>1</v>
      </c>
      <c r="J49" s="193" t="s">
        <v>602</v>
      </c>
      <c r="K49" s="142" t="s">
        <v>6</v>
      </c>
      <c r="L49" s="144" t="s">
        <v>210</v>
      </c>
      <c r="M49" s="136" t="str">
        <f>VLOOKUP(L49,CódigosRetorno!$A$2:$B$2003,2,FALSE)</f>
        <v>El XML no contiene el tag o no existe informacion de RegistrationName del emisor del documento</v>
      </c>
      <c r="N49" s="135" t="s">
        <v>9</v>
      </c>
    </row>
    <row r="50" spans="1:14" ht="48" x14ac:dyDescent="0.35">
      <c r="A50" s="2"/>
      <c r="B50" s="872"/>
      <c r="C50" s="867"/>
      <c r="D50" s="888"/>
      <c r="E50" s="888"/>
      <c r="F50" s="872"/>
      <c r="G50" s="888"/>
      <c r="H50" s="867"/>
      <c r="I50" s="918"/>
      <c r="J50" s="193" t="s">
        <v>1139</v>
      </c>
      <c r="K50" s="142" t="s">
        <v>206</v>
      </c>
      <c r="L50" s="144" t="s">
        <v>721</v>
      </c>
      <c r="M50" s="136" t="str">
        <f>VLOOKUP(L50,CódigosRetorno!$A$2:$B$2003,2,FALSE)</f>
        <v>RegistrationName - El nombre o razon social del emisor no cumple con el estandar</v>
      </c>
      <c r="N50" s="135" t="s">
        <v>9</v>
      </c>
    </row>
    <row r="51" spans="1:14" ht="48" x14ac:dyDescent="0.35">
      <c r="A51" s="2"/>
      <c r="B51" s="888">
        <f>B49+1</f>
        <v>13</v>
      </c>
      <c r="C51" s="919" t="s">
        <v>1140</v>
      </c>
      <c r="D51" s="888" t="s">
        <v>62</v>
      </c>
      <c r="E51" s="888" t="s">
        <v>182</v>
      </c>
      <c r="F51" s="135" t="s">
        <v>1141</v>
      </c>
      <c r="G51" s="128"/>
      <c r="H51" s="136" t="s">
        <v>1142</v>
      </c>
      <c r="I51" s="474">
        <v>1</v>
      </c>
      <c r="J51" s="193" t="s">
        <v>1143</v>
      </c>
      <c r="K51" s="128" t="s">
        <v>206</v>
      </c>
      <c r="L51" s="142" t="s">
        <v>1144</v>
      </c>
      <c r="M51" s="136" t="str">
        <f>VLOOKUP(L51,CódigosRetorno!$A$2:$B$2003,2,FALSE)</f>
        <v>La dirección completa y detallada del domicilio fiscal del emisor no cumple con el formato establecido</v>
      </c>
      <c r="N51" s="145" t="s">
        <v>9</v>
      </c>
    </row>
    <row r="52" spans="1:14" ht="48" x14ac:dyDescent="0.35">
      <c r="A52" s="2"/>
      <c r="B52" s="888"/>
      <c r="C52" s="919"/>
      <c r="D52" s="888"/>
      <c r="E52" s="888"/>
      <c r="F52" s="135" t="s">
        <v>1145</v>
      </c>
      <c r="G52" s="128"/>
      <c r="H52" s="136" t="s">
        <v>1146</v>
      </c>
      <c r="I52" s="474" t="s">
        <v>2432</v>
      </c>
      <c r="J52" s="193" t="s">
        <v>1147</v>
      </c>
      <c r="K52" s="128" t="s">
        <v>206</v>
      </c>
      <c r="L52" s="142" t="s">
        <v>1148</v>
      </c>
      <c r="M52" s="136" t="str">
        <f>VLOOKUP(L52,CódigosRetorno!$A$2:$B$2003,2,FALSE)</f>
        <v>La urbanización del domicilio fiscal del emisor no cumple con el formato establecido</v>
      </c>
      <c r="N52" s="145" t="s">
        <v>9</v>
      </c>
    </row>
    <row r="53" spans="1:14" ht="48" x14ac:dyDescent="0.35">
      <c r="A53" s="2"/>
      <c r="B53" s="888"/>
      <c r="C53" s="919"/>
      <c r="D53" s="888"/>
      <c r="E53" s="888"/>
      <c r="F53" s="135" t="s">
        <v>226</v>
      </c>
      <c r="G53" s="128"/>
      <c r="H53" s="136" t="s">
        <v>1149</v>
      </c>
      <c r="I53" s="474" t="s">
        <v>2432</v>
      </c>
      <c r="J53" s="193" t="s">
        <v>1150</v>
      </c>
      <c r="K53" s="128" t="s">
        <v>206</v>
      </c>
      <c r="L53" s="142" t="s">
        <v>1151</v>
      </c>
      <c r="M53" s="136" t="str">
        <f>VLOOKUP(L53,CódigosRetorno!$A$2:$B$2003,2,FALSE)</f>
        <v>La provincia del domicilio fiscal del emisor no cumple con el formato establecido</v>
      </c>
      <c r="N53" s="145" t="s">
        <v>9</v>
      </c>
    </row>
    <row r="54" spans="1:14" ht="36" x14ac:dyDescent="0.35">
      <c r="A54" s="2"/>
      <c r="B54" s="888"/>
      <c r="C54" s="919"/>
      <c r="D54" s="888"/>
      <c r="E54" s="888"/>
      <c r="F54" s="135" t="s">
        <v>214</v>
      </c>
      <c r="G54" s="128" t="s">
        <v>215</v>
      </c>
      <c r="H54" s="136" t="s">
        <v>1152</v>
      </c>
      <c r="I54" s="474">
        <v>1</v>
      </c>
      <c r="J54" s="193" t="s">
        <v>217</v>
      </c>
      <c r="K54" s="128" t="s">
        <v>206</v>
      </c>
      <c r="L54" s="142" t="s">
        <v>1153</v>
      </c>
      <c r="M54" s="136" t="str">
        <f>VLOOKUP(L54,CódigosRetorno!$A$2:$B$2003,2,FALSE)</f>
        <v>El codigo de ubigeo del domicilio fiscal del emisor no es válido</v>
      </c>
      <c r="N54" s="135" t="s">
        <v>1154</v>
      </c>
    </row>
    <row r="55" spans="1:14" ht="24" x14ac:dyDescent="0.35">
      <c r="A55" s="2"/>
      <c r="B55" s="888"/>
      <c r="C55" s="919"/>
      <c r="D55" s="888"/>
      <c r="E55" s="888"/>
      <c r="F55" s="872"/>
      <c r="G55" s="135" t="s">
        <v>1155</v>
      </c>
      <c r="H55" s="92" t="s">
        <v>1059</v>
      </c>
      <c r="I55" s="474" t="s">
        <v>2432</v>
      </c>
      <c r="J55" s="193" t="s">
        <v>1156</v>
      </c>
      <c r="K55" s="128" t="s">
        <v>206</v>
      </c>
      <c r="L55" s="142" t="s">
        <v>1061</v>
      </c>
      <c r="M55" s="136" t="str">
        <f>VLOOKUP(L55,CódigosRetorno!$A$2:$B$2003,2,FALSE)</f>
        <v>El dato ingresado como atributo @schemeAgencyName es incorrecto.</v>
      </c>
      <c r="N55" s="135" t="s">
        <v>9</v>
      </c>
    </row>
    <row r="56" spans="1:14" ht="24" x14ac:dyDescent="0.35">
      <c r="A56" s="2"/>
      <c r="B56" s="888"/>
      <c r="C56" s="919"/>
      <c r="D56" s="888"/>
      <c r="E56" s="888"/>
      <c r="F56" s="872"/>
      <c r="G56" s="135" t="s">
        <v>1157</v>
      </c>
      <c r="H56" s="92" t="s">
        <v>1127</v>
      </c>
      <c r="I56" s="474" t="s">
        <v>2432</v>
      </c>
      <c r="J56" s="193" t="s">
        <v>1158</v>
      </c>
      <c r="K56" s="128" t="s">
        <v>206</v>
      </c>
      <c r="L56" s="142" t="s">
        <v>1129</v>
      </c>
      <c r="M56" s="136" t="str">
        <f>VLOOKUP(L56,CódigosRetorno!$A$2:$B$2003,2,FALSE)</f>
        <v>El dato ingresado como atributo @schemeName es incorrecto.</v>
      </c>
      <c r="N56" s="145" t="s">
        <v>9</v>
      </c>
    </row>
    <row r="57" spans="1:14" ht="48" x14ac:dyDescent="0.35">
      <c r="A57" s="2"/>
      <c r="B57" s="888"/>
      <c r="C57" s="919"/>
      <c r="D57" s="888"/>
      <c r="E57" s="888"/>
      <c r="F57" s="135" t="s">
        <v>226</v>
      </c>
      <c r="G57" s="128"/>
      <c r="H57" s="136" t="s">
        <v>1159</v>
      </c>
      <c r="I57" s="474" t="s">
        <v>2432</v>
      </c>
      <c r="J57" s="193" t="s">
        <v>1160</v>
      </c>
      <c r="K57" s="128" t="s">
        <v>206</v>
      </c>
      <c r="L57" s="142" t="s">
        <v>1161</v>
      </c>
      <c r="M57" s="136" t="str">
        <f>VLOOKUP(L57,CódigosRetorno!$A$2:$B$2003,2,FALSE)</f>
        <v>El departamento del domicilio fiscal del emisor no cumple con el formato establecido</v>
      </c>
      <c r="N57" s="145" t="s">
        <v>9</v>
      </c>
    </row>
    <row r="58" spans="1:14" ht="48" x14ac:dyDescent="0.35">
      <c r="A58" s="2"/>
      <c r="B58" s="888"/>
      <c r="C58" s="919"/>
      <c r="D58" s="888"/>
      <c r="E58" s="888"/>
      <c r="F58" s="135" t="s">
        <v>226</v>
      </c>
      <c r="G58" s="128"/>
      <c r="H58" s="136" t="s">
        <v>1162</v>
      </c>
      <c r="I58" s="474" t="s">
        <v>2432</v>
      </c>
      <c r="J58" s="193" t="s">
        <v>1160</v>
      </c>
      <c r="K58" s="128" t="s">
        <v>206</v>
      </c>
      <c r="L58" s="142" t="s">
        <v>1163</v>
      </c>
      <c r="M58" s="136" t="str">
        <f>VLOOKUP(L58,CódigosRetorno!$A$2:$B$2003,2,FALSE)</f>
        <v>El distrito del domicilio fiscal del emisor no cumple con el formato establecido</v>
      </c>
      <c r="N58" s="145" t="s">
        <v>9</v>
      </c>
    </row>
    <row r="59" spans="1:14" ht="36" x14ac:dyDescent="0.35">
      <c r="A59" s="2"/>
      <c r="B59" s="888"/>
      <c r="C59" s="919"/>
      <c r="D59" s="888"/>
      <c r="E59" s="888"/>
      <c r="F59" s="135" t="s">
        <v>328</v>
      </c>
      <c r="G59" s="128" t="s">
        <v>241</v>
      </c>
      <c r="H59" s="136" t="s">
        <v>1164</v>
      </c>
      <c r="I59" s="474">
        <v>1</v>
      </c>
      <c r="J59" s="193" t="s">
        <v>1165</v>
      </c>
      <c r="K59" s="128" t="s">
        <v>206</v>
      </c>
      <c r="L59" s="142" t="s">
        <v>1166</v>
      </c>
      <c r="M59" s="136" t="str">
        <f>VLOOKUP(L59,CódigosRetorno!$A$2:$B$2003,2,FALSE)</f>
        <v>El codigo de pais debe ser PE</v>
      </c>
      <c r="N59" s="135" t="s">
        <v>1167</v>
      </c>
    </row>
    <row r="60" spans="1:14" ht="24" x14ac:dyDescent="0.35">
      <c r="A60" s="2"/>
      <c r="B60" s="888"/>
      <c r="C60" s="919"/>
      <c r="D60" s="888"/>
      <c r="E60" s="888"/>
      <c r="F60" s="872"/>
      <c r="G60" s="145" t="s">
        <v>1168</v>
      </c>
      <c r="H60" s="136" t="s">
        <v>1097</v>
      </c>
      <c r="I60" s="474" t="s">
        <v>2432</v>
      </c>
      <c r="J60" s="193" t="s">
        <v>1169</v>
      </c>
      <c r="K60" s="128" t="s">
        <v>206</v>
      </c>
      <c r="L60" s="142" t="s">
        <v>1099</v>
      </c>
      <c r="M60" s="136" t="str">
        <f>VLOOKUP(L60,CódigosRetorno!$A$2:$B$2003,2,FALSE)</f>
        <v>El dato ingresado como atributo @listID es incorrecto.</v>
      </c>
      <c r="N60" s="135" t="s">
        <v>9</v>
      </c>
    </row>
    <row r="61" spans="1:14" ht="48" x14ac:dyDescent="0.35">
      <c r="A61" s="2"/>
      <c r="B61" s="888"/>
      <c r="C61" s="919"/>
      <c r="D61" s="888"/>
      <c r="E61" s="888"/>
      <c r="F61" s="872"/>
      <c r="G61" s="145" t="s">
        <v>1170</v>
      </c>
      <c r="H61" s="136" t="s">
        <v>1079</v>
      </c>
      <c r="I61" s="474" t="s">
        <v>2432</v>
      </c>
      <c r="J61" s="193" t="s">
        <v>1103</v>
      </c>
      <c r="K61" s="128" t="s">
        <v>206</v>
      </c>
      <c r="L61" s="142" t="s">
        <v>1080</v>
      </c>
      <c r="M61" s="136" t="str">
        <f>VLOOKUP(L61,CódigosRetorno!$A$2:$B$2003,2,FALSE)</f>
        <v>El dato ingresado como atributo @listAgencyName es incorrecto.</v>
      </c>
      <c r="N61" s="145" t="s">
        <v>9</v>
      </c>
    </row>
    <row r="62" spans="1:14" ht="24" x14ac:dyDescent="0.35">
      <c r="A62" s="2"/>
      <c r="B62" s="888"/>
      <c r="C62" s="919"/>
      <c r="D62" s="888"/>
      <c r="E62" s="888"/>
      <c r="F62" s="872"/>
      <c r="G62" s="135" t="s">
        <v>1171</v>
      </c>
      <c r="H62" s="136" t="s">
        <v>1082</v>
      </c>
      <c r="I62" s="474" t="s">
        <v>2432</v>
      </c>
      <c r="J62" s="193" t="s">
        <v>1172</v>
      </c>
      <c r="K62" s="142" t="s">
        <v>206</v>
      </c>
      <c r="L62" s="144" t="s">
        <v>1084</v>
      </c>
      <c r="M62" s="136" t="str">
        <f>VLOOKUP(L62,CódigosRetorno!$A$2:$B$2003,2,FALSE)</f>
        <v>El dato ingresado como atributo @listName es incorrecto.</v>
      </c>
      <c r="N62" s="145" t="s">
        <v>9</v>
      </c>
    </row>
    <row r="63" spans="1:14" ht="48" x14ac:dyDescent="0.35">
      <c r="A63" s="2"/>
      <c r="B63" s="888">
        <f>B51+1</f>
        <v>14</v>
      </c>
      <c r="C63" s="905" t="s">
        <v>1173</v>
      </c>
      <c r="D63" s="888" t="s">
        <v>62</v>
      </c>
      <c r="E63" s="888" t="s">
        <v>182</v>
      </c>
      <c r="F63" s="135" t="s">
        <v>1141</v>
      </c>
      <c r="G63" s="93"/>
      <c r="H63" s="136" t="s">
        <v>1174</v>
      </c>
      <c r="I63" s="474">
        <v>1</v>
      </c>
      <c r="J63" s="193" t="s">
        <v>1175</v>
      </c>
      <c r="K63" s="128" t="s">
        <v>206</v>
      </c>
      <c r="L63" s="78" t="s">
        <v>1176</v>
      </c>
      <c r="M63" s="136" t="str">
        <f>VLOOKUP(L63,CódigosRetorno!$A$2:$B$2003,2,FALSE)</f>
        <v>El dato ingresado como direccion completa y detallada no cumple con el formato establecido.</v>
      </c>
      <c r="N63" s="135" t="s">
        <v>9</v>
      </c>
    </row>
    <row r="64" spans="1:14" ht="48" x14ac:dyDescent="0.35">
      <c r="A64" s="2"/>
      <c r="B64" s="888"/>
      <c r="C64" s="905"/>
      <c r="D64" s="888"/>
      <c r="E64" s="888"/>
      <c r="F64" s="135" t="s">
        <v>1145</v>
      </c>
      <c r="G64" s="128"/>
      <c r="H64" s="136" t="s">
        <v>1177</v>
      </c>
      <c r="I64" s="474" t="s">
        <v>2432</v>
      </c>
      <c r="J64" s="193" t="s">
        <v>1178</v>
      </c>
      <c r="K64" s="128" t="s">
        <v>206</v>
      </c>
      <c r="L64" s="142" t="s">
        <v>1179</v>
      </c>
      <c r="M64" s="136" t="str">
        <f>VLOOKUP(L64,CódigosRetorno!$A$2:$B$2003,2,FALSE)</f>
        <v>El dato ingresado como urbanización no cumple con el formato establecido</v>
      </c>
      <c r="N64" s="135" t="s">
        <v>9</v>
      </c>
    </row>
    <row r="65" spans="1:14" ht="48" x14ac:dyDescent="0.35">
      <c r="A65" s="2"/>
      <c r="B65" s="888"/>
      <c r="C65" s="905"/>
      <c r="D65" s="888"/>
      <c r="E65" s="888"/>
      <c r="F65" s="135" t="s">
        <v>226</v>
      </c>
      <c r="G65" s="128"/>
      <c r="H65" s="136" t="s">
        <v>1180</v>
      </c>
      <c r="I65" s="474" t="s">
        <v>2432</v>
      </c>
      <c r="J65" s="193" t="s">
        <v>1150</v>
      </c>
      <c r="K65" s="128" t="s">
        <v>206</v>
      </c>
      <c r="L65" s="142" t="s">
        <v>1181</v>
      </c>
      <c r="M65" s="136" t="str">
        <f>VLOOKUP(L65,CódigosRetorno!$A$2:$B$2003,2,FALSE)</f>
        <v>El dato ingresado como provincia no cumple con el formato establecido</v>
      </c>
      <c r="N65" s="135" t="s">
        <v>9</v>
      </c>
    </row>
    <row r="66" spans="1:14" ht="24" x14ac:dyDescent="0.35">
      <c r="A66" s="2"/>
      <c r="B66" s="888"/>
      <c r="C66" s="905"/>
      <c r="D66" s="888"/>
      <c r="E66" s="888"/>
      <c r="F66" s="135" t="s">
        <v>214</v>
      </c>
      <c r="G66" s="128" t="s">
        <v>215</v>
      </c>
      <c r="H66" s="136" t="s">
        <v>1182</v>
      </c>
      <c r="I66" s="474" t="s">
        <v>2432</v>
      </c>
      <c r="J66" s="193" t="s">
        <v>217</v>
      </c>
      <c r="K66" s="128" t="s">
        <v>206</v>
      </c>
      <c r="L66" s="142" t="s">
        <v>1183</v>
      </c>
      <c r="M66" s="136" t="str">
        <f>VLOOKUP(L66,CódigosRetorno!$A$2:$B$2003,2,FALSE)</f>
        <v>El código de Ubigeo no existe en el listado.</v>
      </c>
      <c r="N66" s="135" t="s">
        <v>1154</v>
      </c>
    </row>
    <row r="67" spans="1:14" ht="24" x14ac:dyDescent="0.35">
      <c r="A67" s="2"/>
      <c r="B67" s="888"/>
      <c r="C67" s="905"/>
      <c r="D67" s="888"/>
      <c r="E67" s="888"/>
      <c r="F67" s="872"/>
      <c r="G67" s="135" t="s">
        <v>1155</v>
      </c>
      <c r="H67" s="92" t="s">
        <v>1059</v>
      </c>
      <c r="I67" s="474" t="s">
        <v>2432</v>
      </c>
      <c r="J67" s="193" t="s">
        <v>1156</v>
      </c>
      <c r="K67" s="128" t="s">
        <v>206</v>
      </c>
      <c r="L67" s="142" t="s">
        <v>1061</v>
      </c>
      <c r="M67" s="136" t="str">
        <f>VLOOKUP(L67,CódigosRetorno!$A$2:$B$2003,2,FALSE)</f>
        <v>El dato ingresado como atributo @schemeAgencyName es incorrecto.</v>
      </c>
      <c r="N67" s="135" t="s">
        <v>9</v>
      </c>
    </row>
    <row r="68" spans="1:14" ht="24" x14ac:dyDescent="0.35">
      <c r="A68" s="2"/>
      <c r="B68" s="888"/>
      <c r="C68" s="905"/>
      <c r="D68" s="888"/>
      <c r="E68" s="888"/>
      <c r="F68" s="872"/>
      <c r="G68" s="135" t="s">
        <v>1157</v>
      </c>
      <c r="H68" s="92" t="s">
        <v>1127</v>
      </c>
      <c r="I68" s="474" t="s">
        <v>2432</v>
      </c>
      <c r="J68" s="193" t="s">
        <v>1158</v>
      </c>
      <c r="K68" s="128" t="s">
        <v>206</v>
      </c>
      <c r="L68" s="142" t="s">
        <v>1129</v>
      </c>
      <c r="M68" s="136" t="str">
        <f>VLOOKUP(L68,CódigosRetorno!$A$2:$B$2003,2,FALSE)</f>
        <v>El dato ingresado como atributo @schemeName es incorrecto.</v>
      </c>
      <c r="N68" s="145" t="s">
        <v>9</v>
      </c>
    </row>
    <row r="69" spans="1:14" ht="48" x14ac:dyDescent="0.35">
      <c r="A69" s="2"/>
      <c r="B69" s="888"/>
      <c r="C69" s="905"/>
      <c r="D69" s="888"/>
      <c r="E69" s="888"/>
      <c r="F69" s="135" t="s">
        <v>226</v>
      </c>
      <c r="G69" s="128"/>
      <c r="H69" s="136" t="s">
        <v>1184</v>
      </c>
      <c r="I69" s="474" t="s">
        <v>2432</v>
      </c>
      <c r="J69" s="193" t="s">
        <v>1150</v>
      </c>
      <c r="K69" s="128" t="s">
        <v>206</v>
      </c>
      <c r="L69" s="142" t="s">
        <v>1185</v>
      </c>
      <c r="M69" s="136" t="str">
        <f>VLOOKUP(L69,CódigosRetorno!$A$2:$B$2003,2,FALSE)</f>
        <v>El dato ingresado como departamento no cumple con el formato establecido</v>
      </c>
      <c r="N69" s="135" t="s">
        <v>9</v>
      </c>
    </row>
    <row r="70" spans="1:14" ht="48" x14ac:dyDescent="0.35">
      <c r="A70" s="2"/>
      <c r="B70" s="888"/>
      <c r="C70" s="905"/>
      <c r="D70" s="888"/>
      <c r="E70" s="888"/>
      <c r="F70" s="135" t="s">
        <v>226</v>
      </c>
      <c r="G70" s="128"/>
      <c r="H70" s="136" t="s">
        <v>1186</v>
      </c>
      <c r="I70" s="474">
        <v>1</v>
      </c>
      <c r="J70" s="193" t="s">
        <v>1150</v>
      </c>
      <c r="K70" s="128" t="s">
        <v>206</v>
      </c>
      <c r="L70" s="142" t="s">
        <v>1187</v>
      </c>
      <c r="M70" s="136" t="str">
        <f>VLOOKUP(L70,CódigosRetorno!$A$2:$B$2003,2,FALSE)</f>
        <v>El dato ingresado como distrito no cumple con el formato establecido</v>
      </c>
      <c r="N70" s="135" t="s">
        <v>9</v>
      </c>
    </row>
    <row r="71" spans="1:14" ht="36" x14ac:dyDescent="0.35">
      <c r="A71" s="2"/>
      <c r="B71" s="888"/>
      <c r="C71" s="905"/>
      <c r="D71" s="888"/>
      <c r="E71" s="888"/>
      <c r="F71" s="135" t="s">
        <v>328</v>
      </c>
      <c r="G71" s="128" t="s">
        <v>241</v>
      </c>
      <c r="H71" s="136" t="s">
        <v>1188</v>
      </c>
      <c r="I71" s="474" t="s">
        <v>2432</v>
      </c>
      <c r="J71" s="193" t="s">
        <v>1189</v>
      </c>
      <c r="K71" s="128" t="s">
        <v>206</v>
      </c>
      <c r="L71" s="142" t="s">
        <v>1166</v>
      </c>
      <c r="M71" s="136" t="str">
        <f>VLOOKUP(L71,CódigosRetorno!$A$2:$B$2003,2,FALSE)</f>
        <v>El codigo de pais debe ser PE</v>
      </c>
      <c r="N71" s="135" t="s">
        <v>1167</v>
      </c>
    </row>
    <row r="72" spans="1:14" ht="24" x14ac:dyDescent="0.35">
      <c r="A72" s="2"/>
      <c r="B72" s="888"/>
      <c r="C72" s="905"/>
      <c r="D72" s="888"/>
      <c r="E72" s="888"/>
      <c r="F72" s="872"/>
      <c r="G72" s="145" t="s">
        <v>1168</v>
      </c>
      <c r="H72" s="136" t="s">
        <v>1097</v>
      </c>
      <c r="I72" s="474" t="s">
        <v>2432</v>
      </c>
      <c r="J72" s="193" t="s">
        <v>1169</v>
      </c>
      <c r="K72" s="128" t="s">
        <v>206</v>
      </c>
      <c r="L72" s="142" t="s">
        <v>1099</v>
      </c>
      <c r="M72" s="136" t="str">
        <f>VLOOKUP(L72,CódigosRetorno!$A$2:$B$2003,2,FALSE)</f>
        <v>El dato ingresado como atributo @listID es incorrecto.</v>
      </c>
      <c r="N72" s="135" t="s">
        <v>9</v>
      </c>
    </row>
    <row r="73" spans="1:14" ht="48" x14ac:dyDescent="0.35">
      <c r="A73" s="2"/>
      <c r="B73" s="888"/>
      <c r="C73" s="905"/>
      <c r="D73" s="888"/>
      <c r="E73" s="888"/>
      <c r="F73" s="872"/>
      <c r="G73" s="145" t="s">
        <v>1170</v>
      </c>
      <c r="H73" s="136" t="s">
        <v>1079</v>
      </c>
      <c r="I73" s="474" t="s">
        <v>2432</v>
      </c>
      <c r="J73" s="193" t="s">
        <v>1103</v>
      </c>
      <c r="K73" s="128" t="s">
        <v>206</v>
      </c>
      <c r="L73" s="142" t="s">
        <v>1080</v>
      </c>
      <c r="M73" s="136" t="str">
        <f>VLOOKUP(L73,CódigosRetorno!$A$2:$B$2003,2,FALSE)</f>
        <v>El dato ingresado como atributo @listAgencyName es incorrecto.</v>
      </c>
      <c r="N73" s="145" t="s">
        <v>9</v>
      </c>
    </row>
    <row r="74" spans="1:14" ht="24" x14ac:dyDescent="0.35">
      <c r="A74" s="2"/>
      <c r="B74" s="888"/>
      <c r="C74" s="905"/>
      <c r="D74" s="888"/>
      <c r="E74" s="888"/>
      <c r="F74" s="872"/>
      <c r="G74" s="135" t="s">
        <v>1171</v>
      </c>
      <c r="H74" s="136" t="s">
        <v>1082</v>
      </c>
      <c r="I74" s="474" t="s">
        <v>2432</v>
      </c>
      <c r="J74" s="193" t="s">
        <v>1172</v>
      </c>
      <c r="K74" s="142" t="s">
        <v>206</v>
      </c>
      <c r="L74" s="144" t="s">
        <v>1084</v>
      </c>
      <c r="M74" s="136" t="str">
        <f>VLOOKUP(L74,CódigosRetorno!$A$2:$B$2003,2,FALSE)</f>
        <v>El dato ingresado como atributo @listName es incorrecto.</v>
      </c>
      <c r="N74" s="145" t="s">
        <v>9</v>
      </c>
    </row>
    <row r="75" spans="1:14" ht="24" x14ac:dyDescent="0.35">
      <c r="A75" s="2"/>
      <c r="B75" s="888">
        <f>B63+1</f>
        <v>15</v>
      </c>
      <c r="C75" s="905" t="s">
        <v>1190</v>
      </c>
      <c r="D75" s="888" t="s">
        <v>62</v>
      </c>
      <c r="E75" s="888" t="s">
        <v>182</v>
      </c>
      <c r="F75" s="872" t="s">
        <v>328</v>
      </c>
      <c r="G75" s="888" t="s">
        <v>241</v>
      </c>
      <c r="H75" s="867" t="s">
        <v>1188</v>
      </c>
      <c r="I75" s="918" t="s">
        <v>2432</v>
      </c>
      <c r="J75" s="193" t="s">
        <v>1191</v>
      </c>
      <c r="K75" s="128" t="s">
        <v>6</v>
      </c>
      <c r="L75" s="142" t="s">
        <v>1192</v>
      </c>
      <c r="M75" s="136" t="str">
        <f>VLOOKUP(L75,CódigosRetorno!$A$2:$B$2003,2,FALSE)</f>
        <v>El XML no contiene el tag o no existe información del pais de uso, exploración o aprovechamiento</v>
      </c>
      <c r="N75" s="135" t="s">
        <v>9</v>
      </c>
    </row>
    <row r="76" spans="1:14" ht="24" x14ac:dyDescent="0.35">
      <c r="A76" s="2"/>
      <c r="B76" s="888"/>
      <c r="C76" s="905"/>
      <c r="D76" s="888"/>
      <c r="E76" s="888"/>
      <c r="F76" s="872"/>
      <c r="G76" s="888"/>
      <c r="H76" s="867"/>
      <c r="I76" s="918"/>
      <c r="J76" s="193" t="s">
        <v>1193</v>
      </c>
      <c r="K76" s="128" t="s">
        <v>6</v>
      </c>
      <c r="L76" s="142" t="s">
        <v>1194</v>
      </c>
      <c r="M76" s="136" t="str">
        <f>VLOOKUP(L76,CódigosRetorno!$A$2:$B$2003,2,FALSE)</f>
        <v>El dato ingresado como pais de uso, exploracion o aprovechamiento es incorrecto.</v>
      </c>
      <c r="N76" s="135" t="s">
        <v>1167</v>
      </c>
    </row>
    <row r="77" spans="1:14" ht="24" x14ac:dyDescent="0.35">
      <c r="A77" s="2"/>
      <c r="B77" s="888"/>
      <c r="C77" s="905"/>
      <c r="D77" s="888"/>
      <c r="E77" s="888"/>
      <c r="F77" s="872"/>
      <c r="G77" s="145" t="s">
        <v>1168</v>
      </c>
      <c r="H77" s="136" t="s">
        <v>1097</v>
      </c>
      <c r="I77" s="474" t="s">
        <v>2432</v>
      </c>
      <c r="J77" s="193" t="s">
        <v>1169</v>
      </c>
      <c r="K77" s="128" t="s">
        <v>206</v>
      </c>
      <c r="L77" s="142" t="s">
        <v>1099</v>
      </c>
      <c r="M77" s="136" t="str">
        <f>VLOOKUP(L77,CódigosRetorno!$A$2:$B$2003,2,FALSE)</f>
        <v>El dato ingresado como atributo @listID es incorrecto.</v>
      </c>
      <c r="N77" s="135" t="s">
        <v>9</v>
      </c>
    </row>
    <row r="78" spans="1:14" ht="48" x14ac:dyDescent="0.35">
      <c r="A78" s="2"/>
      <c r="B78" s="888"/>
      <c r="C78" s="905"/>
      <c r="D78" s="888"/>
      <c r="E78" s="888"/>
      <c r="F78" s="872"/>
      <c r="G78" s="145" t="s">
        <v>1170</v>
      </c>
      <c r="H78" s="136" t="s">
        <v>1079</v>
      </c>
      <c r="I78" s="474" t="s">
        <v>2432</v>
      </c>
      <c r="J78" s="193" t="s">
        <v>1103</v>
      </c>
      <c r="K78" s="128" t="s">
        <v>206</v>
      </c>
      <c r="L78" s="142" t="s">
        <v>1080</v>
      </c>
      <c r="M78" s="136" t="str">
        <f>VLOOKUP(L78,CódigosRetorno!$A$2:$B$2003,2,FALSE)</f>
        <v>El dato ingresado como atributo @listAgencyName es incorrecto.</v>
      </c>
      <c r="N78" s="145" t="s">
        <v>9</v>
      </c>
    </row>
    <row r="79" spans="1:14" ht="24" x14ac:dyDescent="0.35">
      <c r="A79" s="2"/>
      <c r="B79" s="888"/>
      <c r="C79" s="905"/>
      <c r="D79" s="888"/>
      <c r="E79" s="888"/>
      <c r="F79" s="872"/>
      <c r="G79" s="135" t="s">
        <v>1171</v>
      </c>
      <c r="H79" s="136" t="s">
        <v>1082</v>
      </c>
      <c r="I79" s="474" t="s">
        <v>2432</v>
      </c>
      <c r="J79" s="193" t="s">
        <v>1172</v>
      </c>
      <c r="K79" s="142" t="s">
        <v>206</v>
      </c>
      <c r="L79" s="144" t="s">
        <v>1084</v>
      </c>
      <c r="M79" s="136" t="str">
        <f>VLOOKUP(L79,CódigosRetorno!$A$2:$B$2003,2,FALSE)</f>
        <v>El dato ingresado como atributo @listName es incorrecto.</v>
      </c>
      <c r="N79" s="145" t="s">
        <v>9</v>
      </c>
    </row>
    <row r="80" spans="1:14" ht="24" x14ac:dyDescent="0.35">
      <c r="A80" s="2"/>
      <c r="B80" s="872">
        <f>B75+1</f>
        <v>16</v>
      </c>
      <c r="C80" s="905" t="s">
        <v>1195</v>
      </c>
      <c r="D80" s="888" t="s">
        <v>62</v>
      </c>
      <c r="E80" s="886" t="s">
        <v>142</v>
      </c>
      <c r="F80" s="873" t="s">
        <v>659</v>
      </c>
      <c r="G80" s="886" t="s">
        <v>1196</v>
      </c>
      <c r="H80" s="868" t="s">
        <v>1197</v>
      </c>
      <c r="I80" s="920">
        <v>1</v>
      </c>
      <c r="J80" s="193" t="s">
        <v>1198</v>
      </c>
      <c r="K80" s="128" t="s">
        <v>6</v>
      </c>
      <c r="L80" s="142" t="s">
        <v>1199</v>
      </c>
      <c r="M80" s="136" t="str">
        <f>VLOOKUP(L80,CódigosRetorno!$A$2:$B$2003,2,FALSE)</f>
        <v>El XML no contiene el tag o no existe información del código de local anexo del emisor</v>
      </c>
      <c r="N80" s="135" t="s">
        <v>9</v>
      </c>
    </row>
    <row r="81" spans="1:14" ht="24" x14ac:dyDescent="0.35">
      <c r="A81" s="2"/>
      <c r="B81" s="872"/>
      <c r="C81" s="905"/>
      <c r="D81" s="888"/>
      <c r="E81" s="887"/>
      <c r="F81" s="882"/>
      <c r="G81" s="887"/>
      <c r="H81" s="883"/>
      <c r="I81" s="921"/>
      <c r="J81" s="193" t="s">
        <v>1200</v>
      </c>
      <c r="K81" s="128" t="s">
        <v>206</v>
      </c>
      <c r="L81" s="142" t="s">
        <v>1201</v>
      </c>
      <c r="M81" s="136" t="str">
        <f>VLOOKUP(L81,CódigosRetorno!$A$2:$B$2003,2,FALSE)</f>
        <v>El XML no contiene el tag o no existe información del código de local anexo del emisor</v>
      </c>
      <c r="N81" s="135" t="s">
        <v>9</v>
      </c>
    </row>
    <row r="82" spans="1:14" ht="24" x14ac:dyDescent="0.35">
      <c r="A82" s="2"/>
      <c r="B82" s="872"/>
      <c r="C82" s="905"/>
      <c r="D82" s="888"/>
      <c r="E82" s="887"/>
      <c r="F82" s="882"/>
      <c r="G82" s="887"/>
      <c r="H82" s="883"/>
      <c r="I82" s="921"/>
      <c r="J82" s="193" t="s">
        <v>1202</v>
      </c>
      <c r="K82" s="128" t="s">
        <v>6</v>
      </c>
      <c r="L82" s="142" t="s">
        <v>1203</v>
      </c>
      <c r="M82" s="136" t="str">
        <f>VLOOKUP(L82,CódigosRetorno!$A$2:$B$2003,2,FALSE)</f>
        <v>El código de local anexo consignado no se encuentra declarado en el RUC</v>
      </c>
      <c r="N82" s="135" t="s">
        <v>1204</v>
      </c>
    </row>
    <row r="83" spans="1:14" ht="36" x14ac:dyDescent="0.35">
      <c r="A83" s="2"/>
      <c r="B83" s="872"/>
      <c r="C83" s="905"/>
      <c r="D83" s="888"/>
      <c r="E83" s="887"/>
      <c r="F83" s="882"/>
      <c r="G83" s="887"/>
      <c r="H83" s="883"/>
      <c r="I83" s="921"/>
      <c r="J83" s="193" t="s">
        <v>1205</v>
      </c>
      <c r="K83" s="128" t="s">
        <v>206</v>
      </c>
      <c r="L83" s="142" t="s">
        <v>1206</v>
      </c>
      <c r="M83" s="136" t="str">
        <f>VLOOKUP(L83,CódigosRetorno!$A$2:$B$2003,2,FALSE)</f>
        <v>El código de local anexo consignado no se encuentra declarado en el RUC</v>
      </c>
      <c r="N83" s="135" t="s">
        <v>1204</v>
      </c>
    </row>
    <row r="84" spans="1:14" ht="24" x14ac:dyDescent="0.35">
      <c r="A84" s="2"/>
      <c r="B84" s="872"/>
      <c r="C84" s="905"/>
      <c r="D84" s="888"/>
      <c r="E84" s="890"/>
      <c r="F84" s="874"/>
      <c r="G84" s="890"/>
      <c r="H84" s="869"/>
      <c r="I84" s="922"/>
      <c r="J84" s="193" t="s">
        <v>1207</v>
      </c>
      <c r="K84" s="128" t="s">
        <v>206</v>
      </c>
      <c r="L84" s="142" t="s">
        <v>1208</v>
      </c>
      <c r="M84" s="136" t="str">
        <f>VLOOKUP(L84,CódigosRetorno!$A$2:$B$2003,2,FALSE)</f>
        <v>El dato ingresado como local anexo no cumple con el formato establecido</v>
      </c>
      <c r="N84" s="199" t="s">
        <v>9</v>
      </c>
    </row>
    <row r="85" spans="1:14" ht="24" x14ac:dyDescent="0.35">
      <c r="A85" s="2"/>
      <c r="B85" s="872"/>
      <c r="C85" s="905"/>
      <c r="D85" s="888"/>
      <c r="E85" s="888" t="s">
        <v>182</v>
      </c>
      <c r="F85" s="872"/>
      <c r="G85" s="135" t="s">
        <v>1058</v>
      </c>
      <c r="H85" s="92" t="s">
        <v>1079</v>
      </c>
      <c r="I85" s="474" t="s">
        <v>2432</v>
      </c>
      <c r="J85" s="193" t="s">
        <v>1060</v>
      </c>
      <c r="K85" s="128" t="s">
        <v>206</v>
      </c>
      <c r="L85" s="142" t="s">
        <v>1080</v>
      </c>
      <c r="M85" s="136" t="str">
        <f>VLOOKUP(L85,CódigosRetorno!$A$2:$B$2003,2,FALSE)</f>
        <v>El dato ingresado como atributo @listAgencyName es incorrecto.</v>
      </c>
      <c r="N85" s="135" t="s">
        <v>9</v>
      </c>
    </row>
    <row r="86" spans="1:14" ht="24" x14ac:dyDescent="0.35">
      <c r="A86" s="2"/>
      <c r="B86" s="872"/>
      <c r="C86" s="905"/>
      <c r="D86" s="888"/>
      <c r="E86" s="888"/>
      <c r="F86" s="872"/>
      <c r="G86" s="135" t="s">
        <v>1209</v>
      </c>
      <c r="H86" s="92" t="s">
        <v>1082</v>
      </c>
      <c r="I86" s="474" t="s">
        <v>2432</v>
      </c>
      <c r="J86" s="193" t="s">
        <v>1210</v>
      </c>
      <c r="K86" s="128" t="s">
        <v>206</v>
      </c>
      <c r="L86" s="142" t="s">
        <v>1084</v>
      </c>
      <c r="M86" s="136" t="str">
        <f>VLOOKUP(L86,CódigosRetorno!$A$2:$B$2003,2,FALSE)</f>
        <v>El dato ingresado como atributo @listName es incorrecto.</v>
      </c>
      <c r="N86" s="145" t="s">
        <v>9</v>
      </c>
    </row>
    <row r="87" spans="1:14" x14ac:dyDescent="0.35">
      <c r="A87" s="2"/>
      <c r="B87" s="534" t="s">
        <v>1211</v>
      </c>
      <c r="C87" s="535"/>
      <c r="D87" s="529"/>
      <c r="E87" s="529" t="s">
        <v>9</v>
      </c>
      <c r="F87" s="536" t="s">
        <v>9</v>
      </c>
      <c r="G87" s="536" t="s">
        <v>9</v>
      </c>
      <c r="H87" s="537" t="s">
        <v>9</v>
      </c>
      <c r="I87" s="785"/>
      <c r="J87" s="544" t="s">
        <v>9</v>
      </c>
      <c r="K87" s="524" t="s">
        <v>9</v>
      </c>
      <c r="L87" s="525" t="s">
        <v>9</v>
      </c>
      <c r="M87" s="523" t="str">
        <f>VLOOKUP(L87,CódigosRetorno!$A$2:$B$2003,2,FALSE)</f>
        <v>-</v>
      </c>
      <c r="N87" s="522" t="s">
        <v>9</v>
      </c>
    </row>
    <row r="88" spans="1:14" ht="36" x14ac:dyDescent="0.35">
      <c r="A88" s="2"/>
      <c r="B88" s="872">
        <f>B80+1</f>
        <v>17</v>
      </c>
      <c r="C88" s="905" t="s">
        <v>1212</v>
      </c>
      <c r="D88" s="888" t="s">
        <v>62</v>
      </c>
      <c r="E88" s="888" t="s">
        <v>142</v>
      </c>
      <c r="F88" s="872" t="s">
        <v>298</v>
      </c>
      <c r="G88" s="888"/>
      <c r="H88" s="867" t="s">
        <v>1213</v>
      </c>
      <c r="I88" s="918">
        <v>1</v>
      </c>
      <c r="J88" s="193" t="s">
        <v>1214</v>
      </c>
      <c r="K88" s="142" t="s">
        <v>6</v>
      </c>
      <c r="L88" s="144" t="s">
        <v>1215</v>
      </c>
      <c r="M88" s="136" t="str">
        <f>VLOOKUP(L88,CódigosRetorno!$A$2:$B$2003,2,FALSE)</f>
        <v>El XML contiene mas de un tag como elemento de numero de documento del receptor.</v>
      </c>
      <c r="N88" s="135" t="s">
        <v>9</v>
      </c>
    </row>
    <row r="89" spans="1:14" ht="36" x14ac:dyDescent="0.35">
      <c r="A89" s="2"/>
      <c r="B89" s="872"/>
      <c r="C89" s="905"/>
      <c r="D89" s="888"/>
      <c r="E89" s="888"/>
      <c r="F89" s="872"/>
      <c r="G89" s="888"/>
      <c r="H89" s="867"/>
      <c r="I89" s="918"/>
      <c r="J89" s="193" t="s">
        <v>65</v>
      </c>
      <c r="K89" s="142" t="s">
        <v>6</v>
      </c>
      <c r="L89" s="144" t="s">
        <v>866</v>
      </c>
      <c r="M89" s="136" t="str">
        <f>VLOOKUP(L89,CódigosRetorno!$A$2:$B$2003,2,FALSE)</f>
        <v>El XML no contiene el tag o no existe informacion del número de documento de identidad del receptor del documento</v>
      </c>
      <c r="N89" s="135" t="s">
        <v>9</v>
      </c>
    </row>
    <row r="90" spans="1:14" ht="24" x14ac:dyDescent="0.35">
      <c r="A90" s="2"/>
      <c r="B90" s="872"/>
      <c r="C90" s="905"/>
      <c r="D90" s="888"/>
      <c r="E90" s="888"/>
      <c r="F90" s="872"/>
      <c r="G90" s="888"/>
      <c r="H90" s="867"/>
      <c r="I90" s="918"/>
      <c r="J90" s="193" t="s">
        <v>1216</v>
      </c>
      <c r="K90" s="142" t="s">
        <v>6</v>
      </c>
      <c r="L90" s="144" t="s">
        <v>726</v>
      </c>
      <c r="M90" s="136" t="str">
        <f>VLOOKUP(L90,CódigosRetorno!$A$2:$B$2003,2,FALSE)</f>
        <v>El numero de documento de identidad del receptor debe ser  RUC</v>
      </c>
      <c r="N90" s="135" t="s">
        <v>9</v>
      </c>
    </row>
    <row r="91" spans="1:14" ht="24" x14ac:dyDescent="0.35">
      <c r="A91" s="2"/>
      <c r="B91" s="872"/>
      <c r="C91" s="905"/>
      <c r="D91" s="888"/>
      <c r="E91" s="888"/>
      <c r="F91" s="872"/>
      <c r="G91" s="888"/>
      <c r="H91" s="867"/>
      <c r="I91" s="918"/>
      <c r="J91" s="193" t="s">
        <v>1217</v>
      </c>
      <c r="K91" s="142" t="s">
        <v>6</v>
      </c>
      <c r="L91" s="762" t="s">
        <v>1218</v>
      </c>
      <c r="M91" s="136" t="str">
        <f>VLOOKUP(MID(L91,1,4),CódigosRetorno!$A$2:$B$2003,2,FALSE)</f>
        <v>El numero de RUC del receptor no existe.</v>
      </c>
      <c r="N91" s="135" t="s">
        <v>256</v>
      </c>
    </row>
    <row r="92" spans="1:14" ht="36" x14ac:dyDescent="0.35">
      <c r="A92" s="2"/>
      <c r="B92" s="872"/>
      <c r="C92" s="905"/>
      <c r="D92" s="888"/>
      <c r="E92" s="888"/>
      <c r="F92" s="872"/>
      <c r="G92" s="888"/>
      <c r="H92" s="867"/>
      <c r="I92" s="918"/>
      <c r="J92" s="193" t="s">
        <v>1219</v>
      </c>
      <c r="K92" s="142" t="s">
        <v>206</v>
      </c>
      <c r="L92" s="144" t="s">
        <v>1220</v>
      </c>
      <c r="M92" s="136" t="str">
        <f>VLOOKUP(L92,CódigosRetorno!$A$2:$B$2003,2,FALSE)</f>
        <v>El RUC  del receptor no esta activo</v>
      </c>
      <c r="N92" s="135" t="s">
        <v>256</v>
      </c>
    </row>
    <row r="93" spans="1:14" ht="36" x14ac:dyDescent="0.35">
      <c r="A93" s="2"/>
      <c r="B93" s="872"/>
      <c r="C93" s="905"/>
      <c r="D93" s="888"/>
      <c r="E93" s="888"/>
      <c r="F93" s="872"/>
      <c r="G93" s="888"/>
      <c r="H93" s="867"/>
      <c r="I93" s="918"/>
      <c r="J93" s="193" t="s">
        <v>1221</v>
      </c>
      <c r="K93" s="142" t="s">
        <v>206</v>
      </c>
      <c r="L93" s="144" t="s">
        <v>1222</v>
      </c>
      <c r="M93" s="136" t="str">
        <f>VLOOKUP(L93,CódigosRetorno!$A$2:$B$2003,2,FALSE)</f>
        <v>El RUC del receptor no esta habido</v>
      </c>
      <c r="N93" s="135" t="s">
        <v>256</v>
      </c>
    </row>
    <row r="94" spans="1:14" ht="60" x14ac:dyDescent="0.35">
      <c r="A94" s="2"/>
      <c r="B94" s="872"/>
      <c r="C94" s="905"/>
      <c r="D94" s="888"/>
      <c r="E94" s="888"/>
      <c r="F94" s="872"/>
      <c r="G94" s="888"/>
      <c r="H94" s="867"/>
      <c r="I94" s="918"/>
      <c r="J94" s="193" t="s">
        <v>1223</v>
      </c>
      <c r="K94" s="142" t="s">
        <v>6</v>
      </c>
      <c r="L94" s="144" t="s">
        <v>1224</v>
      </c>
      <c r="M94" s="136" t="str">
        <f>VLOOKUP(L94,CódigosRetorno!$A$2:$B$2003,2,FALSE)</f>
        <v>El dato ingresado como numero de documento de identidad del receptor no cumple con el formato establecido</v>
      </c>
      <c r="N94" s="145" t="s">
        <v>9</v>
      </c>
    </row>
    <row r="95" spans="1:14" ht="36" x14ac:dyDescent="0.35">
      <c r="A95" s="2"/>
      <c r="B95" s="872"/>
      <c r="C95" s="905"/>
      <c r="D95" s="888"/>
      <c r="E95" s="888"/>
      <c r="F95" s="872"/>
      <c r="G95" s="888"/>
      <c r="H95" s="867"/>
      <c r="I95" s="918"/>
      <c r="J95" s="193" t="s">
        <v>1225</v>
      </c>
      <c r="K95" s="142" t="s">
        <v>6</v>
      </c>
      <c r="L95" s="144" t="s">
        <v>1226</v>
      </c>
      <c r="M95" s="136" t="str">
        <f>VLOOKUP(L95,CódigosRetorno!$A$2:$B$2003,2,FALSE)</f>
        <v>El DNI ingresado no cumple con el estandar.</v>
      </c>
      <c r="N95" s="135" t="s">
        <v>9</v>
      </c>
    </row>
    <row r="96" spans="1:14" ht="24" x14ac:dyDescent="0.35">
      <c r="A96" s="2"/>
      <c r="B96" s="872"/>
      <c r="C96" s="905"/>
      <c r="D96" s="888"/>
      <c r="E96" s="888"/>
      <c r="F96" s="872" t="s">
        <v>1227</v>
      </c>
      <c r="G96" s="888" t="s">
        <v>196</v>
      </c>
      <c r="H96" s="867" t="s">
        <v>1228</v>
      </c>
      <c r="I96" s="918">
        <v>1</v>
      </c>
      <c r="J96" s="193" t="s">
        <v>1229</v>
      </c>
      <c r="K96" s="142" t="s">
        <v>6</v>
      </c>
      <c r="L96" s="144" t="s">
        <v>872</v>
      </c>
      <c r="M96" s="136" t="str">
        <f>VLOOKUP(L96,CódigosRetorno!$A$2:$B$2003,2,FALSE)</f>
        <v>El XML no contiene el tag o no existe informacion del tipo de documento de identidad del receptor del documento</v>
      </c>
      <c r="N96" s="145" t="s">
        <v>9</v>
      </c>
    </row>
    <row r="97" spans="1:14" ht="36" x14ac:dyDescent="0.35">
      <c r="A97" s="2"/>
      <c r="B97" s="872"/>
      <c r="C97" s="905"/>
      <c r="D97" s="888"/>
      <c r="E97" s="888"/>
      <c r="F97" s="872"/>
      <c r="G97" s="888"/>
      <c r="H97" s="867"/>
      <c r="I97" s="918"/>
      <c r="J97" s="193" t="s">
        <v>1230</v>
      </c>
      <c r="K97" s="142" t="s">
        <v>6</v>
      </c>
      <c r="L97" s="144" t="s">
        <v>1231</v>
      </c>
      <c r="M97" s="136" t="str">
        <f>VLOOKUP(L97,CódigosRetorno!$A$2:$B$2003,2,FALSE)</f>
        <v>El dato ingresado en el tipo de documento de identidad del receptor no esta permitido.</v>
      </c>
      <c r="N97" s="135" t="s">
        <v>467</v>
      </c>
    </row>
    <row r="98" spans="1:14" ht="36" x14ac:dyDescent="0.35">
      <c r="A98" s="2"/>
      <c r="B98" s="872"/>
      <c r="C98" s="905"/>
      <c r="D98" s="888"/>
      <c r="E98" s="888"/>
      <c r="F98" s="872"/>
      <c r="G98" s="888"/>
      <c r="H98" s="867"/>
      <c r="I98" s="918"/>
      <c r="J98" s="193" t="s">
        <v>1232</v>
      </c>
      <c r="K98" s="142" t="s">
        <v>6</v>
      </c>
      <c r="L98" s="144" t="s">
        <v>1231</v>
      </c>
      <c r="M98" s="136" t="str">
        <f>VLOOKUP(L98,CódigosRetorno!$A$2:$B$2003,2,FALSE)</f>
        <v>El dato ingresado en el tipo de documento de identidad del receptor no esta permitido.</v>
      </c>
      <c r="N98" s="135" t="s">
        <v>467</v>
      </c>
    </row>
    <row r="99" spans="1:14" ht="36" x14ac:dyDescent="0.35">
      <c r="A99" s="2"/>
      <c r="B99" s="872"/>
      <c r="C99" s="905"/>
      <c r="D99" s="888"/>
      <c r="E99" s="888"/>
      <c r="F99" s="872"/>
      <c r="G99" s="888"/>
      <c r="H99" s="867"/>
      <c r="I99" s="918"/>
      <c r="J99" s="193" t="s">
        <v>1233</v>
      </c>
      <c r="K99" s="142" t="s">
        <v>6</v>
      </c>
      <c r="L99" s="144" t="s">
        <v>1231</v>
      </c>
      <c r="M99" s="136" t="str">
        <f>VLOOKUP(L99,CódigosRetorno!$A$2:$B$2003,2,FALSE)</f>
        <v>El dato ingresado en el tipo de documento de identidad del receptor no esta permitido.</v>
      </c>
      <c r="N99" s="135" t="s">
        <v>9</v>
      </c>
    </row>
    <row r="100" spans="1:14" ht="24" x14ac:dyDescent="0.35">
      <c r="A100" s="2"/>
      <c r="B100" s="872"/>
      <c r="C100" s="905"/>
      <c r="D100" s="888"/>
      <c r="E100" s="888"/>
      <c r="F100" s="872"/>
      <c r="G100" s="888"/>
      <c r="H100" s="867"/>
      <c r="I100" s="918"/>
      <c r="J100" s="193" t="s">
        <v>1234</v>
      </c>
      <c r="K100" s="142" t="s">
        <v>6</v>
      </c>
      <c r="L100" s="142" t="s">
        <v>1231</v>
      </c>
      <c r="M100" s="136" t="str">
        <f>VLOOKUP(L100,CódigosRetorno!$A$2:$B$2003,2,FALSE)</f>
        <v>El dato ingresado en el tipo de documento de identidad del receptor no esta permitido.</v>
      </c>
      <c r="N100" s="135" t="s">
        <v>9</v>
      </c>
    </row>
    <row r="101" spans="1:14" ht="24" x14ac:dyDescent="0.35">
      <c r="A101" s="2"/>
      <c r="B101" s="872"/>
      <c r="C101" s="905"/>
      <c r="D101" s="888"/>
      <c r="E101" s="888"/>
      <c r="F101" s="872"/>
      <c r="G101" s="888"/>
      <c r="H101" s="867"/>
      <c r="I101" s="918"/>
      <c r="J101" s="193" t="s">
        <v>1235</v>
      </c>
      <c r="K101" s="142" t="s">
        <v>6</v>
      </c>
      <c r="L101" s="142" t="s">
        <v>1231</v>
      </c>
      <c r="M101" s="136" t="str">
        <f>VLOOKUP(L101,CódigosRetorno!$A$2:$B$2003,2,FALSE)</f>
        <v>El dato ingresado en el tipo de documento de identidad del receptor no esta permitido.</v>
      </c>
      <c r="N101" s="135" t="s">
        <v>9</v>
      </c>
    </row>
    <row r="102" spans="1:14" ht="24" x14ac:dyDescent="0.35">
      <c r="A102" s="2"/>
      <c r="B102" s="872"/>
      <c r="C102" s="905"/>
      <c r="D102" s="888"/>
      <c r="E102" s="888" t="s">
        <v>182</v>
      </c>
      <c r="F102" s="872"/>
      <c r="G102" s="145" t="s">
        <v>1126</v>
      </c>
      <c r="H102" s="136" t="s">
        <v>1127</v>
      </c>
      <c r="I102" s="474" t="s">
        <v>2432</v>
      </c>
      <c r="J102" s="193" t="s">
        <v>1128</v>
      </c>
      <c r="K102" s="128" t="s">
        <v>206</v>
      </c>
      <c r="L102" s="142" t="s">
        <v>1129</v>
      </c>
      <c r="M102" s="136" t="str">
        <f>VLOOKUP(L102,CódigosRetorno!$A$2:$B$2003,2,FALSE)</f>
        <v>El dato ingresado como atributo @schemeName es incorrecto.</v>
      </c>
      <c r="N102" s="145" t="s">
        <v>9</v>
      </c>
    </row>
    <row r="103" spans="1:14" ht="24" x14ac:dyDescent="0.35">
      <c r="A103" s="2"/>
      <c r="B103" s="872"/>
      <c r="C103" s="905"/>
      <c r="D103" s="888"/>
      <c r="E103" s="888"/>
      <c r="F103" s="872"/>
      <c r="G103" s="145" t="s">
        <v>1058</v>
      </c>
      <c r="H103" s="136" t="s">
        <v>1059</v>
      </c>
      <c r="I103" s="474" t="s">
        <v>2432</v>
      </c>
      <c r="J103" s="193" t="s">
        <v>1060</v>
      </c>
      <c r="K103" s="128" t="s">
        <v>206</v>
      </c>
      <c r="L103" s="142" t="s">
        <v>1061</v>
      </c>
      <c r="M103" s="136" t="str">
        <f>VLOOKUP(L103,CódigosRetorno!$A$2:$B$2003,2,FALSE)</f>
        <v>El dato ingresado como atributo @schemeAgencyName es incorrecto.</v>
      </c>
      <c r="N103" s="145" t="s">
        <v>9</v>
      </c>
    </row>
    <row r="104" spans="1:14" ht="36" x14ac:dyDescent="0.35">
      <c r="A104" s="2"/>
      <c r="B104" s="872"/>
      <c r="C104" s="905"/>
      <c r="D104" s="888"/>
      <c r="E104" s="888"/>
      <c r="F104" s="872"/>
      <c r="G104" s="145" t="s">
        <v>1130</v>
      </c>
      <c r="H104" s="136" t="s">
        <v>1131</v>
      </c>
      <c r="I104" s="474" t="s">
        <v>2432</v>
      </c>
      <c r="J104" s="193" t="s">
        <v>1132</v>
      </c>
      <c r="K104" s="142" t="s">
        <v>206</v>
      </c>
      <c r="L104" s="144" t="s">
        <v>1133</v>
      </c>
      <c r="M104" s="136" t="str">
        <f>VLOOKUP(L104,CódigosRetorno!$A$2:$B$2003,2,FALSE)</f>
        <v>El dato ingresado como atributo @schemeURI es incorrecto.</v>
      </c>
      <c r="N104" s="145" t="s">
        <v>9</v>
      </c>
    </row>
    <row r="105" spans="1:14" ht="24" x14ac:dyDescent="0.35">
      <c r="A105" s="2"/>
      <c r="B105" s="872">
        <f>B88+1</f>
        <v>18</v>
      </c>
      <c r="C105" s="867" t="s">
        <v>1236</v>
      </c>
      <c r="D105" s="888" t="s">
        <v>62</v>
      </c>
      <c r="E105" s="888" t="s">
        <v>142</v>
      </c>
      <c r="F105" s="872" t="s">
        <v>203</v>
      </c>
      <c r="G105" s="888"/>
      <c r="H105" s="867" t="s">
        <v>1237</v>
      </c>
      <c r="I105" s="918">
        <v>1</v>
      </c>
      <c r="J105" s="193" t="s">
        <v>602</v>
      </c>
      <c r="K105" s="142" t="s">
        <v>6</v>
      </c>
      <c r="L105" s="144" t="s">
        <v>1238</v>
      </c>
      <c r="M105" s="136" t="str">
        <f>VLOOKUP(L105,CódigosRetorno!$A$2:$B$2003,2,FALSE)</f>
        <v>El XML no contiene el tag o no existe informacion de RegistrationName del receptor del documento</v>
      </c>
      <c r="N105" s="135" t="s">
        <v>9</v>
      </c>
    </row>
    <row r="106" spans="1:14" ht="48" x14ac:dyDescent="0.35">
      <c r="A106" s="2"/>
      <c r="B106" s="872"/>
      <c r="C106" s="867"/>
      <c r="D106" s="888"/>
      <c r="E106" s="888"/>
      <c r="F106" s="872"/>
      <c r="G106" s="888"/>
      <c r="H106" s="867"/>
      <c r="I106" s="918"/>
      <c r="J106" s="193" t="s">
        <v>1239</v>
      </c>
      <c r="K106" s="142" t="s">
        <v>6</v>
      </c>
      <c r="L106" s="144" t="s">
        <v>1240</v>
      </c>
      <c r="M106" s="136" t="str">
        <f>VLOOKUP(L106,CódigosRetorno!$A$2:$B$2003,2,FALSE)</f>
        <v>RegistrationName -  El dato ingresado no cumple con el estandar</v>
      </c>
      <c r="N106" s="135" t="s">
        <v>9</v>
      </c>
    </row>
    <row r="107" spans="1:14" ht="48" x14ac:dyDescent="0.35">
      <c r="A107" s="2"/>
      <c r="B107" s="888">
        <f>B105+1</f>
        <v>19</v>
      </c>
      <c r="C107" s="919" t="s">
        <v>1241</v>
      </c>
      <c r="D107" s="888" t="s">
        <v>62</v>
      </c>
      <c r="E107" s="888" t="s">
        <v>182</v>
      </c>
      <c r="F107" s="135" t="s">
        <v>1141</v>
      </c>
      <c r="G107" s="128"/>
      <c r="H107" s="136" t="s">
        <v>1242</v>
      </c>
      <c r="I107" s="474">
        <v>1</v>
      </c>
      <c r="J107" s="193" t="s">
        <v>184</v>
      </c>
      <c r="K107" s="128" t="s">
        <v>9</v>
      </c>
      <c r="L107" s="142" t="s">
        <v>9</v>
      </c>
      <c r="M107" s="136" t="str">
        <f>VLOOKUP(L107,CódigosRetorno!$A$2:$B$2003,2,FALSE)</f>
        <v>-</v>
      </c>
      <c r="N107" s="145" t="s">
        <v>9</v>
      </c>
    </row>
    <row r="108" spans="1:14" ht="36" x14ac:dyDescent="0.35">
      <c r="A108" s="2"/>
      <c r="B108" s="888"/>
      <c r="C108" s="919"/>
      <c r="D108" s="888"/>
      <c r="E108" s="888"/>
      <c r="F108" s="135" t="s">
        <v>1145</v>
      </c>
      <c r="G108" s="128"/>
      <c r="H108" s="136" t="s">
        <v>1243</v>
      </c>
      <c r="I108" s="474" t="s">
        <v>2432</v>
      </c>
      <c r="J108" s="193" t="s">
        <v>184</v>
      </c>
      <c r="K108" s="128" t="s">
        <v>9</v>
      </c>
      <c r="L108" s="142" t="s">
        <v>9</v>
      </c>
      <c r="M108" s="136" t="str">
        <f>VLOOKUP(L108,CódigosRetorno!$A$2:$B$2003,2,FALSE)</f>
        <v>-</v>
      </c>
      <c r="N108" s="145" t="s">
        <v>9</v>
      </c>
    </row>
    <row r="109" spans="1:14" ht="36" x14ac:dyDescent="0.35">
      <c r="A109" s="2"/>
      <c r="B109" s="888"/>
      <c r="C109" s="919"/>
      <c r="D109" s="888"/>
      <c r="E109" s="888"/>
      <c r="F109" s="135" t="s">
        <v>226</v>
      </c>
      <c r="G109" s="128"/>
      <c r="H109" s="136" t="s">
        <v>1244</v>
      </c>
      <c r="I109" s="474" t="s">
        <v>2432</v>
      </c>
      <c r="J109" s="193" t="s">
        <v>184</v>
      </c>
      <c r="K109" s="128" t="s">
        <v>9</v>
      </c>
      <c r="L109" s="142" t="s">
        <v>9</v>
      </c>
      <c r="M109" s="136" t="str">
        <f>VLOOKUP(L109,CódigosRetorno!$A$2:$B$2003,2,FALSE)</f>
        <v>-</v>
      </c>
      <c r="N109" s="145" t="s">
        <v>9</v>
      </c>
    </row>
    <row r="110" spans="1:14" ht="36" x14ac:dyDescent="0.35">
      <c r="A110" s="2"/>
      <c r="B110" s="888"/>
      <c r="C110" s="919"/>
      <c r="D110" s="888"/>
      <c r="E110" s="888"/>
      <c r="F110" s="135" t="s">
        <v>214</v>
      </c>
      <c r="G110" s="128" t="s">
        <v>215</v>
      </c>
      <c r="H110" s="136" t="s">
        <v>1245</v>
      </c>
      <c r="I110" s="474">
        <v>1</v>
      </c>
      <c r="J110" s="193" t="s">
        <v>184</v>
      </c>
      <c r="K110" s="128" t="s">
        <v>9</v>
      </c>
      <c r="L110" s="142" t="s">
        <v>9</v>
      </c>
      <c r="M110" s="136" t="str">
        <f>VLOOKUP(L110,CódigosRetorno!$A$2:$B$2003,2,FALSE)</f>
        <v>-</v>
      </c>
      <c r="N110" s="135" t="s">
        <v>1154</v>
      </c>
    </row>
    <row r="111" spans="1:14" x14ac:dyDescent="0.35">
      <c r="A111" s="2"/>
      <c r="B111" s="888"/>
      <c r="C111" s="919"/>
      <c r="D111" s="888"/>
      <c r="E111" s="888"/>
      <c r="F111" s="872"/>
      <c r="G111" s="135" t="s">
        <v>1155</v>
      </c>
      <c r="H111" s="92" t="s">
        <v>1059</v>
      </c>
      <c r="I111" s="474" t="s">
        <v>2432</v>
      </c>
      <c r="J111" s="193" t="s">
        <v>184</v>
      </c>
      <c r="K111" s="128" t="s">
        <v>9</v>
      </c>
      <c r="L111" s="142" t="s">
        <v>9</v>
      </c>
      <c r="M111" s="136" t="str">
        <f>VLOOKUP(L111,CódigosRetorno!$A$2:$B$2003,2,FALSE)</f>
        <v>-</v>
      </c>
      <c r="N111" s="135" t="s">
        <v>9</v>
      </c>
    </row>
    <row r="112" spans="1:14" x14ac:dyDescent="0.35">
      <c r="A112" s="2"/>
      <c r="B112" s="888"/>
      <c r="C112" s="919"/>
      <c r="D112" s="888"/>
      <c r="E112" s="888"/>
      <c r="F112" s="872"/>
      <c r="G112" s="135" t="s">
        <v>1157</v>
      </c>
      <c r="H112" s="92" t="s">
        <v>1127</v>
      </c>
      <c r="I112" s="474" t="s">
        <v>2432</v>
      </c>
      <c r="J112" s="193" t="s">
        <v>184</v>
      </c>
      <c r="K112" s="128" t="s">
        <v>9</v>
      </c>
      <c r="L112" s="142" t="s">
        <v>9</v>
      </c>
      <c r="M112" s="136" t="str">
        <f>VLOOKUP(L112,CódigosRetorno!$A$2:$B$2003,2,FALSE)</f>
        <v>-</v>
      </c>
      <c r="N112" s="145" t="s">
        <v>9</v>
      </c>
    </row>
    <row r="113" spans="1:14" ht="36" x14ac:dyDescent="0.35">
      <c r="A113" s="2"/>
      <c r="B113" s="888"/>
      <c r="C113" s="919"/>
      <c r="D113" s="888"/>
      <c r="E113" s="888"/>
      <c r="F113" s="135" t="s">
        <v>226</v>
      </c>
      <c r="G113" s="128"/>
      <c r="H113" s="136" t="s">
        <v>1246</v>
      </c>
      <c r="I113" s="474" t="s">
        <v>2432</v>
      </c>
      <c r="J113" s="193" t="s">
        <v>184</v>
      </c>
      <c r="K113" s="128" t="s">
        <v>9</v>
      </c>
      <c r="L113" s="142" t="s">
        <v>9</v>
      </c>
      <c r="M113" s="136" t="str">
        <f>VLOOKUP(L113,CódigosRetorno!$A$2:$B$2003,2,FALSE)</f>
        <v>-</v>
      </c>
      <c r="N113" s="145" t="s">
        <v>9</v>
      </c>
    </row>
    <row r="114" spans="1:14" ht="36" x14ac:dyDescent="0.35">
      <c r="A114" s="2"/>
      <c r="B114" s="888"/>
      <c r="C114" s="919"/>
      <c r="D114" s="888"/>
      <c r="E114" s="888"/>
      <c r="F114" s="135" t="s">
        <v>226</v>
      </c>
      <c r="G114" s="128"/>
      <c r="H114" s="136" t="s">
        <v>1247</v>
      </c>
      <c r="I114" s="474" t="s">
        <v>2432</v>
      </c>
      <c r="J114" s="193" t="s">
        <v>184</v>
      </c>
      <c r="K114" s="128" t="s">
        <v>9</v>
      </c>
      <c r="L114" s="142" t="s">
        <v>9</v>
      </c>
      <c r="M114" s="136" t="str">
        <f>VLOOKUP(L114,CódigosRetorno!$A$2:$B$2003,2,FALSE)</f>
        <v>-</v>
      </c>
      <c r="N114" s="145" t="s">
        <v>9</v>
      </c>
    </row>
    <row r="115" spans="1:14" ht="36" x14ac:dyDescent="0.35">
      <c r="A115" s="2"/>
      <c r="B115" s="888"/>
      <c r="C115" s="919"/>
      <c r="D115" s="888"/>
      <c r="E115" s="888"/>
      <c r="F115" s="135" t="s">
        <v>328</v>
      </c>
      <c r="G115" s="128" t="s">
        <v>241</v>
      </c>
      <c r="H115" s="136" t="s">
        <v>1248</v>
      </c>
      <c r="I115" s="474">
        <v>1</v>
      </c>
      <c r="J115" s="193" t="s">
        <v>184</v>
      </c>
      <c r="K115" s="128" t="s">
        <v>9</v>
      </c>
      <c r="L115" s="142" t="s">
        <v>9</v>
      </c>
      <c r="M115" s="136" t="str">
        <f>VLOOKUP(L115,CódigosRetorno!$A$2:$B$2003,2,FALSE)</f>
        <v>-</v>
      </c>
      <c r="N115" s="135" t="s">
        <v>1167</v>
      </c>
    </row>
    <row r="116" spans="1:14" x14ac:dyDescent="0.35">
      <c r="A116" s="2"/>
      <c r="B116" s="888"/>
      <c r="C116" s="919"/>
      <c r="D116" s="888"/>
      <c r="E116" s="888"/>
      <c r="F116" s="872"/>
      <c r="G116" s="145" t="s">
        <v>1168</v>
      </c>
      <c r="H116" s="136" t="s">
        <v>1097</v>
      </c>
      <c r="I116" s="474" t="s">
        <v>2432</v>
      </c>
      <c r="J116" s="193" t="s">
        <v>184</v>
      </c>
      <c r="K116" s="128" t="s">
        <v>9</v>
      </c>
      <c r="L116" s="142" t="s">
        <v>9</v>
      </c>
      <c r="M116" s="136" t="str">
        <f>VLOOKUP(L116,CódigosRetorno!$A$2:$B$2003,2,FALSE)</f>
        <v>-</v>
      </c>
      <c r="N116" s="135" t="s">
        <v>9</v>
      </c>
    </row>
    <row r="117" spans="1:14" ht="48" x14ac:dyDescent="0.35">
      <c r="A117" s="2"/>
      <c r="B117" s="888"/>
      <c r="C117" s="919"/>
      <c r="D117" s="888"/>
      <c r="E117" s="888"/>
      <c r="F117" s="872"/>
      <c r="G117" s="145" t="s">
        <v>1170</v>
      </c>
      <c r="H117" s="136" t="s">
        <v>1079</v>
      </c>
      <c r="I117" s="474" t="s">
        <v>2432</v>
      </c>
      <c r="J117" s="193" t="s">
        <v>184</v>
      </c>
      <c r="K117" s="128" t="s">
        <v>9</v>
      </c>
      <c r="L117" s="142" t="s">
        <v>9</v>
      </c>
      <c r="M117" s="136" t="str">
        <f>VLOOKUP(L117,CódigosRetorno!$A$2:$B$2003,2,FALSE)</f>
        <v>-</v>
      </c>
      <c r="N117" s="145" t="s">
        <v>9</v>
      </c>
    </row>
    <row r="118" spans="1:14" x14ac:dyDescent="0.35">
      <c r="A118" s="2"/>
      <c r="B118" s="888"/>
      <c r="C118" s="919"/>
      <c r="D118" s="888"/>
      <c r="E118" s="888"/>
      <c r="F118" s="872"/>
      <c r="G118" s="135" t="s">
        <v>1171</v>
      </c>
      <c r="H118" s="136" t="s">
        <v>1082</v>
      </c>
      <c r="I118" s="474" t="s">
        <v>2432</v>
      </c>
      <c r="J118" s="193" t="s">
        <v>184</v>
      </c>
      <c r="K118" s="128" t="s">
        <v>9</v>
      </c>
      <c r="L118" s="142" t="s">
        <v>9</v>
      </c>
      <c r="M118" s="136" t="str">
        <f>VLOOKUP(L118,CódigosRetorno!$A$2:$B$2003,2,FALSE)</f>
        <v>-</v>
      </c>
      <c r="N118" s="145" t="s">
        <v>9</v>
      </c>
    </row>
    <row r="119" spans="1:14" ht="48" x14ac:dyDescent="0.35">
      <c r="A119" s="2"/>
      <c r="B119" s="873">
        <f>B107+1</f>
        <v>20</v>
      </c>
      <c r="C119" s="868" t="s">
        <v>1249</v>
      </c>
      <c r="D119" s="886" t="s">
        <v>62</v>
      </c>
      <c r="E119" s="886" t="s">
        <v>182</v>
      </c>
      <c r="F119" s="135" t="s">
        <v>298</v>
      </c>
      <c r="G119" s="128"/>
      <c r="H119" s="136" t="s">
        <v>1250</v>
      </c>
      <c r="I119" s="474">
        <v>1</v>
      </c>
      <c r="J119" s="193" t="s">
        <v>184</v>
      </c>
      <c r="K119" s="142" t="s">
        <v>9</v>
      </c>
      <c r="L119" s="144" t="s">
        <v>9</v>
      </c>
      <c r="M119" s="136" t="str">
        <f>VLOOKUP(L119,CódigosRetorno!$A$2:$B$2003,2,FALSE)</f>
        <v>-</v>
      </c>
      <c r="N119" s="135" t="s">
        <v>9</v>
      </c>
    </row>
    <row r="120" spans="1:14" ht="48" x14ac:dyDescent="0.35">
      <c r="A120" s="2"/>
      <c r="B120" s="882"/>
      <c r="C120" s="883"/>
      <c r="D120" s="887"/>
      <c r="E120" s="887"/>
      <c r="F120" s="135" t="s">
        <v>1227</v>
      </c>
      <c r="G120" s="128" t="s">
        <v>196</v>
      </c>
      <c r="H120" s="136" t="s">
        <v>1251</v>
      </c>
      <c r="I120" s="474">
        <v>1</v>
      </c>
      <c r="J120" s="193" t="s">
        <v>184</v>
      </c>
      <c r="K120" s="142" t="s">
        <v>9</v>
      </c>
      <c r="L120" s="144" t="s">
        <v>9</v>
      </c>
      <c r="M120" s="136" t="str">
        <f>VLOOKUP(L120,CódigosRetorno!$A$2:$B$2003,2,FALSE)</f>
        <v>-</v>
      </c>
      <c r="N120" s="145" t="s">
        <v>9</v>
      </c>
    </row>
    <row r="121" spans="1:14" ht="24" x14ac:dyDescent="0.35">
      <c r="A121" s="2"/>
      <c r="B121" s="882"/>
      <c r="C121" s="883"/>
      <c r="D121" s="887"/>
      <c r="E121" s="887"/>
      <c r="F121" s="873"/>
      <c r="G121" s="145" t="s">
        <v>1126</v>
      </c>
      <c r="H121" s="136" t="s">
        <v>1127</v>
      </c>
      <c r="I121" s="474" t="s">
        <v>2432</v>
      </c>
      <c r="J121" s="193" t="s">
        <v>184</v>
      </c>
      <c r="K121" s="128" t="s">
        <v>9</v>
      </c>
      <c r="L121" s="142" t="s">
        <v>9</v>
      </c>
      <c r="M121" s="136" t="str">
        <f>VLOOKUP(L121,CódigosRetorno!$A$2:$B$2003,2,FALSE)</f>
        <v>-</v>
      </c>
      <c r="N121" s="145" t="s">
        <v>9</v>
      </c>
    </row>
    <row r="122" spans="1:14" x14ac:dyDescent="0.35">
      <c r="A122" s="2"/>
      <c r="B122" s="882"/>
      <c r="C122" s="883"/>
      <c r="D122" s="887"/>
      <c r="E122" s="887"/>
      <c r="F122" s="882"/>
      <c r="G122" s="145" t="s">
        <v>1058</v>
      </c>
      <c r="H122" s="136" t="s">
        <v>1059</v>
      </c>
      <c r="I122" s="474" t="s">
        <v>2432</v>
      </c>
      <c r="J122" s="193" t="s">
        <v>184</v>
      </c>
      <c r="K122" s="128" t="s">
        <v>9</v>
      </c>
      <c r="L122" s="142" t="s">
        <v>9</v>
      </c>
      <c r="M122" s="136" t="str">
        <f>VLOOKUP(L122,CódigosRetorno!$A$2:$B$2003,2,FALSE)</f>
        <v>-</v>
      </c>
      <c r="N122" s="145" t="s">
        <v>9</v>
      </c>
    </row>
    <row r="123" spans="1:14" ht="36" x14ac:dyDescent="0.35">
      <c r="A123" s="2"/>
      <c r="B123" s="882"/>
      <c r="C123" s="883"/>
      <c r="D123" s="887"/>
      <c r="E123" s="887"/>
      <c r="F123" s="874"/>
      <c r="G123" s="145" t="s">
        <v>1130</v>
      </c>
      <c r="H123" s="136" t="s">
        <v>1131</v>
      </c>
      <c r="I123" s="474" t="s">
        <v>2432</v>
      </c>
      <c r="J123" s="193" t="s">
        <v>184</v>
      </c>
      <c r="K123" s="142" t="s">
        <v>9</v>
      </c>
      <c r="L123" s="144" t="s">
        <v>9</v>
      </c>
      <c r="M123" s="136" t="str">
        <f>VLOOKUP(L123,CódigosRetorno!$A$2:$B$2003,2,FALSE)</f>
        <v>-</v>
      </c>
      <c r="N123" s="145" t="s">
        <v>9</v>
      </c>
    </row>
    <row r="124" spans="1:14" ht="48" x14ac:dyDescent="0.35">
      <c r="A124" s="2"/>
      <c r="B124" s="874"/>
      <c r="C124" s="869"/>
      <c r="D124" s="890"/>
      <c r="E124" s="890"/>
      <c r="F124" s="135" t="s">
        <v>203</v>
      </c>
      <c r="G124" s="128"/>
      <c r="H124" s="136" t="s">
        <v>1252</v>
      </c>
      <c r="I124" s="474">
        <v>1</v>
      </c>
      <c r="J124" s="193" t="s">
        <v>184</v>
      </c>
      <c r="K124" s="142" t="s">
        <v>9</v>
      </c>
      <c r="L124" s="144" t="s">
        <v>9</v>
      </c>
      <c r="M124" s="136" t="str">
        <f>VLOOKUP(L124,CódigosRetorno!$A$2:$B$2003,2,FALSE)</f>
        <v>-</v>
      </c>
      <c r="N124" s="135" t="s">
        <v>9</v>
      </c>
    </row>
    <row r="125" spans="1:14" x14ac:dyDescent="0.35">
      <c r="A125" s="2"/>
      <c r="B125" s="534" t="s">
        <v>1253</v>
      </c>
      <c r="C125" s="535"/>
      <c r="D125" s="529"/>
      <c r="E125" s="529"/>
      <c r="F125" s="536"/>
      <c r="G125" s="536"/>
      <c r="H125" s="537" t="s">
        <v>9</v>
      </c>
      <c r="I125" s="785"/>
      <c r="J125" s="544" t="s">
        <v>9</v>
      </c>
      <c r="K125" s="524" t="s">
        <v>9</v>
      </c>
      <c r="L125" s="525" t="s">
        <v>9</v>
      </c>
      <c r="M125" s="523" t="str">
        <f>VLOOKUP(L125,CódigosRetorno!$A$2:$B$2003,2,FALSE)</f>
        <v>-</v>
      </c>
      <c r="N125" s="166" t="s">
        <v>9</v>
      </c>
    </row>
    <row r="126" spans="1:14" ht="24" x14ac:dyDescent="0.35">
      <c r="A126" s="2"/>
      <c r="B126" s="873">
        <f>B119+1</f>
        <v>21</v>
      </c>
      <c r="C126" s="905" t="s">
        <v>1254</v>
      </c>
      <c r="D126" s="888" t="s">
        <v>62</v>
      </c>
      <c r="E126" s="886" t="s">
        <v>182</v>
      </c>
      <c r="F126" s="135" t="s">
        <v>298</v>
      </c>
      <c r="G126" s="128"/>
      <c r="H126" s="136" t="s">
        <v>1255</v>
      </c>
      <c r="I126" s="474">
        <v>1</v>
      </c>
      <c r="J126" s="193" t="s">
        <v>184</v>
      </c>
      <c r="K126" s="142" t="s">
        <v>9</v>
      </c>
      <c r="L126" s="144" t="s">
        <v>9</v>
      </c>
      <c r="M126" s="136" t="str">
        <f>VLOOKUP(L126,CódigosRetorno!$A$2:$B$2003,2,FALSE)</f>
        <v>-</v>
      </c>
      <c r="N126" s="135" t="s">
        <v>9</v>
      </c>
    </row>
    <row r="127" spans="1:14" ht="36" x14ac:dyDescent="0.35">
      <c r="A127" s="2"/>
      <c r="B127" s="882"/>
      <c r="C127" s="905"/>
      <c r="D127" s="888"/>
      <c r="E127" s="887"/>
      <c r="F127" s="135" t="s">
        <v>1227</v>
      </c>
      <c r="G127" s="128" t="s">
        <v>196</v>
      </c>
      <c r="H127" s="136" t="s">
        <v>1256</v>
      </c>
      <c r="I127" s="474">
        <v>1</v>
      </c>
      <c r="J127" s="193" t="s">
        <v>184</v>
      </c>
      <c r="K127" s="142" t="s">
        <v>9</v>
      </c>
      <c r="L127" s="144" t="s">
        <v>9</v>
      </c>
      <c r="M127" s="136" t="str">
        <f>VLOOKUP(L127,CódigosRetorno!$A$2:$B$2003,2,FALSE)</f>
        <v>-</v>
      </c>
      <c r="N127" s="145" t="s">
        <v>9</v>
      </c>
    </row>
    <row r="128" spans="1:14" ht="24" x14ac:dyDescent="0.35">
      <c r="A128" s="2"/>
      <c r="B128" s="882"/>
      <c r="C128" s="905"/>
      <c r="D128" s="888"/>
      <c r="E128" s="887"/>
      <c r="F128" s="872"/>
      <c r="G128" s="145" t="s">
        <v>1126</v>
      </c>
      <c r="H128" s="136" t="s">
        <v>1127</v>
      </c>
      <c r="I128" s="474" t="s">
        <v>2432</v>
      </c>
      <c r="J128" s="193" t="s">
        <v>184</v>
      </c>
      <c r="K128" s="128" t="s">
        <v>9</v>
      </c>
      <c r="L128" s="142" t="s">
        <v>9</v>
      </c>
      <c r="M128" s="136" t="str">
        <f>VLOOKUP(L128,CódigosRetorno!$A$2:$B$2003,2,FALSE)</f>
        <v>-</v>
      </c>
      <c r="N128" s="145" t="s">
        <v>9</v>
      </c>
    </row>
    <row r="129" spans="1:14" x14ac:dyDescent="0.35">
      <c r="A129" s="2"/>
      <c r="B129" s="882"/>
      <c r="C129" s="905"/>
      <c r="D129" s="888"/>
      <c r="E129" s="887"/>
      <c r="F129" s="872"/>
      <c r="G129" s="145" t="s">
        <v>1058</v>
      </c>
      <c r="H129" s="136" t="s">
        <v>1059</v>
      </c>
      <c r="I129" s="474" t="s">
        <v>2432</v>
      </c>
      <c r="J129" s="193" t="s">
        <v>184</v>
      </c>
      <c r="K129" s="128" t="s">
        <v>9</v>
      </c>
      <c r="L129" s="142" t="s">
        <v>9</v>
      </c>
      <c r="M129" s="136" t="str">
        <f>VLOOKUP(L129,CódigosRetorno!$A$2:$B$2003,2,FALSE)</f>
        <v>-</v>
      </c>
      <c r="N129" s="145" t="s">
        <v>9</v>
      </c>
    </row>
    <row r="130" spans="1:14" ht="36" x14ac:dyDescent="0.35">
      <c r="A130" s="2"/>
      <c r="B130" s="874"/>
      <c r="C130" s="905"/>
      <c r="D130" s="888"/>
      <c r="E130" s="890"/>
      <c r="F130" s="872"/>
      <c r="G130" s="145" t="s">
        <v>1130</v>
      </c>
      <c r="H130" s="136" t="s">
        <v>1131</v>
      </c>
      <c r="I130" s="474" t="s">
        <v>2432</v>
      </c>
      <c r="J130" s="193" t="s">
        <v>184</v>
      </c>
      <c r="K130" s="142" t="s">
        <v>9</v>
      </c>
      <c r="L130" s="144" t="s">
        <v>9</v>
      </c>
      <c r="M130" s="136" t="str">
        <f>VLOOKUP(L130,CódigosRetorno!$A$2:$B$2003,2,FALSE)</f>
        <v>-</v>
      </c>
      <c r="N130" s="145" t="s">
        <v>9</v>
      </c>
    </row>
    <row r="131" spans="1:14" x14ac:dyDescent="0.35">
      <c r="A131" s="226"/>
      <c r="B131" s="167" t="s">
        <v>1257</v>
      </c>
      <c r="C131" s="168"/>
      <c r="D131" s="162"/>
      <c r="E131" s="161"/>
      <c r="F131" s="162" t="s">
        <v>9</v>
      </c>
      <c r="G131" s="162" t="s">
        <v>9</v>
      </c>
      <c r="H131" s="163" t="s">
        <v>9</v>
      </c>
      <c r="I131" s="783"/>
      <c r="J131" s="794" t="s">
        <v>9</v>
      </c>
      <c r="K131" s="164" t="s">
        <v>9</v>
      </c>
      <c r="L131" s="165" t="s">
        <v>9</v>
      </c>
      <c r="M131" s="159" t="str">
        <f>VLOOKUP(L131,CódigosRetorno!$A$2:$B$2003,2,FALSE)</f>
        <v>-</v>
      </c>
      <c r="N131" s="166" t="s">
        <v>9</v>
      </c>
    </row>
    <row r="132" spans="1:14" ht="84" x14ac:dyDescent="0.35">
      <c r="A132" s="226"/>
      <c r="B132" s="872">
        <f>B126+1</f>
        <v>22</v>
      </c>
      <c r="C132" s="905" t="s">
        <v>1258</v>
      </c>
      <c r="D132" s="888" t="s">
        <v>62</v>
      </c>
      <c r="E132" s="888" t="s">
        <v>182</v>
      </c>
      <c r="F132" s="872" t="s">
        <v>226</v>
      </c>
      <c r="G132" s="888"/>
      <c r="H132" s="867" t="s">
        <v>1259</v>
      </c>
      <c r="I132" s="918">
        <v>1</v>
      </c>
      <c r="J132" s="795" t="s">
        <v>1260</v>
      </c>
      <c r="K132" s="142" t="s">
        <v>206</v>
      </c>
      <c r="L132" s="144" t="s">
        <v>1261</v>
      </c>
      <c r="M132" s="136" t="str">
        <f>VLOOKUP(L132,CódigosRetorno!$A$2:$B$2003,2,FALSE)</f>
        <v>El ID de las guias debe tener informacion de la SERIE-NUMERO de guia.</v>
      </c>
      <c r="N132" s="135" t="s">
        <v>9</v>
      </c>
    </row>
    <row r="133" spans="1:14" ht="24" x14ac:dyDescent="0.35">
      <c r="A133" s="2"/>
      <c r="B133" s="872"/>
      <c r="C133" s="905"/>
      <c r="D133" s="888"/>
      <c r="E133" s="888"/>
      <c r="F133" s="872"/>
      <c r="G133" s="888"/>
      <c r="H133" s="867"/>
      <c r="I133" s="918"/>
      <c r="J133" s="795" t="s">
        <v>1262</v>
      </c>
      <c r="K133" s="142" t="s">
        <v>6</v>
      </c>
      <c r="L133" s="144" t="s">
        <v>1263</v>
      </c>
      <c r="M133" s="136" t="str">
        <f>VLOOKUP(L133,CódigosRetorno!$A$2:$B$2003,2,FALSE)</f>
        <v>El comprobante contiene un tipo y número de Guía de Remisión repetido</v>
      </c>
      <c r="N133" s="135" t="s">
        <v>9</v>
      </c>
    </row>
    <row r="134" spans="1:14" ht="24" x14ac:dyDescent="0.35">
      <c r="A134" s="2"/>
      <c r="B134" s="872"/>
      <c r="C134" s="905"/>
      <c r="D134" s="888"/>
      <c r="E134" s="888"/>
      <c r="F134" s="872" t="s">
        <v>328</v>
      </c>
      <c r="G134" s="128" t="s">
        <v>329</v>
      </c>
      <c r="H134" s="136" t="s">
        <v>1264</v>
      </c>
      <c r="I134" s="474">
        <v>1</v>
      </c>
      <c r="J134" s="193" t="s">
        <v>1265</v>
      </c>
      <c r="K134" s="142" t="s">
        <v>206</v>
      </c>
      <c r="L134" s="144" t="s">
        <v>1266</v>
      </c>
      <c r="M134" s="136" t="str">
        <f>VLOOKUP(L134,CódigosRetorno!$A$2:$B$2003,2,FALSE)</f>
        <v>El DocumentTypeCode de las guias debe ser 09 o 31</v>
      </c>
      <c r="N134" s="135" t="s">
        <v>1078</v>
      </c>
    </row>
    <row r="135" spans="1:14" ht="24" x14ac:dyDescent="0.35">
      <c r="A135" s="2"/>
      <c r="B135" s="872"/>
      <c r="C135" s="905"/>
      <c r="D135" s="888"/>
      <c r="E135" s="888"/>
      <c r="F135" s="872"/>
      <c r="G135" s="135" t="s">
        <v>1058</v>
      </c>
      <c r="H135" s="136" t="s">
        <v>1079</v>
      </c>
      <c r="I135" s="474" t="s">
        <v>2432</v>
      </c>
      <c r="J135" s="193" t="s">
        <v>1060</v>
      </c>
      <c r="K135" s="128" t="s">
        <v>206</v>
      </c>
      <c r="L135" s="142" t="s">
        <v>1080</v>
      </c>
      <c r="M135" s="136" t="str">
        <f>VLOOKUP(L135,CódigosRetorno!$A$2:$B$2003,2,FALSE)</f>
        <v>El dato ingresado como atributo @listAgencyName es incorrecto.</v>
      </c>
      <c r="N135" s="145" t="s">
        <v>9</v>
      </c>
    </row>
    <row r="136" spans="1:14" ht="24" x14ac:dyDescent="0.35">
      <c r="A136" s="2"/>
      <c r="B136" s="872"/>
      <c r="C136" s="905"/>
      <c r="D136" s="888"/>
      <c r="E136" s="888"/>
      <c r="F136" s="872"/>
      <c r="G136" s="135" t="s">
        <v>1267</v>
      </c>
      <c r="H136" s="136" t="s">
        <v>1082</v>
      </c>
      <c r="I136" s="474" t="s">
        <v>2432</v>
      </c>
      <c r="J136" s="193" t="s">
        <v>1083</v>
      </c>
      <c r="K136" s="142" t="s">
        <v>206</v>
      </c>
      <c r="L136" s="144" t="s">
        <v>1084</v>
      </c>
      <c r="M136" s="136" t="str">
        <f>VLOOKUP(L136,CódigosRetorno!$A$2:$B$2003,2,FALSE)</f>
        <v>El dato ingresado como atributo @listName es incorrecto.</v>
      </c>
      <c r="N136" s="145" t="s">
        <v>9</v>
      </c>
    </row>
    <row r="137" spans="1:14" ht="36" x14ac:dyDescent="0.35">
      <c r="A137" s="2"/>
      <c r="B137" s="872"/>
      <c r="C137" s="905"/>
      <c r="D137" s="888"/>
      <c r="E137" s="888"/>
      <c r="F137" s="872"/>
      <c r="G137" s="135" t="s">
        <v>1085</v>
      </c>
      <c r="H137" s="136" t="s">
        <v>1086</v>
      </c>
      <c r="I137" s="474" t="s">
        <v>2432</v>
      </c>
      <c r="J137" s="193" t="s">
        <v>1087</v>
      </c>
      <c r="K137" s="142" t="s">
        <v>206</v>
      </c>
      <c r="L137" s="144" t="s">
        <v>1088</v>
      </c>
      <c r="M137" s="136" t="str">
        <f>VLOOKUP(L137,CódigosRetorno!$A$2:$B$2003,2,FALSE)</f>
        <v>El dato ingresado como atributo @listURI es incorrecto.</v>
      </c>
      <c r="N137" s="145" t="s">
        <v>9</v>
      </c>
    </row>
    <row r="138" spans="1:14" ht="48" x14ac:dyDescent="0.35">
      <c r="A138" s="2"/>
      <c r="B138" s="872">
        <f>B132+1</f>
        <v>23</v>
      </c>
      <c r="C138" s="905" t="s">
        <v>1268</v>
      </c>
      <c r="D138" s="888" t="s">
        <v>62</v>
      </c>
      <c r="E138" s="888" t="s">
        <v>182</v>
      </c>
      <c r="F138" s="872" t="s">
        <v>226</v>
      </c>
      <c r="G138" s="888"/>
      <c r="H138" s="867" t="s">
        <v>1269</v>
      </c>
      <c r="I138" s="918">
        <v>1</v>
      </c>
      <c r="J138" s="193" t="s">
        <v>1270</v>
      </c>
      <c r="K138" s="142" t="s">
        <v>206</v>
      </c>
      <c r="L138" s="144" t="s">
        <v>1271</v>
      </c>
      <c r="M138" s="136" t="str">
        <f>VLOOKUP(L138,CódigosRetorno!$A$2:$B$2003,2,FALSE)</f>
        <v>El ID de los documentos relacionados no cumplen con el estandar.</v>
      </c>
      <c r="N138" s="135" t="s">
        <v>9</v>
      </c>
    </row>
    <row r="139" spans="1:14" ht="24" x14ac:dyDescent="0.35">
      <c r="A139" s="2"/>
      <c r="B139" s="872"/>
      <c r="C139" s="905"/>
      <c r="D139" s="888"/>
      <c r="E139" s="888"/>
      <c r="F139" s="872"/>
      <c r="G139" s="888"/>
      <c r="H139" s="867"/>
      <c r="I139" s="918"/>
      <c r="J139" s="795" t="s">
        <v>1272</v>
      </c>
      <c r="K139" s="142" t="s">
        <v>6</v>
      </c>
      <c r="L139" s="144" t="s">
        <v>1273</v>
      </c>
      <c r="M139" s="136" t="str">
        <f>VLOOKUP(L139,CódigosRetorno!$A$2:$B$2003,2,FALSE)</f>
        <v>El comprobante contiene un tipo y número de Documento Relacionado repetido</v>
      </c>
      <c r="N139" s="135" t="s">
        <v>9</v>
      </c>
    </row>
    <row r="140" spans="1:14" ht="36" x14ac:dyDescent="0.35">
      <c r="A140" s="2"/>
      <c r="B140" s="872"/>
      <c r="C140" s="905"/>
      <c r="D140" s="888"/>
      <c r="E140" s="888"/>
      <c r="F140" s="135" t="s">
        <v>328</v>
      </c>
      <c r="G140" s="128" t="s">
        <v>1274</v>
      </c>
      <c r="H140" s="136" t="s">
        <v>1275</v>
      </c>
      <c r="I140" s="474">
        <v>1</v>
      </c>
      <c r="J140" s="193" t="s">
        <v>1276</v>
      </c>
      <c r="K140" s="142" t="s">
        <v>206</v>
      </c>
      <c r="L140" s="144" t="s">
        <v>1277</v>
      </c>
      <c r="M140" s="136" t="str">
        <f>VLOOKUP(L140,CódigosRetorno!$A$2:$B$2003,2,FALSE)</f>
        <v>El DocumentTypeCode de Otros documentos relacionados tiene valores incorrectos.</v>
      </c>
      <c r="N140" s="135" t="s">
        <v>1278</v>
      </c>
    </row>
    <row r="141" spans="1:14" ht="24" x14ac:dyDescent="0.35">
      <c r="A141" s="2"/>
      <c r="B141" s="872"/>
      <c r="C141" s="905"/>
      <c r="D141" s="888"/>
      <c r="E141" s="888"/>
      <c r="F141" s="872"/>
      <c r="G141" s="135" t="s">
        <v>1058</v>
      </c>
      <c r="H141" s="136" t="s">
        <v>1079</v>
      </c>
      <c r="I141" s="474" t="s">
        <v>2432</v>
      </c>
      <c r="J141" s="193" t="s">
        <v>1060</v>
      </c>
      <c r="K141" s="128" t="s">
        <v>206</v>
      </c>
      <c r="L141" s="142" t="s">
        <v>1080</v>
      </c>
      <c r="M141" s="136" t="str">
        <f>VLOOKUP(L141,CódigosRetorno!$A$2:$B$2003,2,FALSE)</f>
        <v>El dato ingresado como atributo @listAgencyName es incorrecto.</v>
      </c>
      <c r="N141" s="145" t="s">
        <v>9</v>
      </c>
    </row>
    <row r="142" spans="1:14" ht="24" x14ac:dyDescent="0.35">
      <c r="A142" s="2"/>
      <c r="B142" s="872"/>
      <c r="C142" s="905"/>
      <c r="D142" s="888"/>
      <c r="E142" s="888"/>
      <c r="F142" s="872"/>
      <c r="G142" s="135" t="s">
        <v>1279</v>
      </c>
      <c r="H142" s="136" t="s">
        <v>1082</v>
      </c>
      <c r="I142" s="474" t="s">
        <v>2432</v>
      </c>
      <c r="J142" s="193" t="s">
        <v>1083</v>
      </c>
      <c r="K142" s="142" t="s">
        <v>206</v>
      </c>
      <c r="L142" s="144" t="s">
        <v>1084</v>
      </c>
      <c r="M142" s="136" t="str">
        <f>VLOOKUP(L142,CódigosRetorno!$A$2:$B$2003,2,FALSE)</f>
        <v>El dato ingresado como atributo @listName es incorrecto.</v>
      </c>
      <c r="N142" s="145" t="s">
        <v>9</v>
      </c>
    </row>
    <row r="143" spans="1:14" ht="36" x14ac:dyDescent="0.35">
      <c r="A143" s="2"/>
      <c r="B143" s="872"/>
      <c r="C143" s="905"/>
      <c r="D143" s="888"/>
      <c r="E143" s="888"/>
      <c r="F143" s="872"/>
      <c r="G143" s="135" t="s">
        <v>1280</v>
      </c>
      <c r="H143" s="136" t="s">
        <v>1086</v>
      </c>
      <c r="I143" s="474" t="s">
        <v>2432</v>
      </c>
      <c r="J143" s="193" t="s">
        <v>1281</v>
      </c>
      <c r="K143" s="142" t="s">
        <v>206</v>
      </c>
      <c r="L143" s="144" t="s">
        <v>1088</v>
      </c>
      <c r="M143" s="136" t="str">
        <f>VLOOKUP(L143,CódigosRetorno!$A$2:$B$2003,2,FALSE)</f>
        <v>El dato ingresado como atributo @listURI es incorrecto.</v>
      </c>
      <c r="N143" s="145" t="s">
        <v>9</v>
      </c>
    </row>
    <row r="144" spans="1:14" x14ac:dyDescent="0.35">
      <c r="A144" s="2"/>
      <c r="B144" s="534" t="s">
        <v>1282</v>
      </c>
      <c r="C144" s="523"/>
      <c r="D144" s="536" t="s">
        <v>9</v>
      </c>
      <c r="E144" s="529" t="s">
        <v>9</v>
      </c>
      <c r="F144" s="536" t="s">
        <v>9</v>
      </c>
      <c r="G144" s="536" t="s">
        <v>9</v>
      </c>
      <c r="H144" s="537" t="s">
        <v>9</v>
      </c>
      <c r="I144" s="785"/>
      <c r="J144" s="544" t="s">
        <v>9</v>
      </c>
      <c r="K144" s="524" t="s">
        <v>9</v>
      </c>
      <c r="L144" s="525" t="s">
        <v>9</v>
      </c>
      <c r="M144" s="523" t="str">
        <f>VLOOKUP(L144,CódigosRetorno!$A$2:$B$2003,2,FALSE)</f>
        <v>-</v>
      </c>
      <c r="N144" s="522" t="s">
        <v>9</v>
      </c>
    </row>
    <row r="145" spans="1:14" ht="24" x14ac:dyDescent="0.35">
      <c r="A145" s="2"/>
      <c r="B145" s="872">
        <f>B138+1</f>
        <v>24</v>
      </c>
      <c r="C145" s="905" t="s">
        <v>1283</v>
      </c>
      <c r="D145" s="888" t="s">
        <v>327</v>
      </c>
      <c r="E145" s="888" t="s">
        <v>142</v>
      </c>
      <c r="F145" s="872" t="s">
        <v>773</v>
      </c>
      <c r="G145" s="888" t="s">
        <v>1108</v>
      </c>
      <c r="H145" s="867" t="s">
        <v>1284</v>
      </c>
      <c r="I145" s="918">
        <v>1</v>
      </c>
      <c r="J145" s="193" t="s">
        <v>1285</v>
      </c>
      <c r="K145" s="142" t="s">
        <v>6</v>
      </c>
      <c r="L145" s="77" t="s">
        <v>774</v>
      </c>
      <c r="M145" s="136" t="str">
        <f>VLOOKUP(L145,CódigosRetorno!$A$2:$B$2003,2,FALSE)</f>
        <v>El Numero de orden del item no cumple con el formato establecido</v>
      </c>
      <c r="N145" s="135" t="s">
        <v>9</v>
      </c>
    </row>
    <row r="146" spans="1:14" ht="24" x14ac:dyDescent="0.35">
      <c r="A146" s="2"/>
      <c r="B146" s="872"/>
      <c r="C146" s="905"/>
      <c r="D146" s="888"/>
      <c r="E146" s="888"/>
      <c r="F146" s="872"/>
      <c r="G146" s="888"/>
      <c r="H146" s="867"/>
      <c r="I146" s="918"/>
      <c r="J146" s="797" t="s">
        <v>1286</v>
      </c>
      <c r="K146" s="142" t="s">
        <v>6</v>
      </c>
      <c r="L146" s="144" t="s">
        <v>652</v>
      </c>
      <c r="M146" s="136" t="str">
        <f>VLOOKUP(L146,CódigosRetorno!$A$2:$B$2003,2,FALSE)</f>
        <v>El número de ítem no puede estar duplicado.</v>
      </c>
      <c r="N146" s="135" t="s">
        <v>9</v>
      </c>
    </row>
    <row r="147" spans="1:14" x14ac:dyDescent="0.35">
      <c r="A147" s="2"/>
      <c r="B147" s="872">
        <f>B145+1</f>
        <v>25</v>
      </c>
      <c r="C147" s="905" t="s">
        <v>1287</v>
      </c>
      <c r="D147" s="888" t="s">
        <v>327</v>
      </c>
      <c r="E147" s="886" t="s">
        <v>142</v>
      </c>
      <c r="F147" s="873" t="s">
        <v>1288</v>
      </c>
      <c r="G147" s="886" t="s">
        <v>753</v>
      </c>
      <c r="H147" s="868" t="s">
        <v>1289</v>
      </c>
      <c r="I147" s="474">
        <v>1</v>
      </c>
      <c r="J147" s="193" t="s">
        <v>1290</v>
      </c>
      <c r="K147" s="128" t="s">
        <v>6</v>
      </c>
      <c r="L147" s="142" t="s">
        <v>1291</v>
      </c>
      <c r="M147" s="136" t="str">
        <f>VLOOKUP(L147,CódigosRetorno!$A$2:$B$2003,2,FALSE)</f>
        <v>Es obligatorio indicar la unidad de medida del ítem</v>
      </c>
      <c r="N147" s="145" t="s">
        <v>9</v>
      </c>
    </row>
    <row r="148" spans="1:14" ht="24" x14ac:dyDescent="0.35">
      <c r="A148" s="2"/>
      <c r="B148" s="872"/>
      <c r="C148" s="905"/>
      <c r="D148" s="888"/>
      <c r="E148" s="890"/>
      <c r="F148" s="874"/>
      <c r="G148" s="890"/>
      <c r="H148" s="869"/>
      <c r="I148" s="474"/>
      <c r="J148" s="193" t="s">
        <v>1292</v>
      </c>
      <c r="K148" s="128" t="s">
        <v>6</v>
      </c>
      <c r="L148" s="142" t="s">
        <v>1293</v>
      </c>
      <c r="M148" s="136" t="str">
        <f>VLOOKUP(L148,CódigosRetorno!$A$2:$B$2003,2,FALSE)</f>
        <v>El dato ingresado como unidad de medida no corresponde al valor esperado</v>
      </c>
      <c r="N148" s="145" t="s">
        <v>9</v>
      </c>
    </row>
    <row r="149" spans="1:14" ht="24" x14ac:dyDescent="0.35">
      <c r="A149" s="2"/>
      <c r="B149" s="872"/>
      <c r="C149" s="905"/>
      <c r="D149" s="888"/>
      <c r="E149" s="888" t="s">
        <v>182</v>
      </c>
      <c r="F149" s="873"/>
      <c r="G149" s="135" t="s">
        <v>1294</v>
      </c>
      <c r="H149" s="136" t="s">
        <v>1295</v>
      </c>
      <c r="I149" s="474" t="s">
        <v>2432</v>
      </c>
      <c r="J149" s="193" t="s">
        <v>1296</v>
      </c>
      <c r="K149" s="128" t="s">
        <v>206</v>
      </c>
      <c r="L149" s="142" t="s">
        <v>1297</v>
      </c>
      <c r="M149" s="136" t="str">
        <f>VLOOKUP(L149,CódigosRetorno!$A$2:$B$2003,2,FALSE)</f>
        <v>El dato ingresado como atributo @unitCodeListID es incorrecto.</v>
      </c>
      <c r="N149" s="135" t="s">
        <v>1298</v>
      </c>
    </row>
    <row r="150" spans="1:14" ht="48" x14ac:dyDescent="0.35">
      <c r="A150" s="2"/>
      <c r="B150" s="872"/>
      <c r="C150" s="905"/>
      <c r="D150" s="888"/>
      <c r="E150" s="888"/>
      <c r="F150" s="874"/>
      <c r="G150" s="145" t="s">
        <v>1170</v>
      </c>
      <c r="H150" s="136" t="s">
        <v>1299</v>
      </c>
      <c r="I150" s="474" t="s">
        <v>2432</v>
      </c>
      <c r="J150" s="193" t="s">
        <v>1103</v>
      </c>
      <c r="K150" s="142" t="s">
        <v>206</v>
      </c>
      <c r="L150" s="144" t="s">
        <v>1300</v>
      </c>
      <c r="M150" s="136" t="str">
        <f>VLOOKUP(L150,CódigosRetorno!$A$2:$B$2003,2,FALSE)</f>
        <v>El dato ingresado como atributo @unitCodeListAgencyName es incorrecto.</v>
      </c>
      <c r="N150" s="145" t="s">
        <v>9</v>
      </c>
    </row>
    <row r="151" spans="1:14" ht="24" x14ac:dyDescent="0.35">
      <c r="A151" s="2"/>
      <c r="B151" s="872">
        <f>B147+1</f>
        <v>26</v>
      </c>
      <c r="C151" s="905" t="s">
        <v>1301</v>
      </c>
      <c r="D151" s="888" t="s">
        <v>327</v>
      </c>
      <c r="E151" s="888" t="s">
        <v>142</v>
      </c>
      <c r="F151" s="872" t="s">
        <v>775</v>
      </c>
      <c r="G151" s="888" t="s">
        <v>776</v>
      </c>
      <c r="H151" s="867" t="s">
        <v>1302</v>
      </c>
      <c r="I151" s="918">
        <v>1</v>
      </c>
      <c r="J151" s="193" t="s">
        <v>1303</v>
      </c>
      <c r="K151" s="142" t="s">
        <v>6</v>
      </c>
      <c r="L151" s="144" t="s">
        <v>1304</v>
      </c>
      <c r="M151" s="136" t="str">
        <f>VLOOKUP(L151,CódigosRetorno!$A$2:$B$2003,2,FALSE)</f>
        <v>El XML no contiene el tag InvoicedQuantity en el detalle de los Items o es cero (0)</v>
      </c>
      <c r="N151" s="135" t="s">
        <v>9</v>
      </c>
    </row>
    <row r="152" spans="1:14" ht="24" x14ac:dyDescent="0.35">
      <c r="A152" s="2"/>
      <c r="B152" s="872"/>
      <c r="C152" s="905"/>
      <c r="D152" s="888"/>
      <c r="E152" s="888"/>
      <c r="F152" s="872"/>
      <c r="G152" s="888"/>
      <c r="H152" s="867"/>
      <c r="I152" s="918"/>
      <c r="J152" s="193" t="s">
        <v>778</v>
      </c>
      <c r="K152" s="142" t="s">
        <v>6</v>
      </c>
      <c r="L152" s="144" t="s">
        <v>1305</v>
      </c>
      <c r="M152" s="136" t="str">
        <f>VLOOKUP(L152,CódigosRetorno!$A$2:$B$2003,2,FALSE)</f>
        <v>InvoicedQuantity El dato ingresado no cumple con el estandar</v>
      </c>
      <c r="N152" s="135" t="s">
        <v>9</v>
      </c>
    </row>
    <row r="153" spans="1:14" ht="48" x14ac:dyDescent="0.35">
      <c r="A153" s="2"/>
      <c r="B153" s="135">
        <f>B151+1</f>
        <v>27</v>
      </c>
      <c r="C153" s="136" t="s">
        <v>1306</v>
      </c>
      <c r="D153" s="128" t="s">
        <v>327</v>
      </c>
      <c r="E153" s="128" t="s">
        <v>182</v>
      </c>
      <c r="F153" s="135" t="s">
        <v>226</v>
      </c>
      <c r="G153" s="128"/>
      <c r="H153" s="136" t="s">
        <v>1307</v>
      </c>
      <c r="I153" s="474" t="s">
        <v>2432</v>
      </c>
      <c r="J153" s="193" t="s">
        <v>1308</v>
      </c>
      <c r="K153" s="128" t="s">
        <v>206</v>
      </c>
      <c r="L153" s="142" t="s">
        <v>1309</v>
      </c>
      <c r="M153" s="136" t="str">
        <f>VLOOKUP(L153,CódigosRetorno!$A$2:$B$2003,2,FALSE)</f>
        <v>El dato ingresado como codigo de producto no cumple con el formato establecido.</v>
      </c>
      <c r="N153" s="135" t="s">
        <v>9</v>
      </c>
    </row>
    <row r="154" spans="1:14" ht="48" x14ac:dyDescent="0.35">
      <c r="A154" s="2"/>
      <c r="B154" s="888">
        <f>B153+1</f>
        <v>28</v>
      </c>
      <c r="C154" s="905" t="s">
        <v>1310</v>
      </c>
      <c r="D154" s="888" t="s">
        <v>327</v>
      </c>
      <c r="E154" s="888" t="s">
        <v>182</v>
      </c>
      <c r="F154" s="923" t="s">
        <v>669</v>
      </c>
      <c r="G154" s="888" t="s">
        <v>1311</v>
      </c>
      <c r="H154" s="867" t="s">
        <v>1312</v>
      </c>
      <c r="I154" s="918" t="s">
        <v>2432</v>
      </c>
      <c r="J154" s="193" t="s">
        <v>1313</v>
      </c>
      <c r="K154" s="128" t="s">
        <v>206</v>
      </c>
      <c r="L154" s="142" t="s">
        <v>1314</v>
      </c>
      <c r="M154" s="136" t="str">
        <f>VLOOKUP(L154,CódigosRetorno!$A$2:$B$2003,2,FALSE)</f>
        <v>Debe consignar obligatoriamente Codigo de producto SUNAT o Codigo de producto GTIN</v>
      </c>
      <c r="N154" s="135" t="s">
        <v>1116</v>
      </c>
    </row>
    <row r="155" spans="1:14" ht="24" x14ac:dyDescent="0.35">
      <c r="A155" s="2"/>
      <c r="B155" s="888"/>
      <c r="C155" s="905"/>
      <c r="D155" s="888"/>
      <c r="E155" s="888"/>
      <c r="F155" s="923"/>
      <c r="G155" s="888"/>
      <c r="H155" s="867"/>
      <c r="I155" s="918"/>
      <c r="J155" s="193" t="s">
        <v>1315</v>
      </c>
      <c r="K155" s="128" t="s">
        <v>206</v>
      </c>
      <c r="L155" s="142" t="s">
        <v>1316</v>
      </c>
      <c r="M155" s="136" t="str">
        <f>VLOOKUP(L155,CódigosRetorno!$A$2:$B$2003,2,FALSE)</f>
        <v>El Código producto de SUNAT no es válido</v>
      </c>
      <c r="N155" s="135" t="s">
        <v>1317</v>
      </c>
    </row>
    <row r="156" spans="1:14" ht="36" x14ac:dyDescent="0.35">
      <c r="A156" s="2"/>
      <c r="B156" s="888"/>
      <c r="C156" s="905"/>
      <c r="D156" s="888"/>
      <c r="E156" s="888"/>
      <c r="F156" s="923"/>
      <c r="G156" s="888"/>
      <c r="H156" s="867"/>
      <c r="I156" s="918"/>
      <c r="J156" s="193" t="s">
        <v>1318</v>
      </c>
      <c r="K156" s="128" t="s">
        <v>206</v>
      </c>
      <c r="L156" s="142" t="s">
        <v>1319</v>
      </c>
      <c r="M156" s="136" t="str">
        <f>VLOOKUP(L156,CódigosRetorno!$A$2:$B$2003,2,FALSE)</f>
        <v>El Codigo de producto SUNAT debe especificarse como minimo al tercer nivel jerarquico (a nivel de clase del codigo UNSPSC)</v>
      </c>
      <c r="N156" s="135" t="s">
        <v>1317</v>
      </c>
    </row>
    <row r="157" spans="1:14" ht="48" x14ac:dyDescent="0.35">
      <c r="A157" s="2"/>
      <c r="B157" s="888"/>
      <c r="C157" s="905"/>
      <c r="D157" s="888"/>
      <c r="E157" s="888"/>
      <c r="F157" s="923"/>
      <c r="G157" s="888"/>
      <c r="H157" s="867"/>
      <c r="I157" s="918"/>
      <c r="J157" s="193" t="s">
        <v>1320</v>
      </c>
      <c r="K157" s="128" t="s">
        <v>6</v>
      </c>
      <c r="L157" s="142" t="s">
        <v>1321</v>
      </c>
      <c r="M157" s="136" t="str">
        <f>VLOOKUP(L157,CódigosRetorno!$A$2:$B$2003,2,FALSE)</f>
        <v>El dato ingresado como Codigo de producto SUNAT no corresponde al valor esperado para tipo de operación.</v>
      </c>
      <c r="N157" s="145" t="s">
        <v>9</v>
      </c>
    </row>
    <row r="158" spans="1:14" ht="24" x14ac:dyDescent="0.35">
      <c r="A158" s="2"/>
      <c r="B158" s="888"/>
      <c r="C158" s="905"/>
      <c r="D158" s="888"/>
      <c r="E158" s="888"/>
      <c r="F158" s="923"/>
      <c r="G158" s="135" t="s">
        <v>1322</v>
      </c>
      <c r="H158" s="136" t="s">
        <v>1097</v>
      </c>
      <c r="I158" s="474" t="s">
        <v>2432</v>
      </c>
      <c r="J158" s="193" t="s">
        <v>1323</v>
      </c>
      <c r="K158" s="128" t="s">
        <v>206</v>
      </c>
      <c r="L158" s="142" t="s">
        <v>1099</v>
      </c>
      <c r="M158" s="136" t="str">
        <f>VLOOKUP(L158,CódigosRetorno!$A$2:$B$2003,2,FALSE)</f>
        <v>El dato ingresado como atributo @listID es incorrecto.</v>
      </c>
      <c r="N158" s="145" t="s">
        <v>9</v>
      </c>
    </row>
    <row r="159" spans="1:14" ht="24" x14ac:dyDescent="0.35">
      <c r="A159" s="2"/>
      <c r="B159" s="888"/>
      <c r="C159" s="905"/>
      <c r="D159" s="888"/>
      <c r="E159" s="888"/>
      <c r="F159" s="923"/>
      <c r="G159" s="135" t="s">
        <v>1324</v>
      </c>
      <c r="H159" s="136" t="s">
        <v>1079</v>
      </c>
      <c r="I159" s="474" t="s">
        <v>2432</v>
      </c>
      <c r="J159" s="193" t="s">
        <v>1325</v>
      </c>
      <c r="K159" s="128" t="s">
        <v>206</v>
      </c>
      <c r="L159" s="142" t="s">
        <v>1080</v>
      </c>
      <c r="M159" s="136" t="str">
        <f>VLOOKUP(L159,CódigosRetorno!$A$2:$B$2003,2,FALSE)</f>
        <v>El dato ingresado como atributo @listAgencyName es incorrecto.</v>
      </c>
      <c r="N159" s="145" t="s">
        <v>9</v>
      </c>
    </row>
    <row r="160" spans="1:14" ht="24" x14ac:dyDescent="0.35">
      <c r="A160" s="2"/>
      <c r="B160" s="888"/>
      <c r="C160" s="905"/>
      <c r="D160" s="888"/>
      <c r="E160" s="888"/>
      <c r="F160" s="923"/>
      <c r="G160" s="135" t="s">
        <v>1326</v>
      </c>
      <c r="H160" s="136" t="s">
        <v>1082</v>
      </c>
      <c r="I160" s="474" t="s">
        <v>2432</v>
      </c>
      <c r="J160" s="193" t="s">
        <v>1327</v>
      </c>
      <c r="K160" s="142" t="s">
        <v>206</v>
      </c>
      <c r="L160" s="144" t="s">
        <v>1084</v>
      </c>
      <c r="M160" s="136" t="str">
        <f>VLOOKUP(L160,CódigosRetorno!$A$2:$B$2003,2,FALSE)</f>
        <v>El dato ingresado como atributo @listName es incorrecto.</v>
      </c>
      <c r="N160" s="145" t="s">
        <v>9</v>
      </c>
    </row>
    <row r="161" spans="1:14" ht="24" x14ac:dyDescent="0.35">
      <c r="A161" s="2"/>
      <c r="B161" s="886">
        <f>B154+1</f>
        <v>29</v>
      </c>
      <c r="C161" s="868" t="s">
        <v>1328</v>
      </c>
      <c r="D161" s="886" t="s">
        <v>327</v>
      </c>
      <c r="E161" s="886" t="s">
        <v>182</v>
      </c>
      <c r="F161" s="924" t="s">
        <v>1329</v>
      </c>
      <c r="G161" s="873"/>
      <c r="H161" s="868" t="s">
        <v>1330</v>
      </c>
      <c r="I161" s="920" t="s">
        <v>2432</v>
      </c>
      <c r="J161" s="193" t="s">
        <v>1331</v>
      </c>
      <c r="K161" s="128" t="s">
        <v>206</v>
      </c>
      <c r="L161" s="142" t="s">
        <v>1332</v>
      </c>
      <c r="M161" s="136" t="str">
        <f>VLOOKUP(L161,CódigosRetorno!$A$2:$B$2003,2,FALSE)</f>
        <v>El código de producto GS1 no cumple el estandar</v>
      </c>
      <c r="N161" s="135" t="s">
        <v>9</v>
      </c>
    </row>
    <row r="162" spans="1:14" ht="24" x14ac:dyDescent="0.35">
      <c r="A162" s="2"/>
      <c r="B162" s="887"/>
      <c r="C162" s="883"/>
      <c r="D162" s="887"/>
      <c r="E162" s="887"/>
      <c r="F162" s="925"/>
      <c r="G162" s="882"/>
      <c r="H162" s="883"/>
      <c r="I162" s="921"/>
      <c r="J162" s="193" t="s">
        <v>1333</v>
      </c>
      <c r="K162" s="128" t="s">
        <v>206</v>
      </c>
      <c r="L162" s="142" t="s">
        <v>1332</v>
      </c>
      <c r="M162" s="136" t="str">
        <f>VLOOKUP(L162,CódigosRetorno!$A$2:$B$2003,2,FALSE)</f>
        <v>El código de producto GS1 no cumple el estandar</v>
      </c>
      <c r="N162" s="135" t="s">
        <v>9</v>
      </c>
    </row>
    <row r="163" spans="1:14" ht="24" x14ac:dyDescent="0.35">
      <c r="A163" s="2"/>
      <c r="B163" s="887"/>
      <c r="C163" s="883"/>
      <c r="D163" s="887"/>
      <c r="E163" s="887"/>
      <c r="F163" s="925"/>
      <c r="G163" s="882"/>
      <c r="H163" s="883"/>
      <c r="I163" s="921"/>
      <c r="J163" s="193" t="s">
        <v>1334</v>
      </c>
      <c r="K163" s="128" t="s">
        <v>206</v>
      </c>
      <c r="L163" s="142" t="s">
        <v>1332</v>
      </c>
      <c r="M163" s="136" t="str">
        <f>VLOOKUP(L163,CódigosRetorno!$A$2:$B$2003,2,FALSE)</f>
        <v>El código de producto GS1 no cumple el estandar</v>
      </c>
      <c r="N163" s="135" t="s">
        <v>9</v>
      </c>
    </row>
    <row r="164" spans="1:14" ht="24" x14ac:dyDescent="0.35">
      <c r="A164" s="2"/>
      <c r="B164" s="887"/>
      <c r="C164" s="883"/>
      <c r="D164" s="887"/>
      <c r="E164" s="887"/>
      <c r="F164" s="925"/>
      <c r="G164" s="882"/>
      <c r="H164" s="883"/>
      <c r="I164" s="921"/>
      <c r="J164" s="193" t="s">
        <v>1335</v>
      </c>
      <c r="K164" s="128" t="s">
        <v>206</v>
      </c>
      <c r="L164" s="142" t="s">
        <v>1332</v>
      </c>
      <c r="M164" s="136" t="str">
        <f>VLOOKUP(L164,CódigosRetorno!$A$2:$B$2003,2,FALSE)</f>
        <v>El código de producto GS1 no cumple el estandar</v>
      </c>
      <c r="N164" s="135" t="s">
        <v>9</v>
      </c>
    </row>
    <row r="165" spans="1:14" ht="24" x14ac:dyDescent="0.35">
      <c r="A165" s="2"/>
      <c r="B165" s="887"/>
      <c r="C165" s="883"/>
      <c r="D165" s="887"/>
      <c r="E165" s="887"/>
      <c r="F165" s="926"/>
      <c r="G165" s="874"/>
      <c r="H165" s="869"/>
      <c r="I165" s="922"/>
      <c r="J165" s="193" t="s">
        <v>1336</v>
      </c>
      <c r="K165" s="128" t="s">
        <v>206</v>
      </c>
      <c r="L165" s="142" t="s">
        <v>1337</v>
      </c>
      <c r="M165" s="136" t="str">
        <f>VLOOKUP(L165,CódigosRetorno!$A$2:$B$2003,2,FALSE)</f>
        <v>Si utiliza el estandar GS1 debe especificar el tipo de estructura GTIN</v>
      </c>
      <c r="N165" s="135" t="s">
        <v>9</v>
      </c>
    </row>
    <row r="166" spans="1:14" ht="24" x14ac:dyDescent="0.35">
      <c r="A166" s="2"/>
      <c r="B166" s="890"/>
      <c r="C166" s="869"/>
      <c r="D166" s="890"/>
      <c r="E166" s="890"/>
      <c r="F166" s="346"/>
      <c r="G166" s="131"/>
      <c r="H166" s="464" t="s">
        <v>1338</v>
      </c>
      <c r="I166" s="348"/>
      <c r="J166" s="193" t="s">
        <v>1339</v>
      </c>
      <c r="K166" s="128" t="s">
        <v>206</v>
      </c>
      <c r="L166" s="142" t="s">
        <v>1340</v>
      </c>
      <c r="M166" s="136" t="str">
        <f>VLOOKUP(L166,CódigosRetorno!$A$2:$B$2003,2,FALSE)</f>
        <v>El tipo de estructura GS1 no tiene un valor permitido</v>
      </c>
      <c r="N166" s="145" t="s">
        <v>9</v>
      </c>
    </row>
    <row r="167" spans="1:14" ht="24" x14ac:dyDescent="0.35">
      <c r="A167" s="2"/>
      <c r="B167" s="888">
        <f>B161+1</f>
        <v>30</v>
      </c>
      <c r="C167" s="905" t="s">
        <v>1341</v>
      </c>
      <c r="D167" s="888" t="s">
        <v>327</v>
      </c>
      <c r="E167" s="888" t="s">
        <v>182</v>
      </c>
      <c r="F167" s="142" t="s">
        <v>221</v>
      </c>
      <c r="G167" s="128" t="s">
        <v>1342</v>
      </c>
      <c r="H167" s="136" t="s">
        <v>1343</v>
      </c>
      <c r="I167" s="474" t="s">
        <v>2432</v>
      </c>
      <c r="J167" s="193" t="s">
        <v>1344</v>
      </c>
      <c r="K167" s="128" t="s">
        <v>206</v>
      </c>
      <c r="L167" s="145" t="s">
        <v>1345</v>
      </c>
      <c r="M167" s="136" t="str">
        <f>VLOOKUP(L167,CódigosRetorno!$A$2:$B$2003,2,FALSE)</f>
        <v>No existe información en el nombre del concepto.</v>
      </c>
      <c r="N167" s="135" t="s">
        <v>9</v>
      </c>
    </row>
    <row r="168" spans="1:14" ht="24" x14ac:dyDescent="0.35">
      <c r="A168" s="2"/>
      <c r="B168" s="888"/>
      <c r="C168" s="905"/>
      <c r="D168" s="888"/>
      <c r="E168" s="888"/>
      <c r="F168" s="142" t="s">
        <v>1196</v>
      </c>
      <c r="G168" s="128" t="s">
        <v>1342</v>
      </c>
      <c r="H168" s="136" t="s">
        <v>1346</v>
      </c>
      <c r="I168" s="474" t="s">
        <v>2432</v>
      </c>
      <c r="J168" s="193" t="s">
        <v>184</v>
      </c>
      <c r="K168" s="128" t="s">
        <v>9</v>
      </c>
      <c r="L168" s="135" t="s">
        <v>9</v>
      </c>
      <c r="M168" s="136" t="str">
        <f>VLOOKUP(L168,CódigosRetorno!$A$2:$B$2003,2,FALSE)</f>
        <v>-</v>
      </c>
      <c r="N168" s="135" t="s">
        <v>1347</v>
      </c>
    </row>
    <row r="169" spans="1:14" ht="24" x14ac:dyDescent="0.35">
      <c r="A169" s="2"/>
      <c r="B169" s="888"/>
      <c r="C169" s="905"/>
      <c r="D169" s="888"/>
      <c r="E169" s="888"/>
      <c r="F169" s="923"/>
      <c r="G169" s="135" t="s">
        <v>1348</v>
      </c>
      <c r="H169" s="136" t="s">
        <v>1082</v>
      </c>
      <c r="I169" s="474" t="s">
        <v>2432</v>
      </c>
      <c r="J169" s="193" t="s">
        <v>1349</v>
      </c>
      <c r="K169" s="142" t="s">
        <v>206</v>
      </c>
      <c r="L169" s="144" t="s">
        <v>1084</v>
      </c>
      <c r="M169" s="136" t="str">
        <f>VLOOKUP(L169,CódigosRetorno!$A$2:$B$2003,2,FALSE)</f>
        <v>El dato ingresado como atributo @listName es incorrecto.</v>
      </c>
      <c r="N169" s="145" t="s">
        <v>9</v>
      </c>
    </row>
    <row r="170" spans="1:14" ht="24" x14ac:dyDescent="0.35">
      <c r="A170" s="2"/>
      <c r="B170" s="888"/>
      <c r="C170" s="905"/>
      <c r="D170" s="888"/>
      <c r="E170" s="888"/>
      <c r="F170" s="923"/>
      <c r="G170" s="135" t="s">
        <v>1058</v>
      </c>
      <c r="H170" s="136" t="s">
        <v>1079</v>
      </c>
      <c r="I170" s="474" t="s">
        <v>2432</v>
      </c>
      <c r="J170" s="193" t="s">
        <v>1060</v>
      </c>
      <c r="K170" s="128" t="s">
        <v>206</v>
      </c>
      <c r="L170" s="142" t="s">
        <v>1080</v>
      </c>
      <c r="M170" s="136" t="str">
        <f>VLOOKUP(L170,CódigosRetorno!$A$2:$B$2003,2,FALSE)</f>
        <v>El dato ingresado como atributo @listAgencyName es incorrecto.</v>
      </c>
      <c r="N170" s="145" t="s">
        <v>9</v>
      </c>
    </row>
    <row r="171" spans="1:14" ht="36" x14ac:dyDescent="0.35">
      <c r="A171" s="2"/>
      <c r="B171" s="888"/>
      <c r="C171" s="905"/>
      <c r="D171" s="888"/>
      <c r="E171" s="888"/>
      <c r="F171" s="923"/>
      <c r="G171" s="145" t="s">
        <v>1350</v>
      </c>
      <c r="H171" s="92" t="s">
        <v>1086</v>
      </c>
      <c r="I171" s="474" t="s">
        <v>2432</v>
      </c>
      <c r="J171" s="193" t="s">
        <v>1351</v>
      </c>
      <c r="K171" s="142" t="s">
        <v>206</v>
      </c>
      <c r="L171" s="144" t="s">
        <v>1088</v>
      </c>
      <c r="M171" s="136" t="str">
        <f>VLOOKUP(L171,CódigosRetorno!$A$2:$B$2003,2,FALSE)</f>
        <v>El dato ingresado como atributo @listURI es incorrecto.</v>
      </c>
      <c r="N171" s="145" t="s">
        <v>9</v>
      </c>
    </row>
    <row r="172" spans="1:14" ht="24" x14ac:dyDescent="0.35">
      <c r="A172" s="2"/>
      <c r="B172" s="888"/>
      <c r="C172" s="905"/>
      <c r="D172" s="888"/>
      <c r="E172" s="888"/>
      <c r="F172" s="142" t="s">
        <v>766</v>
      </c>
      <c r="G172" s="142"/>
      <c r="H172" s="136" t="s">
        <v>1352</v>
      </c>
      <c r="I172" s="474" t="s">
        <v>2432</v>
      </c>
      <c r="J172" s="193" t="s">
        <v>1353</v>
      </c>
      <c r="K172" s="128" t="s">
        <v>6</v>
      </c>
      <c r="L172" s="145" t="s">
        <v>1354</v>
      </c>
      <c r="M172" s="136" t="str">
        <f>VLOOKUP(L172,CódigosRetorno!$A$2:$B$2003,2,FALSE)</f>
        <v>El XML no contiene tag o no existe información del valor del concepto por linea.</v>
      </c>
      <c r="N172" s="135" t="s">
        <v>9</v>
      </c>
    </row>
    <row r="173" spans="1:14" ht="24" x14ac:dyDescent="0.35">
      <c r="A173" s="2"/>
      <c r="B173" s="872">
        <f>B167+1</f>
        <v>31</v>
      </c>
      <c r="C173" s="867" t="s">
        <v>1355</v>
      </c>
      <c r="D173" s="888" t="s">
        <v>327</v>
      </c>
      <c r="E173" s="888" t="s">
        <v>142</v>
      </c>
      <c r="F173" s="872" t="s">
        <v>1356</v>
      </c>
      <c r="G173" s="888"/>
      <c r="H173" s="867" t="s">
        <v>1357</v>
      </c>
      <c r="I173" s="918">
        <v>1</v>
      </c>
      <c r="J173" s="193" t="s">
        <v>602</v>
      </c>
      <c r="K173" s="142" t="s">
        <v>6</v>
      </c>
      <c r="L173" s="144" t="s">
        <v>1358</v>
      </c>
      <c r="M173" s="136" t="str">
        <f>VLOOKUP(L173,CódigosRetorno!$A$2:$B$2003,2,FALSE)</f>
        <v>El XML no contiene el tag cac:Item/cbc:Description en el detalle de los Items</v>
      </c>
      <c r="N173" s="135" t="s">
        <v>9</v>
      </c>
    </row>
    <row r="174" spans="1:14" ht="48" x14ac:dyDescent="0.35">
      <c r="A174" s="2"/>
      <c r="B174" s="872"/>
      <c r="C174" s="867"/>
      <c r="D174" s="888"/>
      <c r="E174" s="888"/>
      <c r="F174" s="872"/>
      <c r="G174" s="888"/>
      <c r="H174" s="867"/>
      <c r="I174" s="918"/>
      <c r="J174" s="193" t="s">
        <v>1359</v>
      </c>
      <c r="K174" s="142" t="s">
        <v>6</v>
      </c>
      <c r="L174" s="144" t="s">
        <v>1360</v>
      </c>
      <c r="M174" s="136" t="str">
        <f>VLOOKUP(L174,CódigosRetorno!$A$2:$B$2003,2,FALSE)</f>
        <v>El XML no contiene el tag o no existe informacion de cac:Item/cbc:Description del item</v>
      </c>
      <c r="N174" s="135" t="s">
        <v>9</v>
      </c>
    </row>
    <row r="175" spans="1:14" ht="24" x14ac:dyDescent="0.35">
      <c r="A175" s="2"/>
      <c r="B175" s="872">
        <f>B173+1</f>
        <v>32</v>
      </c>
      <c r="C175" s="905" t="s">
        <v>1361</v>
      </c>
      <c r="D175" s="888" t="s">
        <v>327</v>
      </c>
      <c r="E175" s="888" t="s">
        <v>142</v>
      </c>
      <c r="F175" s="872" t="s">
        <v>775</v>
      </c>
      <c r="G175" s="888" t="s">
        <v>776</v>
      </c>
      <c r="H175" s="867" t="s">
        <v>1362</v>
      </c>
      <c r="I175" s="918">
        <v>1</v>
      </c>
      <c r="J175" s="193" t="s">
        <v>65</v>
      </c>
      <c r="K175" s="142" t="s">
        <v>6</v>
      </c>
      <c r="L175" s="144" t="s">
        <v>1363</v>
      </c>
      <c r="M175" s="136" t="str">
        <f>VLOOKUP(L175,CódigosRetorno!$A$2:$B$2003,2,FALSE)</f>
        <v>El XML no contiene el tag cac:Price/cbc:PriceAmount en el detalle de los Items</v>
      </c>
      <c r="N175" s="135" t="s">
        <v>9</v>
      </c>
    </row>
    <row r="176" spans="1:14" ht="48" x14ac:dyDescent="0.35">
      <c r="A176" s="2"/>
      <c r="B176" s="872"/>
      <c r="C176" s="905"/>
      <c r="D176" s="888"/>
      <c r="E176" s="888"/>
      <c r="F176" s="872"/>
      <c r="G176" s="888"/>
      <c r="H176" s="867"/>
      <c r="I176" s="918"/>
      <c r="J176" s="843" t="s">
        <v>9096</v>
      </c>
      <c r="K176" s="827" t="s">
        <v>6</v>
      </c>
      <c r="L176" s="836" t="s">
        <v>1365</v>
      </c>
      <c r="M176" s="136" t="str">
        <f>VLOOKUP(L176,CódigosRetorno!$A$2:$B$2003,2,FALSE)</f>
        <v>El dato ingresado en PriceAmount del Valor de venta unitario por item no cumple con el formato establecido</v>
      </c>
      <c r="N176" s="135" t="s">
        <v>9</v>
      </c>
    </row>
    <row r="177" spans="1:14" ht="48" x14ac:dyDescent="0.35">
      <c r="A177" s="2"/>
      <c r="B177" s="872"/>
      <c r="C177" s="905"/>
      <c r="D177" s="888"/>
      <c r="E177" s="888"/>
      <c r="F177" s="872"/>
      <c r="G177" s="888"/>
      <c r="H177" s="867"/>
      <c r="I177" s="918"/>
      <c r="J177" s="795" t="s">
        <v>1366</v>
      </c>
      <c r="K177" s="142" t="s">
        <v>6</v>
      </c>
      <c r="L177" s="144" t="s">
        <v>1367</v>
      </c>
      <c r="M177" s="136" t="str">
        <f>VLOOKUP(L177,CódigosRetorno!$A$2:$B$2003,2,FALSE)</f>
        <v>Operacion gratuita, solo debe consignar un monto referencial</v>
      </c>
      <c r="N177" s="135" t="s">
        <v>9</v>
      </c>
    </row>
    <row r="178" spans="1:14" ht="24" x14ac:dyDescent="0.35">
      <c r="A178" s="2"/>
      <c r="B178" s="872"/>
      <c r="C178" s="905"/>
      <c r="D178" s="888"/>
      <c r="E178" s="888"/>
      <c r="F178" s="135" t="s">
        <v>143</v>
      </c>
      <c r="G178" s="128" t="s">
        <v>306</v>
      </c>
      <c r="H178" s="92" t="s">
        <v>1368</v>
      </c>
      <c r="I178" s="474">
        <v>1</v>
      </c>
      <c r="J178" s="795" t="s">
        <v>1369</v>
      </c>
      <c r="K178" s="142" t="s">
        <v>6</v>
      </c>
      <c r="L178" s="144" t="s">
        <v>948</v>
      </c>
      <c r="M178" s="136" t="str">
        <f>VLOOKUP(L178,CódigosRetorno!$A$2:$B$2003,2,FALSE)</f>
        <v>La moneda debe ser la misma en todo el documento. Salvo las percepciones que sólo son en moneda nacional</v>
      </c>
      <c r="N178" s="135" t="s">
        <v>1094</v>
      </c>
    </row>
    <row r="179" spans="1:14" x14ac:dyDescent="0.35">
      <c r="A179" s="2"/>
      <c r="B179" s="872">
        <f>B175+1</f>
        <v>33</v>
      </c>
      <c r="C179" s="905" t="s">
        <v>1370</v>
      </c>
      <c r="D179" s="888" t="s">
        <v>327</v>
      </c>
      <c r="E179" s="872" t="s">
        <v>142</v>
      </c>
      <c r="F179" s="873" t="s">
        <v>775</v>
      </c>
      <c r="G179" s="886" t="s">
        <v>776</v>
      </c>
      <c r="H179" s="868" t="s">
        <v>1371</v>
      </c>
      <c r="I179" s="920">
        <v>1</v>
      </c>
      <c r="J179" s="193" t="s">
        <v>65</v>
      </c>
      <c r="K179" s="128" t="s">
        <v>6</v>
      </c>
      <c r="L179" s="144" t="s">
        <v>1372</v>
      </c>
      <c r="M179" s="136" t="str">
        <f>VLOOKUP(L179,CódigosRetorno!$A$2:$B$2003,2,FALSE)</f>
        <v>Debe existir el tag cac:AlternativeConditionPrice</v>
      </c>
      <c r="N179" s="135" t="s">
        <v>9</v>
      </c>
    </row>
    <row r="180" spans="1:14" ht="24" x14ac:dyDescent="0.35">
      <c r="A180" s="2"/>
      <c r="B180" s="872"/>
      <c r="C180" s="905"/>
      <c r="D180" s="888"/>
      <c r="E180" s="872"/>
      <c r="F180" s="882"/>
      <c r="G180" s="887"/>
      <c r="H180" s="883"/>
      <c r="I180" s="921"/>
      <c r="J180" s="193" t="s">
        <v>1364</v>
      </c>
      <c r="K180" s="142" t="s">
        <v>6</v>
      </c>
      <c r="L180" s="144" t="s">
        <v>1373</v>
      </c>
      <c r="M180" s="136" t="str">
        <f>VLOOKUP(L180,CódigosRetorno!$A$2:$B$2003,2,FALSE)</f>
        <v>El dato ingresado en PriceAmount del Precio de venta unitario por item no cumple con el formato establecido</v>
      </c>
      <c r="N180" s="135" t="s">
        <v>9</v>
      </c>
    </row>
    <row r="181" spans="1:14" ht="132" x14ac:dyDescent="0.35">
      <c r="A181" s="2"/>
      <c r="B181" s="872"/>
      <c r="C181" s="905"/>
      <c r="D181" s="888"/>
      <c r="E181" s="872"/>
      <c r="F181" s="874"/>
      <c r="G181" s="890"/>
      <c r="H181" s="869"/>
      <c r="I181" s="922"/>
      <c r="J181" s="193" t="s">
        <v>1374</v>
      </c>
      <c r="K181" s="762" t="s">
        <v>6</v>
      </c>
      <c r="L181" s="762" t="s">
        <v>1375</v>
      </c>
      <c r="M181" s="136" t="str">
        <f>VLOOKUP(L181,CódigosRetorno!$A$2:$B$2003,2,FALSE)</f>
        <v>El precio unitario de la operación que está informando difiere de los cálculos realizados en base a la información remitida</v>
      </c>
      <c r="N181" s="135" t="s">
        <v>9</v>
      </c>
    </row>
    <row r="182" spans="1:14" ht="24" x14ac:dyDescent="0.35">
      <c r="A182" s="2"/>
      <c r="B182" s="872"/>
      <c r="C182" s="905"/>
      <c r="D182" s="888"/>
      <c r="E182" s="872"/>
      <c r="F182" s="135" t="s">
        <v>143</v>
      </c>
      <c r="G182" s="128" t="s">
        <v>306</v>
      </c>
      <c r="H182" s="92" t="s">
        <v>1368</v>
      </c>
      <c r="I182" s="474">
        <v>1</v>
      </c>
      <c r="J182" s="795" t="s">
        <v>1369</v>
      </c>
      <c r="K182" s="142" t="s">
        <v>6</v>
      </c>
      <c r="L182" s="144" t="s">
        <v>948</v>
      </c>
      <c r="M182" s="136" t="str">
        <f>VLOOKUP(L182,CódigosRetorno!$A$2:$B$2003,2,FALSE)</f>
        <v>La moneda debe ser la misma en todo el documento. Salvo las percepciones que sólo son en moneda nacional</v>
      </c>
      <c r="N182" s="135" t="s">
        <v>1094</v>
      </c>
    </row>
    <row r="183" spans="1:14" ht="24" x14ac:dyDescent="0.35">
      <c r="A183" s="2"/>
      <c r="B183" s="872"/>
      <c r="C183" s="905"/>
      <c r="D183" s="888"/>
      <c r="E183" s="872"/>
      <c r="F183" s="872" t="s">
        <v>328</v>
      </c>
      <c r="G183" s="872" t="s">
        <v>1376</v>
      </c>
      <c r="H183" s="867" t="s">
        <v>1377</v>
      </c>
      <c r="I183" s="918">
        <v>1</v>
      </c>
      <c r="J183" s="193" t="s">
        <v>466</v>
      </c>
      <c r="K183" s="142" t="s">
        <v>6</v>
      </c>
      <c r="L183" s="144" t="s">
        <v>1378</v>
      </c>
      <c r="M183" s="136" t="str">
        <f>VLOOKUP(L183,CódigosRetorno!$A$2:$B$2003,2,FALSE)</f>
        <v>Se ha consignado un valor invalido en el campo cbc:PriceTypeCode</v>
      </c>
      <c r="N183" s="135" t="s">
        <v>1379</v>
      </c>
    </row>
    <row r="184" spans="1:14" ht="24" x14ac:dyDescent="0.35">
      <c r="A184" s="2"/>
      <c r="B184" s="872"/>
      <c r="C184" s="905"/>
      <c r="D184" s="888"/>
      <c r="E184" s="872"/>
      <c r="F184" s="872"/>
      <c r="G184" s="888"/>
      <c r="H184" s="867"/>
      <c r="I184" s="918"/>
      <c r="J184" s="797" t="s">
        <v>1380</v>
      </c>
      <c r="K184" s="142" t="s">
        <v>6</v>
      </c>
      <c r="L184" s="144" t="s">
        <v>1381</v>
      </c>
      <c r="M184" s="136" t="str">
        <f>VLOOKUP(L184,CódigosRetorno!$A$2:$B$2003,2,FALSE)</f>
        <v>Existe mas de un tag cac:AlternativeConditionPrice con el mismo cbc:PriceTypeCode</v>
      </c>
      <c r="N184" s="135" t="s">
        <v>9</v>
      </c>
    </row>
    <row r="185" spans="1:14" ht="24" x14ac:dyDescent="0.35">
      <c r="A185" s="2"/>
      <c r="B185" s="872"/>
      <c r="C185" s="905"/>
      <c r="D185" s="888"/>
      <c r="E185" s="888" t="s">
        <v>182</v>
      </c>
      <c r="F185" s="872"/>
      <c r="G185" s="145" t="s">
        <v>1382</v>
      </c>
      <c r="H185" s="92" t="s">
        <v>1082</v>
      </c>
      <c r="I185" s="474" t="s">
        <v>2432</v>
      </c>
      <c r="J185" s="193" t="s">
        <v>1383</v>
      </c>
      <c r="K185" s="142" t="s">
        <v>206</v>
      </c>
      <c r="L185" s="144" t="s">
        <v>1084</v>
      </c>
      <c r="M185" s="136" t="str">
        <f>VLOOKUP(L185,CódigosRetorno!$A$2:$B$2003,2,FALSE)</f>
        <v>El dato ingresado como atributo @listName es incorrecto.</v>
      </c>
      <c r="N185" s="145" t="s">
        <v>9</v>
      </c>
    </row>
    <row r="186" spans="1:14" ht="24" x14ac:dyDescent="0.35">
      <c r="A186" s="2"/>
      <c r="B186" s="872"/>
      <c r="C186" s="905"/>
      <c r="D186" s="888"/>
      <c r="E186" s="888"/>
      <c r="F186" s="872"/>
      <c r="G186" s="145" t="s">
        <v>1058</v>
      </c>
      <c r="H186" s="92" t="s">
        <v>1079</v>
      </c>
      <c r="I186" s="474" t="s">
        <v>2432</v>
      </c>
      <c r="J186" s="193" t="s">
        <v>1060</v>
      </c>
      <c r="K186" s="128" t="s">
        <v>206</v>
      </c>
      <c r="L186" s="142" t="s">
        <v>1080</v>
      </c>
      <c r="M186" s="136" t="str">
        <f>VLOOKUP(L186,CódigosRetorno!$A$2:$B$2003,2,FALSE)</f>
        <v>El dato ingresado como atributo @listAgencyName es incorrecto.</v>
      </c>
      <c r="N186" s="145" t="s">
        <v>9</v>
      </c>
    </row>
    <row r="187" spans="1:14" ht="36" x14ac:dyDescent="0.35">
      <c r="A187" s="2"/>
      <c r="B187" s="872"/>
      <c r="C187" s="905"/>
      <c r="D187" s="888"/>
      <c r="E187" s="888"/>
      <c r="F187" s="872"/>
      <c r="G187" s="145" t="s">
        <v>1384</v>
      </c>
      <c r="H187" s="92" t="s">
        <v>1086</v>
      </c>
      <c r="I187" s="474" t="s">
        <v>2432</v>
      </c>
      <c r="J187" s="193" t="s">
        <v>1385</v>
      </c>
      <c r="K187" s="142" t="s">
        <v>206</v>
      </c>
      <c r="L187" s="144" t="s">
        <v>1088</v>
      </c>
      <c r="M187" s="136" t="str">
        <f>VLOOKUP(L187,CódigosRetorno!$A$2:$B$2003,2,FALSE)</f>
        <v>El dato ingresado como atributo @listURI es incorrecto.</v>
      </c>
      <c r="N187" s="145" t="s">
        <v>9</v>
      </c>
    </row>
    <row r="188" spans="1:14" ht="24" x14ac:dyDescent="0.35">
      <c r="A188" s="2"/>
      <c r="B188" s="872">
        <f>B179+1</f>
        <v>34</v>
      </c>
      <c r="C188" s="905" t="s">
        <v>1386</v>
      </c>
      <c r="D188" s="888" t="s">
        <v>327</v>
      </c>
      <c r="E188" s="872" t="s">
        <v>182</v>
      </c>
      <c r="F188" s="873" t="s">
        <v>775</v>
      </c>
      <c r="G188" s="886" t="s">
        <v>776</v>
      </c>
      <c r="H188" s="868" t="s">
        <v>1371</v>
      </c>
      <c r="I188" s="873">
        <v>1</v>
      </c>
      <c r="J188" s="193" t="s">
        <v>1364</v>
      </c>
      <c r="K188" s="142" t="s">
        <v>6</v>
      </c>
      <c r="L188" s="144" t="s">
        <v>1373</v>
      </c>
      <c r="M188" s="136" t="str">
        <f>VLOOKUP(L188,CódigosRetorno!$A$2:$B$2003,2,FALSE)</f>
        <v>El dato ingresado en PriceAmount del Precio de venta unitario por item no cumple con el formato establecido</v>
      </c>
      <c r="N188" s="135" t="s">
        <v>9</v>
      </c>
    </row>
    <row r="189" spans="1:14" ht="60" x14ac:dyDescent="0.35">
      <c r="A189" s="2"/>
      <c r="B189" s="872"/>
      <c r="C189" s="905"/>
      <c r="D189" s="888"/>
      <c r="E189" s="888"/>
      <c r="F189" s="882"/>
      <c r="G189" s="887"/>
      <c r="H189" s="883"/>
      <c r="I189" s="882"/>
      <c r="J189" s="193" t="s">
        <v>1387</v>
      </c>
      <c r="K189" s="142" t="s">
        <v>6</v>
      </c>
      <c r="L189" s="144" t="s">
        <v>1388</v>
      </c>
      <c r="M189" s="136" t="str">
        <f>VLOOKUP(L189,CódigosRetorno!$A$2:$B$2003,2,FALSE)</f>
        <v>Si existe 'Valor referencial unitario en operac. no onerosas' con monto mayor a cero, la operacion debe ser gratuita (codigo de tributo 9996)</v>
      </c>
      <c r="N189" s="145" t="s">
        <v>9</v>
      </c>
    </row>
    <row r="190" spans="1:14" ht="60" x14ac:dyDescent="0.35">
      <c r="A190" s="2"/>
      <c r="B190" s="872"/>
      <c r="C190" s="905"/>
      <c r="D190" s="888"/>
      <c r="E190" s="888"/>
      <c r="F190" s="874"/>
      <c r="G190" s="890"/>
      <c r="H190" s="869"/>
      <c r="I190" s="874"/>
      <c r="J190" s="193" t="s">
        <v>1389</v>
      </c>
      <c r="K190" s="142" t="s">
        <v>6</v>
      </c>
      <c r="L190" s="144" t="s">
        <v>1390</v>
      </c>
      <c r="M190" s="136" t="str">
        <f>VLOOKUP(L190,CódigosRetorno!$A$2:$B$2003,2,FALSE)</f>
        <v>El código de precio '02' es sólo para operaciones gratuitas</v>
      </c>
      <c r="N190" s="145" t="s">
        <v>9</v>
      </c>
    </row>
    <row r="191" spans="1:14" ht="24" x14ac:dyDescent="0.35">
      <c r="A191" s="2"/>
      <c r="B191" s="872"/>
      <c r="C191" s="905"/>
      <c r="D191" s="888"/>
      <c r="E191" s="888"/>
      <c r="F191" s="135" t="s">
        <v>143</v>
      </c>
      <c r="G191" s="128" t="s">
        <v>306</v>
      </c>
      <c r="H191" s="92" t="s">
        <v>1368</v>
      </c>
      <c r="I191" s="474">
        <v>1</v>
      </c>
      <c r="J191" s="795" t="s">
        <v>1391</v>
      </c>
      <c r="K191" s="142" t="s">
        <v>6</v>
      </c>
      <c r="L191" s="144" t="s">
        <v>948</v>
      </c>
      <c r="M191" s="136" t="str">
        <f>VLOOKUP(L191,CódigosRetorno!$A$2:$B$2003,2,FALSE)</f>
        <v>La moneda debe ser la misma en todo el documento. Salvo las percepciones que sólo son en moneda nacional</v>
      </c>
      <c r="N191" s="135" t="s">
        <v>1094</v>
      </c>
    </row>
    <row r="192" spans="1:14" ht="24" x14ac:dyDescent="0.35">
      <c r="A192" s="2"/>
      <c r="B192" s="872"/>
      <c r="C192" s="905"/>
      <c r="D192" s="888"/>
      <c r="E192" s="888"/>
      <c r="F192" s="872" t="s">
        <v>328</v>
      </c>
      <c r="G192" s="873" t="s">
        <v>1392</v>
      </c>
      <c r="H192" s="884" t="s">
        <v>1377</v>
      </c>
      <c r="I192" s="918">
        <v>1</v>
      </c>
      <c r="J192" s="193" t="s">
        <v>466</v>
      </c>
      <c r="K192" s="142" t="s">
        <v>6</v>
      </c>
      <c r="L192" s="144" t="s">
        <v>1378</v>
      </c>
      <c r="M192" s="136" t="str">
        <f>VLOOKUP(L192,CódigosRetorno!$A$2:$B$2003,2,FALSE)</f>
        <v>Se ha consignado un valor invalido en el campo cbc:PriceTypeCode</v>
      </c>
      <c r="N192" s="135" t="s">
        <v>1379</v>
      </c>
    </row>
    <row r="193" spans="1:14" ht="24" x14ac:dyDescent="0.35">
      <c r="A193" s="2"/>
      <c r="B193" s="872"/>
      <c r="C193" s="905"/>
      <c r="D193" s="888"/>
      <c r="E193" s="888"/>
      <c r="F193" s="872"/>
      <c r="G193" s="890"/>
      <c r="H193" s="885"/>
      <c r="I193" s="918"/>
      <c r="J193" s="797" t="s">
        <v>1380</v>
      </c>
      <c r="K193" s="142" t="s">
        <v>6</v>
      </c>
      <c r="L193" s="144" t="s">
        <v>1381</v>
      </c>
      <c r="M193" s="136" t="str">
        <f>VLOOKUP(L193,CódigosRetorno!$A$2:$B$2003,2,FALSE)</f>
        <v>Existe mas de un tag cac:AlternativeConditionPrice con el mismo cbc:PriceTypeCode</v>
      </c>
      <c r="N193" s="135" t="s">
        <v>9</v>
      </c>
    </row>
    <row r="194" spans="1:14" ht="24" x14ac:dyDescent="0.35">
      <c r="A194" s="2"/>
      <c r="B194" s="872"/>
      <c r="C194" s="905"/>
      <c r="D194" s="888"/>
      <c r="E194" s="888"/>
      <c r="F194" s="872"/>
      <c r="G194" s="145" t="s">
        <v>1382</v>
      </c>
      <c r="H194" s="92" t="s">
        <v>1082</v>
      </c>
      <c r="I194" s="474" t="s">
        <v>2432</v>
      </c>
      <c r="J194" s="193" t="s">
        <v>1383</v>
      </c>
      <c r="K194" s="142" t="s">
        <v>206</v>
      </c>
      <c r="L194" s="144" t="s">
        <v>1084</v>
      </c>
      <c r="M194" s="136" t="str">
        <f>VLOOKUP(L194,CódigosRetorno!$A$2:$B$2003,2,FALSE)</f>
        <v>El dato ingresado como atributo @listName es incorrecto.</v>
      </c>
      <c r="N194" s="145" t="s">
        <v>9</v>
      </c>
    </row>
    <row r="195" spans="1:14" ht="24" x14ac:dyDescent="0.35">
      <c r="A195" s="2"/>
      <c r="B195" s="872"/>
      <c r="C195" s="905"/>
      <c r="D195" s="888"/>
      <c r="E195" s="888"/>
      <c r="F195" s="872"/>
      <c r="G195" s="145" t="s">
        <v>1058</v>
      </c>
      <c r="H195" s="92" t="s">
        <v>1079</v>
      </c>
      <c r="I195" s="474" t="s">
        <v>2432</v>
      </c>
      <c r="J195" s="193" t="s">
        <v>1060</v>
      </c>
      <c r="K195" s="128" t="s">
        <v>206</v>
      </c>
      <c r="L195" s="142" t="s">
        <v>1080</v>
      </c>
      <c r="M195" s="136" t="str">
        <f>VLOOKUP(L195,CódigosRetorno!$A$2:$B$2003,2,FALSE)</f>
        <v>El dato ingresado como atributo @listAgencyName es incorrecto.</v>
      </c>
      <c r="N195" s="145" t="s">
        <v>9</v>
      </c>
    </row>
    <row r="196" spans="1:14" ht="36" x14ac:dyDescent="0.35">
      <c r="A196" s="2"/>
      <c r="B196" s="872"/>
      <c r="C196" s="905"/>
      <c r="D196" s="888"/>
      <c r="E196" s="888"/>
      <c r="F196" s="872"/>
      <c r="G196" s="145" t="s">
        <v>1384</v>
      </c>
      <c r="H196" s="92" t="s">
        <v>1086</v>
      </c>
      <c r="I196" s="474" t="s">
        <v>2432</v>
      </c>
      <c r="J196" s="193" t="s">
        <v>1385</v>
      </c>
      <c r="K196" s="142" t="s">
        <v>206</v>
      </c>
      <c r="L196" s="144" t="s">
        <v>1088</v>
      </c>
      <c r="M196" s="136" t="str">
        <f>VLOOKUP(L196,CódigosRetorno!$A$2:$B$2003,2,FALSE)</f>
        <v>El dato ingresado como atributo @listURI es incorrecto.</v>
      </c>
      <c r="N196" s="145" t="s">
        <v>9</v>
      </c>
    </row>
    <row r="197" spans="1:14" x14ac:dyDescent="0.35">
      <c r="A197" s="2"/>
      <c r="B197" s="872">
        <f>B188+1</f>
        <v>35</v>
      </c>
      <c r="C197" s="905" t="s">
        <v>1393</v>
      </c>
      <c r="D197" s="888" t="s">
        <v>327</v>
      </c>
      <c r="E197" s="888" t="s">
        <v>142</v>
      </c>
      <c r="F197" s="873" t="s">
        <v>298</v>
      </c>
      <c r="G197" s="873" t="s">
        <v>299</v>
      </c>
      <c r="H197" s="868" t="s">
        <v>1394</v>
      </c>
      <c r="I197" s="920">
        <v>1</v>
      </c>
      <c r="J197" s="193" t="s">
        <v>1395</v>
      </c>
      <c r="K197" s="128" t="s">
        <v>6</v>
      </c>
      <c r="L197" s="142" t="s">
        <v>1396</v>
      </c>
      <c r="M197" s="136" t="str">
        <f>VLOOKUP(L197,CódigosRetorno!$A$2:$B$2003,2,FALSE)</f>
        <v>El xml no contiene el tag de impuesto por linea (TaxtTotal).</v>
      </c>
      <c r="N197" s="145" t="s">
        <v>9</v>
      </c>
    </row>
    <row r="198" spans="1:14" ht="36" x14ac:dyDescent="0.35">
      <c r="A198" s="2"/>
      <c r="B198" s="872"/>
      <c r="C198" s="905"/>
      <c r="D198" s="888"/>
      <c r="E198" s="888"/>
      <c r="F198" s="882"/>
      <c r="G198" s="882"/>
      <c r="H198" s="883"/>
      <c r="I198" s="921"/>
      <c r="J198" s="193" t="s">
        <v>1397</v>
      </c>
      <c r="K198" s="128" t="s">
        <v>6</v>
      </c>
      <c r="L198" s="142" t="s">
        <v>1398</v>
      </c>
      <c r="M198" s="136" t="str">
        <f>VLOOKUP(L198,CódigosRetorno!$A$2:$B$2003,2,FALSE)</f>
        <v>El dato ingresado en el monto total de impuestos por línea no cumple con el formato establecido</v>
      </c>
      <c r="N198" s="145" t="s">
        <v>9</v>
      </c>
    </row>
    <row r="199" spans="1:14" ht="48" x14ac:dyDescent="0.35">
      <c r="A199" s="2"/>
      <c r="B199" s="872"/>
      <c r="C199" s="905"/>
      <c r="D199" s="888"/>
      <c r="E199" s="888"/>
      <c r="F199" s="882"/>
      <c r="G199" s="882"/>
      <c r="H199" s="883"/>
      <c r="I199" s="921"/>
      <c r="J199" s="193" t="s">
        <v>1399</v>
      </c>
      <c r="K199" s="771" t="s">
        <v>6</v>
      </c>
      <c r="L199" s="762" t="s">
        <v>1400</v>
      </c>
      <c r="M199" s="136" t="str">
        <f>VLOOKUP(L199,CódigosRetorno!$A$2:$B$2003,2,FALSE)</f>
        <v>El importe total de impuestos por línea no coincide con la sumatoria de los impuestos por línea.</v>
      </c>
      <c r="N199" s="145" t="s">
        <v>9</v>
      </c>
    </row>
    <row r="200" spans="1:14" x14ac:dyDescent="0.35">
      <c r="A200" s="2"/>
      <c r="B200" s="872"/>
      <c r="C200" s="905"/>
      <c r="D200" s="888"/>
      <c r="E200" s="888"/>
      <c r="F200" s="882"/>
      <c r="G200" s="882"/>
      <c r="H200" s="883"/>
      <c r="I200" s="921"/>
      <c r="J200" s="798" t="s">
        <v>1401</v>
      </c>
      <c r="K200" s="128" t="s">
        <v>6</v>
      </c>
      <c r="L200" s="78" t="s">
        <v>1402</v>
      </c>
      <c r="M200" s="136" t="str">
        <f>VLOOKUP(L200,CódigosRetorno!$A$2:$B$2003,2,FALSE)</f>
        <v>El tag cac:TaxTotal no debe repetirse a nivel de Item</v>
      </c>
      <c r="N200" s="80" t="s">
        <v>9</v>
      </c>
    </row>
    <row r="201" spans="1:14" ht="24" x14ac:dyDescent="0.35">
      <c r="A201" s="2"/>
      <c r="B201" s="872"/>
      <c r="C201" s="905"/>
      <c r="D201" s="888"/>
      <c r="E201" s="888"/>
      <c r="F201" s="135" t="s">
        <v>143</v>
      </c>
      <c r="G201" s="135" t="s">
        <v>306</v>
      </c>
      <c r="H201" s="92" t="s">
        <v>1368</v>
      </c>
      <c r="I201" s="474">
        <v>1</v>
      </c>
      <c r="J201" s="795" t="s">
        <v>1391</v>
      </c>
      <c r="K201" s="142" t="s">
        <v>6</v>
      </c>
      <c r="L201" s="144" t="s">
        <v>948</v>
      </c>
      <c r="M201" s="136" t="str">
        <f>VLOOKUP(L201,CódigosRetorno!$A$2:$B$2003,2,FALSE)</f>
        <v>La moneda debe ser la misma en todo el documento. Salvo las percepciones que sólo son en moneda nacional</v>
      </c>
      <c r="N201" s="135" t="s">
        <v>1094</v>
      </c>
    </row>
    <row r="202" spans="1:14" ht="36" x14ac:dyDescent="0.35">
      <c r="A202" s="2"/>
      <c r="B202" s="872">
        <f>B197+1</f>
        <v>36</v>
      </c>
      <c r="C202" s="905" t="s">
        <v>1403</v>
      </c>
      <c r="D202" s="888" t="s">
        <v>327</v>
      </c>
      <c r="E202" s="888" t="s">
        <v>142</v>
      </c>
      <c r="F202" s="873" t="s">
        <v>298</v>
      </c>
      <c r="G202" s="886" t="s">
        <v>299</v>
      </c>
      <c r="H202" s="868" t="s">
        <v>1404</v>
      </c>
      <c r="I202" s="920">
        <v>1</v>
      </c>
      <c r="J202" s="193" t="s">
        <v>1397</v>
      </c>
      <c r="K202" s="128" t="s">
        <v>6</v>
      </c>
      <c r="L202" s="144" t="s">
        <v>1405</v>
      </c>
      <c r="M202" s="136" t="str">
        <f>VLOOKUP(L202,CódigosRetorno!$A$2:$B$2003,2,FALSE)</f>
        <v>El dato ingresado en TaxableAmount de la linea no cumple con el formato establecido</v>
      </c>
      <c r="N202" s="135" t="s">
        <v>9</v>
      </c>
    </row>
    <row r="203" spans="1:14" ht="72" x14ac:dyDescent="0.35">
      <c r="A203" s="2"/>
      <c r="B203" s="872"/>
      <c r="C203" s="905"/>
      <c r="D203" s="888"/>
      <c r="E203" s="888"/>
      <c r="F203" s="882"/>
      <c r="G203" s="887"/>
      <c r="H203" s="883"/>
      <c r="I203" s="921"/>
      <c r="J203" s="193" t="s">
        <v>1406</v>
      </c>
      <c r="K203" s="762" t="s">
        <v>6</v>
      </c>
      <c r="L203" s="762" t="s">
        <v>1407</v>
      </c>
      <c r="M203" s="136" t="str">
        <f>VLOOKUP(L203,CódigosRetorno!$A$2:$B$2003,2,FALSE)</f>
        <v>La base imponible a nivel de línea difiere de la información consignada en el comprobante</v>
      </c>
      <c r="N203" s="135" t="s">
        <v>9</v>
      </c>
    </row>
    <row r="204" spans="1:14" ht="48" x14ac:dyDescent="0.35">
      <c r="A204" s="2"/>
      <c r="B204" s="872"/>
      <c r="C204" s="905"/>
      <c r="D204" s="888"/>
      <c r="E204" s="888"/>
      <c r="F204" s="882"/>
      <c r="G204" s="887"/>
      <c r="H204" s="883"/>
      <c r="I204" s="921"/>
      <c r="J204" s="193" t="s">
        <v>1408</v>
      </c>
      <c r="K204" s="762" t="s">
        <v>6</v>
      </c>
      <c r="L204" s="762" t="s">
        <v>1407</v>
      </c>
      <c r="M204" s="136" t="str">
        <f>VLOOKUP(L204,CódigosRetorno!$A$2:$B$2003,2,FALSE)</f>
        <v>La base imponible a nivel de línea difiere de la información consignada en el comprobante</v>
      </c>
      <c r="N204" s="135" t="s">
        <v>9</v>
      </c>
    </row>
    <row r="205" spans="1:14" ht="24" x14ac:dyDescent="0.35">
      <c r="A205" s="2"/>
      <c r="B205" s="872"/>
      <c r="C205" s="905"/>
      <c r="D205" s="888"/>
      <c r="E205" s="888"/>
      <c r="F205" s="135" t="s">
        <v>143</v>
      </c>
      <c r="G205" s="128" t="s">
        <v>306</v>
      </c>
      <c r="H205" s="92" t="s">
        <v>1409</v>
      </c>
      <c r="I205" s="474">
        <v>1</v>
      </c>
      <c r="J205" s="795" t="s">
        <v>1391</v>
      </c>
      <c r="K205" s="142" t="s">
        <v>6</v>
      </c>
      <c r="L205" s="144" t="s">
        <v>948</v>
      </c>
      <c r="M205" s="136" t="str">
        <f>VLOOKUP(L205,CódigosRetorno!$A$2:$B$2003,2,FALSE)</f>
        <v>La moneda debe ser la misma en todo el documento. Salvo las percepciones que sólo son en moneda nacional</v>
      </c>
      <c r="N205" s="135" t="s">
        <v>9</v>
      </c>
    </row>
    <row r="206" spans="1:14" ht="24" x14ac:dyDescent="0.35">
      <c r="A206" s="2"/>
      <c r="B206" s="872"/>
      <c r="C206" s="905"/>
      <c r="D206" s="888"/>
      <c r="E206" s="888"/>
      <c r="F206" s="872" t="s">
        <v>298</v>
      </c>
      <c r="G206" s="888" t="s">
        <v>299</v>
      </c>
      <c r="H206" s="905" t="s">
        <v>1410</v>
      </c>
      <c r="I206" s="918">
        <v>1</v>
      </c>
      <c r="J206" s="193" t="s">
        <v>1411</v>
      </c>
      <c r="K206" s="142" t="s">
        <v>6</v>
      </c>
      <c r="L206" s="144" t="s">
        <v>1412</v>
      </c>
      <c r="M206" s="136" t="str">
        <f>VLOOKUP(L206,CódigosRetorno!$A$2:$B$2003,2,FALSE)</f>
        <v>El dato ingresado en TaxAmount de la linea no cumple con el formato establecido</v>
      </c>
      <c r="N206" s="135" t="s">
        <v>9</v>
      </c>
    </row>
    <row r="207" spans="1:14" ht="36" x14ac:dyDescent="0.35">
      <c r="A207" s="2"/>
      <c r="B207" s="872"/>
      <c r="C207" s="905"/>
      <c r="D207" s="888"/>
      <c r="E207" s="888"/>
      <c r="F207" s="872"/>
      <c r="G207" s="888"/>
      <c r="H207" s="905"/>
      <c r="I207" s="918"/>
      <c r="J207" s="193" t="s">
        <v>1413</v>
      </c>
      <c r="K207" s="142" t="s">
        <v>6</v>
      </c>
      <c r="L207" s="144" t="s">
        <v>1414</v>
      </c>
      <c r="M207" s="136" t="str">
        <f>VLOOKUP(L207,CódigosRetorno!$A$2:$B$2003,2,FALSE)</f>
        <v>El monto de afectacion de IGV por linea debe ser igual a 0.00 para Exoneradas, Inafectas, Exportación, Gratuitas de exoneradas o Gratuitas de inafectas.</v>
      </c>
      <c r="N207" s="145" t="s">
        <v>9</v>
      </c>
    </row>
    <row r="208" spans="1:14" ht="48" x14ac:dyDescent="0.35">
      <c r="A208" s="2"/>
      <c r="B208" s="872"/>
      <c r="C208" s="905"/>
      <c r="D208" s="888"/>
      <c r="E208" s="888"/>
      <c r="F208" s="872"/>
      <c r="G208" s="888"/>
      <c r="H208" s="905"/>
      <c r="I208" s="918"/>
      <c r="J208" s="193" t="s">
        <v>1415</v>
      </c>
      <c r="K208" s="142" t="s">
        <v>6</v>
      </c>
      <c r="L208" s="144" t="s">
        <v>1416</v>
      </c>
      <c r="M208" s="136" t="str">
        <f>VLOOKUP(L208,CódigosRetorno!$A$2:$B$2003,2,FALSE)</f>
        <v>El monto de afectación de IGV por linea debe ser diferente a 0.00.</v>
      </c>
      <c r="N208" s="145" t="s">
        <v>9</v>
      </c>
    </row>
    <row r="209" spans="1:14" ht="48" x14ac:dyDescent="0.35">
      <c r="A209" s="2"/>
      <c r="B209" s="872"/>
      <c r="C209" s="905"/>
      <c r="D209" s="888"/>
      <c r="E209" s="888"/>
      <c r="F209" s="872"/>
      <c r="G209" s="888"/>
      <c r="H209" s="905"/>
      <c r="I209" s="918"/>
      <c r="J209" s="193" t="s">
        <v>1417</v>
      </c>
      <c r="K209" s="142" t="s">
        <v>6</v>
      </c>
      <c r="L209" s="144" t="s">
        <v>1414</v>
      </c>
      <c r="M209" s="136" t="str">
        <f>VLOOKUP(L209,CódigosRetorno!$A$2:$B$2003,2,FALSE)</f>
        <v>El monto de afectacion de IGV por linea debe ser igual a 0.00 para Exoneradas, Inafectas, Exportación, Gratuitas de exoneradas o Gratuitas de inafectas.</v>
      </c>
      <c r="N209" s="145" t="s">
        <v>9</v>
      </c>
    </row>
    <row r="210" spans="1:14" ht="36" x14ac:dyDescent="0.35">
      <c r="A210" s="2"/>
      <c r="B210" s="872"/>
      <c r="C210" s="905"/>
      <c r="D210" s="888"/>
      <c r="E210" s="888"/>
      <c r="F210" s="872"/>
      <c r="G210" s="888"/>
      <c r="H210" s="905"/>
      <c r="I210" s="918"/>
      <c r="J210" s="193" t="s">
        <v>1418</v>
      </c>
      <c r="K210" s="142" t="s">
        <v>6</v>
      </c>
      <c r="L210" s="144" t="s">
        <v>1416</v>
      </c>
      <c r="M210" s="136" t="str">
        <f>VLOOKUP(L210,CódigosRetorno!$A$2:$B$2003,2,FALSE)</f>
        <v>El monto de afectación de IGV por linea debe ser diferente a 0.00.</v>
      </c>
      <c r="N210" s="145" t="s">
        <v>9</v>
      </c>
    </row>
    <row r="211" spans="1:14" ht="48" x14ac:dyDescent="0.35">
      <c r="A211" s="2"/>
      <c r="B211" s="872"/>
      <c r="C211" s="905"/>
      <c r="D211" s="888"/>
      <c r="E211" s="888"/>
      <c r="F211" s="872"/>
      <c r="G211" s="888"/>
      <c r="H211" s="905"/>
      <c r="I211" s="918"/>
      <c r="J211" s="193" t="s">
        <v>1419</v>
      </c>
      <c r="K211" s="142" t="s">
        <v>6</v>
      </c>
      <c r="L211" s="144" t="s">
        <v>1420</v>
      </c>
      <c r="M211" s="136" t="str">
        <f>VLOOKUP(L211,CódigosRetorno!$A$2:$B$2003,2,FALSE)</f>
        <v>El producto del factor y monto base de la afectación del IGV/IVAP no corresponde al monto de afectacion de linea.</v>
      </c>
      <c r="N211" s="135" t="s">
        <v>9</v>
      </c>
    </row>
    <row r="212" spans="1:14" ht="24" x14ac:dyDescent="0.35">
      <c r="A212" s="2"/>
      <c r="B212" s="872"/>
      <c r="C212" s="905"/>
      <c r="D212" s="888"/>
      <c r="E212" s="888"/>
      <c r="F212" s="135" t="s">
        <v>143</v>
      </c>
      <c r="G212" s="128" t="s">
        <v>306</v>
      </c>
      <c r="H212" s="92" t="s">
        <v>1368</v>
      </c>
      <c r="I212" s="474">
        <v>1</v>
      </c>
      <c r="J212" s="795" t="s">
        <v>1391</v>
      </c>
      <c r="K212" s="142" t="s">
        <v>6</v>
      </c>
      <c r="L212" s="144" t="s">
        <v>948</v>
      </c>
      <c r="M212" s="136" t="str">
        <f>VLOOKUP(L212,CódigosRetorno!$A$2:$B$2003,2,FALSE)</f>
        <v>La moneda debe ser la misma en todo el documento. Salvo las percepciones que sólo son en moneda nacional</v>
      </c>
      <c r="N212" s="135" t="s">
        <v>1094</v>
      </c>
    </row>
    <row r="213" spans="1:14" ht="24" x14ac:dyDescent="0.35">
      <c r="A213" s="2"/>
      <c r="B213" s="872"/>
      <c r="C213" s="905"/>
      <c r="D213" s="888"/>
      <c r="E213" s="888"/>
      <c r="F213" s="872" t="s">
        <v>1421</v>
      </c>
      <c r="G213" s="872" t="s">
        <v>1422</v>
      </c>
      <c r="H213" s="905" t="s">
        <v>1423</v>
      </c>
      <c r="I213" s="918">
        <v>1</v>
      </c>
      <c r="J213" s="795" t="s">
        <v>1424</v>
      </c>
      <c r="K213" s="142" t="s">
        <v>6</v>
      </c>
      <c r="L213" s="144" t="s">
        <v>1425</v>
      </c>
      <c r="M213" s="136" t="str">
        <f>VLOOKUP(L213,CódigosRetorno!$A$2:$B$2003,2,FALSE)</f>
        <v>El XML no contiene el tag de la tasa del tributo de la línea</v>
      </c>
      <c r="N213" s="145" t="s">
        <v>9</v>
      </c>
    </row>
    <row r="214" spans="1:14" ht="36" x14ac:dyDescent="0.35">
      <c r="A214" s="2"/>
      <c r="B214" s="872"/>
      <c r="C214" s="905"/>
      <c r="D214" s="888"/>
      <c r="E214" s="888"/>
      <c r="F214" s="872"/>
      <c r="G214" s="872"/>
      <c r="H214" s="905"/>
      <c r="I214" s="918"/>
      <c r="J214" s="193" t="s">
        <v>1426</v>
      </c>
      <c r="K214" s="142" t="s">
        <v>6</v>
      </c>
      <c r="L214" s="144" t="s">
        <v>1427</v>
      </c>
      <c r="M214" s="136" t="str">
        <f>VLOOKUP(L214,CódigosRetorno!$A$2:$B$2003,2,FALSE)</f>
        <v>El dato ingresado como factor de afectacion por linea no cumple con el formato establecido.</v>
      </c>
      <c r="N214" s="145" t="s">
        <v>9</v>
      </c>
    </row>
    <row r="215" spans="1:14" ht="48" x14ac:dyDescent="0.35">
      <c r="A215" s="2"/>
      <c r="B215" s="872"/>
      <c r="C215" s="905"/>
      <c r="D215" s="888"/>
      <c r="E215" s="888"/>
      <c r="F215" s="872"/>
      <c r="G215" s="872"/>
      <c r="H215" s="905"/>
      <c r="I215" s="918"/>
      <c r="J215" s="193" t="s">
        <v>1428</v>
      </c>
      <c r="K215" s="142" t="s">
        <v>6</v>
      </c>
      <c r="L215" s="144" t="s">
        <v>1429</v>
      </c>
      <c r="M215" s="136" t="str">
        <f>VLOOKUP(L215,CódigosRetorno!$A$2:$B$2003,2,FALSE)</f>
        <v>El factor de afectación de IGV por linea debe ser diferente a 0.00.</v>
      </c>
      <c r="N215" s="145" t="s">
        <v>9</v>
      </c>
    </row>
    <row r="216" spans="1:14" ht="36" x14ac:dyDescent="0.35">
      <c r="A216" s="2"/>
      <c r="B216" s="872"/>
      <c r="C216" s="905"/>
      <c r="D216" s="888"/>
      <c r="E216" s="888"/>
      <c r="F216" s="872"/>
      <c r="G216" s="872"/>
      <c r="H216" s="905"/>
      <c r="I216" s="918"/>
      <c r="J216" s="193" t="s">
        <v>1430</v>
      </c>
      <c r="K216" s="142" t="s">
        <v>6</v>
      </c>
      <c r="L216" s="144" t="s">
        <v>1429</v>
      </c>
      <c r="M216" s="136" t="str">
        <f>VLOOKUP(L216,CódigosRetorno!$A$2:$B$2003,2,FALSE)</f>
        <v>El factor de afectación de IGV por linea debe ser diferente a 0.00.</v>
      </c>
      <c r="N216" s="145" t="s">
        <v>9</v>
      </c>
    </row>
    <row r="217" spans="1:14" ht="36" x14ac:dyDescent="0.35">
      <c r="A217" s="2"/>
      <c r="B217" s="872"/>
      <c r="C217" s="905"/>
      <c r="D217" s="888"/>
      <c r="E217" s="888"/>
      <c r="F217" s="872" t="s">
        <v>328</v>
      </c>
      <c r="G217" s="888" t="s">
        <v>1431</v>
      </c>
      <c r="H217" s="867" t="s">
        <v>1432</v>
      </c>
      <c r="I217" s="918">
        <v>1</v>
      </c>
      <c r="J217" s="193" t="s">
        <v>1433</v>
      </c>
      <c r="K217" s="142" t="s">
        <v>6</v>
      </c>
      <c r="L217" s="144" t="s">
        <v>1434</v>
      </c>
      <c r="M217" s="136" t="str">
        <f>VLOOKUP(L217,CódigosRetorno!$A$2:$B$2003,2,FALSE)</f>
        <v>El XML no contiene el tag cbc:TaxExemptionReasonCode de Afectacion al IGV</v>
      </c>
      <c r="N217" s="145" t="s">
        <v>9</v>
      </c>
    </row>
    <row r="218" spans="1:14" ht="24" x14ac:dyDescent="0.35">
      <c r="A218" s="2"/>
      <c r="B218" s="872"/>
      <c r="C218" s="905"/>
      <c r="D218" s="888"/>
      <c r="E218" s="888"/>
      <c r="F218" s="872"/>
      <c r="G218" s="888"/>
      <c r="H218" s="867"/>
      <c r="I218" s="918"/>
      <c r="J218" s="193" t="s">
        <v>1435</v>
      </c>
      <c r="K218" s="142" t="s">
        <v>6</v>
      </c>
      <c r="L218" s="144" t="s">
        <v>1436</v>
      </c>
      <c r="M218" s="136" t="str">
        <f>VLOOKUP(L218,CódigosRetorno!$A$2:$B$2003,2,FALSE)</f>
        <v>Afectación de IGV no corresponde al código de tributo de la linea.</v>
      </c>
      <c r="N218" s="135" t="s">
        <v>9</v>
      </c>
    </row>
    <row r="219" spans="1:14" ht="48" x14ac:dyDescent="0.35">
      <c r="A219" s="2"/>
      <c r="B219" s="872"/>
      <c r="C219" s="905"/>
      <c r="D219" s="888"/>
      <c r="E219" s="888"/>
      <c r="F219" s="872"/>
      <c r="G219" s="888"/>
      <c r="H219" s="867"/>
      <c r="I219" s="918"/>
      <c r="J219" s="193" t="s">
        <v>1437</v>
      </c>
      <c r="K219" s="142" t="s">
        <v>6</v>
      </c>
      <c r="L219" s="144" t="s">
        <v>1438</v>
      </c>
      <c r="M219" s="136" t="str">
        <f>VLOOKUP(L219,CódigosRetorno!$A$2:$B$2003,2,FALSE)</f>
        <v>El tipo de afectacion del IGV es incorrecto</v>
      </c>
      <c r="N219" s="135" t="s">
        <v>1439</v>
      </c>
    </row>
    <row r="220" spans="1:14" ht="36" x14ac:dyDescent="0.35">
      <c r="A220" s="2"/>
      <c r="B220" s="872"/>
      <c r="C220" s="905"/>
      <c r="D220" s="888"/>
      <c r="E220" s="888"/>
      <c r="F220" s="872"/>
      <c r="G220" s="888"/>
      <c r="H220" s="867"/>
      <c r="I220" s="918"/>
      <c r="J220" s="193" t="s">
        <v>1440</v>
      </c>
      <c r="K220" s="142" t="s">
        <v>6</v>
      </c>
      <c r="L220" s="144" t="s">
        <v>1441</v>
      </c>
      <c r="M220" s="136" t="str">
        <f>VLOOKUP(L220,CódigosRetorno!$A$2:$B$2003,2,FALSE)</f>
        <v>Operaciones de exportacion, deben consignar Tipo Afectacion igual a 40</v>
      </c>
      <c r="N220" s="135" t="s">
        <v>9</v>
      </c>
    </row>
    <row r="221" spans="1:14" ht="36" x14ac:dyDescent="0.35">
      <c r="A221" s="2"/>
      <c r="B221" s="872"/>
      <c r="C221" s="905"/>
      <c r="D221" s="888"/>
      <c r="E221" s="888"/>
      <c r="F221" s="872"/>
      <c r="G221" s="888"/>
      <c r="H221" s="867"/>
      <c r="I221" s="918"/>
      <c r="J221" s="193" t="s">
        <v>1442</v>
      </c>
      <c r="K221" s="142" t="s">
        <v>6</v>
      </c>
      <c r="L221" s="144" t="s">
        <v>1443</v>
      </c>
      <c r="M221" s="136" t="str">
        <f>VLOOKUP(L221,CódigosRetorno!$A$2:$B$2003,2,FALSE)</f>
        <v>Comprobante operacion sujeta IVAP solo debe tener ítems con código de afectación del IGV igual a 17</v>
      </c>
      <c r="N221" s="135" t="s">
        <v>9</v>
      </c>
    </row>
    <row r="222" spans="1:14" ht="24" x14ac:dyDescent="0.35">
      <c r="A222" s="2"/>
      <c r="B222" s="872"/>
      <c r="C222" s="905"/>
      <c r="D222" s="888"/>
      <c r="E222" s="888" t="s">
        <v>182</v>
      </c>
      <c r="F222" s="872"/>
      <c r="G222" s="145" t="s">
        <v>1058</v>
      </c>
      <c r="H222" s="92" t="s">
        <v>1079</v>
      </c>
      <c r="I222" s="474" t="s">
        <v>2432</v>
      </c>
      <c r="J222" s="193" t="s">
        <v>1060</v>
      </c>
      <c r="K222" s="142" t="s">
        <v>206</v>
      </c>
      <c r="L222" s="144" t="s">
        <v>1080</v>
      </c>
      <c r="M222" s="136" t="str">
        <f>VLOOKUP(L222,CódigosRetorno!$A$2:$B$2003,2,FALSE)</f>
        <v>El dato ingresado como atributo @listAgencyName es incorrecto.</v>
      </c>
      <c r="N222" s="145" t="s">
        <v>9</v>
      </c>
    </row>
    <row r="223" spans="1:14" ht="24" x14ac:dyDescent="0.35">
      <c r="A223" s="2"/>
      <c r="B223" s="872"/>
      <c r="C223" s="905"/>
      <c r="D223" s="888"/>
      <c r="E223" s="888"/>
      <c r="F223" s="872"/>
      <c r="G223" s="145" t="s">
        <v>1444</v>
      </c>
      <c r="H223" s="92" t="s">
        <v>1082</v>
      </c>
      <c r="I223" s="474" t="s">
        <v>2432</v>
      </c>
      <c r="J223" s="193" t="s">
        <v>1445</v>
      </c>
      <c r="K223" s="128" t="s">
        <v>206</v>
      </c>
      <c r="L223" s="142" t="s">
        <v>1084</v>
      </c>
      <c r="M223" s="136" t="str">
        <f>VLOOKUP(L223,CódigosRetorno!$A$2:$B$2003,2,FALSE)</f>
        <v>El dato ingresado como atributo @listName es incorrecto.</v>
      </c>
      <c r="N223" s="145" t="s">
        <v>9</v>
      </c>
    </row>
    <row r="224" spans="1:14" ht="36" x14ac:dyDescent="0.35">
      <c r="A224" s="2"/>
      <c r="B224" s="872"/>
      <c r="C224" s="905"/>
      <c r="D224" s="888"/>
      <c r="E224" s="888"/>
      <c r="F224" s="872"/>
      <c r="G224" s="135" t="s">
        <v>1446</v>
      </c>
      <c r="H224" s="92" t="s">
        <v>1086</v>
      </c>
      <c r="I224" s="474" t="s">
        <v>2432</v>
      </c>
      <c r="J224" s="193" t="s">
        <v>1447</v>
      </c>
      <c r="K224" s="142" t="s">
        <v>206</v>
      </c>
      <c r="L224" s="144" t="s">
        <v>1088</v>
      </c>
      <c r="M224" s="136" t="str">
        <f>VLOOKUP(L224,CódigosRetorno!$A$2:$B$2003,2,FALSE)</f>
        <v>El dato ingresado como atributo @listURI es incorrecto.</v>
      </c>
      <c r="N224" s="145" t="s">
        <v>9</v>
      </c>
    </row>
    <row r="225" spans="1:14" ht="24" x14ac:dyDescent="0.35">
      <c r="A225" s="2"/>
      <c r="B225" s="872"/>
      <c r="C225" s="905"/>
      <c r="D225" s="888"/>
      <c r="E225" s="888" t="s">
        <v>142</v>
      </c>
      <c r="F225" s="872" t="s">
        <v>659</v>
      </c>
      <c r="G225" s="888" t="s">
        <v>1003</v>
      </c>
      <c r="H225" s="867" t="s">
        <v>1448</v>
      </c>
      <c r="I225" s="918">
        <v>1</v>
      </c>
      <c r="J225" s="193" t="s">
        <v>602</v>
      </c>
      <c r="K225" s="142" t="s">
        <v>6</v>
      </c>
      <c r="L225" s="144" t="s">
        <v>1449</v>
      </c>
      <c r="M225" s="136" t="str">
        <f>VLOOKUP(L225,CódigosRetorno!$A$2:$B$2003,2,FALSE)</f>
        <v>El XML no contiene el tag cac:TaxCategory/cac:TaxScheme/cbc:ID del Item</v>
      </c>
      <c r="N225" s="145" t="s">
        <v>9</v>
      </c>
    </row>
    <row r="226" spans="1:14" ht="24" x14ac:dyDescent="0.35">
      <c r="A226" s="2"/>
      <c r="B226" s="872"/>
      <c r="C226" s="905"/>
      <c r="D226" s="888"/>
      <c r="E226" s="888"/>
      <c r="F226" s="872"/>
      <c r="G226" s="888"/>
      <c r="H226" s="867"/>
      <c r="I226" s="918"/>
      <c r="J226" s="193" t="s">
        <v>466</v>
      </c>
      <c r="K226" s="142" t="s">
        <v>6</v>
      </c>
      <c r="L226" s="144" t="s">
        <v>1450</v>
      </c>
      <c r="M226" s="136" t="str">
        <f>VLOOKUP(L226,CódigosRetorno!$A$2:$B$2003,2,FALSE)</f>
        <v>El codigo del tributo es invalido</v>
      </c>
      <c r="N226" s="135" t="s">
        <v>1451</v>
      </c>
    </row>
    <row r="227" spans="1:14" ht="24" x14ac:dyDescent="0.35">
      <c r="A227" s="2"/>
      <c r="B227" s="872"/>
      <c r="C227" s="905"/>
      <c r="D227" s="888"/>
      <c r="E227" s="888"/>
      <c r="F227" s="872"/>
      <c r="G227" s="888"/>
      <c r="H227" s="867"/>
      <c r="I227" s="918"/>
      <c r="J227" s="799" t="s">
        <v>1452</v>
      </c>
      <c r="K227" s="142" t="s">
        <v>6</v>
      </c>
      <c r="L227" s="144" t="s">
        <v>1453</v>
      </c>
      <c r="M227" s="136" t="str">
        <f>VLOOKUP(L227,CódigosRetorno!$A$2:$B$2003,2,FALSE)</f>
        <v>El código de tributo no debe repetirse a nivel de item</v>
      </c>
      <c r="N227" s="145" t="s">
        <v>9</v>
      </c>
    </row>
    <row r="228" spans="1:14" ht="72" x14ac:dyDescent="0.35">
      <c r="A228" s="2"/>
      <c r="B228" s="872"/>
      <c r="C228" s="905"/>
      <c r="D228" s="888"/>
      <c r="E228" s="888"/>
      <c r="F228" s="872"/>
      <c r="G228" s="888"/>
      <c r="H228" s="867"/>
      <c r="I228" s="918"/>
      <c r="J228" s="797" t="s">
        <v>1454</v>
      </c>
      <c r="K228" s="142" t="s">
        <v>6</v>
      </c>
      <c r="L228" s="144" t="s">
        <v>1455</v>
      </c>
      <c r="M228" s="136" t="str">
        <f>VLOOKUP(L228,CódigosRetorno!$A$2:$B$2003,2,FALSE)</f>
        <v>El XML debe contener al menos un tributo por linea de afectacion por IGV</v>
      </c>
      <c r="N228" s="145" t="s">
        <v>9</v>
      </c>
    </row>
    <row r="229" spans="1:14" ht="108" x14ac:dyDescent="0.35">
      <c r="A229" s="2"/>
      <c r="B229" s="872"/>
      <c r="C229" s="905"/>
      <c r="D229" s="888"/>
      <c r="E229" s="888"/>
      <c r="F229" s="872"/>
      <c r="G229" s="888"/>
      <c r="H229" s="867"/>
      <c r="I229" s="918"/>
      <c r="J229" s="795" t="s">
        <v>1456</v>
      </c>
      <c r="K229" s="142" t="s">
        <v>6</v>
      </c>
      <c r="L229" s="144" t="s">
        <v>1457</v>
      </c>
      <c r="M229" s="136" t="str">
        <f>VLOOKUP(L229,CódigosRetorno!$A$2:$B$2003,2,FALSE)</f>
        <v>La combinación de tributos no es permitida</v>
      </c>
      <c r="N229" s="145" t="s">
        <v>9</v>
      </c>
    </row>
    <row r="230" spans="1:14" ht="24" x14ac:dyDescent="0.35">
      <c r="A230" s="2"/>
      <c r="B230" s="872"/>
      <c r="C230" s="905"/>
      <c r="D230" s="888"/>
      <c r="E230" s="888" t="s">
        <v>182</v>
      </c>
      <c r="F230" s="872"/>
      <c r="G230" s="135" t="s">
        <v>1458</v>
      </c>
      <c r="H230" s="136" t="s">
        <v>1127</v>
      </c>
      <c r="I230" s="474" t="s">
        <v>2432</v>
      </c>
      <c r="J230" s="193" t="s">
        <v>1459</v>
      </c>
      <c r="K230" s="128" t="s">
        <v>206</v>
      </c>
      <c r="L230" s="142" t="s">
        <v>1129</v>
      </c>
      <c r="M230" s="136" t="str">
        <f>VLOOKUP(L230,CódigosRetorno!$A$2:$B$2003,2,FALSE)</f>
        <v>El dato ingresado como atributo @schemeName es incorrecto.</v>
      </c>
      <c r="N230" s="145" t="s">
        <v>9</v>
      </c>
    </row>
    <row r="231" spans="1:14" ht="24" x14ac:dyDescent="0.35">
      <c r="A231" s="2"/>
      <c r="B231" s="872"/>
      <c r="C231" s="905"/>
      <c r="D231" s="888"/>
      <c r="E231" s="888"/>
      <c r="F231" s="872"/>
      <c r="G231" s="135" t="s">
        <v>1058</v>
      </c>
      <c r="H231" s="136" t="s">
        <v>1059</v>
      </c>
      <c r="I231" s="474" t="s">
        <v>2432</v>
      </c>
      <c r="J231" s="193" t="s">
        <v>1060</v>
      </c>
      <c r="K231" s="128" t="s">
        <v>206</v>
      </c>
      <c r="L231" s="142" t="s">
        <v>1061</v>
      </c>
      <c r="M231" s="136" t="str">
        <f>VLOOKUP(L231,CódigosRetorno!$A$2:$B$2003,2,FALSE)</f>
        <v>El dato ingresado como atributo @schemeAgencyName es incorrecto.</v>
      </c>
      <c r="N231" s="145" t="s">
        <v>9</v>
      </c>
    </row>
    <row r="232" spans="1:14" ht="36" x14ac:dyDescent="0.35">
      <c r="A232" s="2"/>
      <c r="B232" s="872"/>
      <c r="C232" s="905"/>
      <c r="D232" s="888"/>
      <c r="E232" s="888"/>
      <c r="F232" s="872"/>
      <c r="G232" s="145" t="s">
        <v>1460</v>
      </c>
      <c r="H232" s="92" t="s">
        <v>1131</v>
      </c>
      <c r="I232" s="474" t="s">
        <v>2432</v>
      </c>
      <c r="J232" s="193" t="s">
        <v>1461</v>
      </c>
      <c r="K232" s="142" t="s">
        <v>206</v>
      </c>
      <c r="L232" s="144" t="s">
        <v>1133</v>
      </c>
      <c r="M232" s="136" t="str">
        <f>VLOOKUP(L232,CódigosRetorno!$A$2:$B$2003,2,FALSE)</f>
        <v>El dato ingresado como atributo @schemeURI es incorrecto.</v>
      </c>
      <c r="N232" s="145" t="s">
        <v>9</v>
      </c>
    </row>
    <row r="233" spans="1:14" ht="24" x14ac:dyDescent="0.35">
      <c r="A233" s="2"/>
      <c r="B233" s="872"/>
      <c r="C233" s="905"/>
      <c r="D233" s="888"/>
      <c r="E233" s="888" t="s">
        <v>142</v>
      </c>
      <c r="F233" s="872" t="s">
        <v>1462</v>
      </c>
      <c r="G233" s="888" t="s">
        <v>1003</v>
      </c>
      <c r="H233" s="867" t="s">
        <v>1463</v>
      </c>
      <c r="I233" s="918">
        <v>1</v>
      </c>
      <c r="J233" s="193" t="s">
        <v>602</v>
      </c>
      <c r="K233" s="142" t="s">
        <v>6</v>
      </c>
      <c r="L233" s="144" t="s">
        <v>1464</v>
      </c>
      <c r="M233" s="136" t="str">
        <f>VLOOKUP(L233,CódigosRetorno!$A$2:$B$2003,2,FALSE)</f>
        <v>El XML no contiene el tag o no existe información del nombre de tributo de la línea</v>
      </c>
      <c r="N233" s="145" t="s">
        <v>9</v>
      </c>
    </row>
    <row r="234" spans="1:14" ht="24" x14ac:dyDescent="0.35">
      <c r="A234" s="2"/>
      <c r="B234" s="872"/>
      <c r="C234" s="905"/>
      <c r="D234" s="888"/>
      <c r="E234" s="888"/>
      <c r="F234" s="872"/>
      <c r="G234" s="888"/>
      <c r="H234" s="867"/>
      <c r="I234" s="918"/>
      <c r="J234" s="795" t="s">
        <v>1465</v>
      </c>
      <c r="K234" s="142" t="s">
        <v>6</v>
      </c>
      <c r="L234" s="144" t="s">
        <v>1015</v>
      </c>
      <c r="M234" s="136" t="str">
        <f>VLOOKUP(L234,CódigosRetorno!$A$2:$B$2003,2,FALSE)</f>
        <v>Nombre de tributo no corresponde al código de tributo de la linea.</v>
      </c>
      <c r="N234" s="135" t="s">
        <v>1451</v>
      </c>
    </row>
    <row r="235" spans="1:14" ht="36" x14ac:dyDescent="0.35">
      <c r="A235" s="2"/>
      <c r="B235" s="872"/>
      <c r="C235" s="905"/>
      <c r="D235" s="888"/>
      <c r="E235" s="888"/>
      <c r="F235" s="135" t="s">
        <v>143</v>
      </c>
      <c r="G235" s="128"/>
      <c r="H235" s="138" t="s">
        <v>1466</v>
      </c>
      <c r="I235" s="474">
        <v>1</v>
      </c>
      <c r="J235" s="795" t="s">
        <v>1467</v>
      </c>
      <c r="K235" s="142" t="s">
        <v>6</v>
      </c>
      <c r="L235" s="142" t="s">
        <v>1468</v>
      </c>
      <c r="M235" s="136" t="str">
        <f>VLOOKUP(L235,CódigosRetorno!$A$2:$B$2003,2,FALSE)</f>
        <v>El Name o TaxTypeCode debe corresponder al codigo de tributo del item</v>
      </c>
      <c r="N235" s="135" t="s">
        <v>1451</v>
      </c>
    </row>
    <row r="236" spans="1:14" ht="36" x14ac:dyDescent="0.35">
      <c r="A236" s="2"/>
      <c r="B236" s="872">
        <f>B202+1</f>
        <v>37</v>
      </c>
      <c r="C236" s="905" t="s">
        <v>1469</v>
      </c>
      <c r="D236" s="888" t="s">
        <v>327</v>
      </c>
      <c r="E236" s="888" t="s">
        <v>182</v>
      </c>
      <c r="F236" s="135" t="s">
        <v>298</v>
      </c>
      <c r="G236" s="128" t="s">
        <v>299</v>
      </c>
      <c r="H236" s="136" t="s">
        <v>1404</v>
      </c>
      <c r="I236" s="474" t="s">
        <v>2432</v>
      </c>
      <c r="J236" s="193" t="s">
        <v>1397</v>
      </c>
      <c r="K236" s="128" t="s">
        <v>6</v>
      </c>
      <c r="L236" s="144" t="s">
        <v>1405</v>
      </c>
      <c r="M236" s="136" t="str">
        <f>VLOOKUP(L236,CódigosRetorno!$A$2:$B$2003,2,FALSE)</f>
        <v>El dato ingresado en TaxableAmount de la linea no cumple con el formato establecido</v>
      </c>
      <c r="N236" s="135" t="s">
        <v>9</v>
      </c>
    </row>
    <row r="237" spans="1:14" ht="24" x14ac:dyDescent="0.35">
      <c r="A237" s="2"/>
      <c r="B237" s="872"/>
      <c r="C237" s="905"/>
      <c r="D237" s="888"/>
      <c r="E237" s="888"/>
      <c r="F237" s="135" t="s">
        <v>143</v>
      </c>
      <c r="G237" s="128" t="s">
        <v>306</v>
      </c>
      <c r="H237" s="92" t="s">
        <v>1368</v>
      </c>
      <c r="I237" s="474">
        <v>1</v>
      </c>
      <c r="J237" s="795" t="s">
        <v>1391</v>
      </c>
      <c r="K237" s="142" t="s">
        <v>6</v>
      </c>
      <c r="L237" s="144" t="s">
        <v>948</v>
      </c>
      <c r="M237" s="136" t="str">
        <f>VLOOKUP(L237,CódigosRetorno!$A$2:$B$2003,2,FALSE)</f>
        <v>La moneda debe ser la misma en todo el documento. Salvo las percepciones que sólo son en moneda nacional</v>
      </c>
      <c r="N237" s="135" t="s">
        <v>1094</v>
      </c>
    </row>
    <row r="238" spans="1:14" ht="24" x14ac:dyDescent="0.35">
      <c r="A238" s="2"/>
      <c r="B238" s="872"/>
      <c r="C238" s="905"/>
      <c r="D238" s="888"/>
      <c r="E238" s="888"/>
      <c r="F238" s="872" t="s">
        <v>298</v>
      </c>
      <c r="G238" s="888" t="s">
        <v>299</v>
      </c>
      <c r="H238" s="867" t="s">
        <v>1470</v>
      </c>
      <c r="I238" s="918">
        <v>1</v>
      </c>
      <c r="J238" s="193" t="s">
        <v>1411</v>
      </c>
      <c r="K238" s="142" t="s">
        <v>6</v>
      </c>
      <c r="L238" s="144" t="s">
        <v>1412</v>
      </c>
      <c r="M238" s="136" t="str">
        <f>VLOOKUP(L238,CódigosRetorno!$A$2:$B$2003,2,FALSE)</f>
        <v>El dato ingresado en TaxAmount de la linea no cumple con el formato establecido</v>
      </c>
      <c r="N238" s="145" t="s">
        <v>9</v>
      </c>
    </row>
    <row r="239" spans="1:14" ht="48" x14ac:dyDescent="0.35">
      <c r="A239" s="2"/>
      <c r="B239" s="872"/>
      <c r="C239" s="905"/>
      <c r="D239" s="888"/>
      <c r="E239" s="888"/>
      <c r="F239" s="872"/>
      <c r="G239" s="888"/>
      <c r="H239" s="867"/>
      <c r="I239" s="918"/>
      <c r="J239" s="193" t="s">
        <v>1471</v>
      </c>
      <c r="K239" s="142" t="s">
        <v>6</v>
      </c>
      <c r="L239" s="144" t="s">
        <v>1472</v>
      </c>
      <c r="M239" s="136" t="str">
        <f>VLOOKUP(L239,CódigosRetorno!$A$2:$B$2003,2,FALSE)</f>
        <v>El producto del factor y monto base de la afectación del ISC no corresponde al monto de afectacion de linea.</v>
      </c>
      <c r="N239" s="145" t="s">
        <v>9</v>
      </c>
    </row>
    <row r="240" spans="1:14" ht="48" x14ac:dyDescent="0.35">
      <c r="A240" s="2"/>
      <c r="B240" s="872"/>
      <c r="C240" s="905"/>
      <c r="D240" s="888"/>
      <c r="E240" s="888"/>
      <c r="F240" s="872"/>
      <c r="G240" s="888"/>
      <c r="H240" s="867"/>
      <c r="I240" s="918"/>
      <c r="J240" s="193" t="s">
        <v>1473</v>
      </c>
      <c r="K240" s="142" t="s">
        <v>6</v>
      </c>
      <c r="L240" s="144" t="s">
        <v>1474</v>
      </c>
      <c r="M240" s="136" t="str">
        <f>VLOOKUP(L240,CódigosRetorno!$A$2:$B$2003,2,FALSE)</f>
        <v>El producto del factor y monto base de la afectación de otros tributos no corresponde al monto de afectacion de linea.</v>
      </c>
      <c r="N240" s="145" t="s">
        <v>9</v>
      </c>
    </row>
    <row r="241" spans="1:14" ht="24" x14ac:dyDescent="0.35">
      <c r="A241" s="2"/>
      <c r="B241" s="872"/>
      <c r="C241" s="905"/>
      <c r="D241" s="888"/>
      <c r="E241" s="888"/>
      <c r="F241" s="135" t="s">
        <v>143</v>
      </c>
      <c r="G241" s="128" t="s">
        <v>306</v>
      </c>
      <c r="H241" s="92" t="s">
        <v>1368</v>
      </c>
      <c r="I241" s="474">
        <v>1</v>
      </c>
      <c r="J241" s="795" t="s">
        <v>1391</v>
      </c>
      <c r="K241" s="142" t="s">
        <v>6</v>
      </c>
      <c r="L241" s="144" t="s">
        <v>948</v>
      </c>
      <c r="M241" s="136" t="str">
        <f>VLOOKUP(L241,CódigosRetorno!$A$2:$B$2003,2,FALSE)</f>
        <v>La moneda debe ser la misma en todo el documento. Salvo las percepciones que sólo son en moneda nacional</v>
      </c>
      <c r="N241" s="135" t="s">
        <v>1094</v>
      </c>
    </row>
    <row r="242" spans="1:14" ht="24" x14ac:dyDescent="0.35">
      <c r="A242" s="2"/>
      <c r="B242" s="872"/>
      <c r="C242" s="905"/>
      <c r="D242" s="888"/>
      <c r="E242" s="888"/>
      <c r="F242" s="872" t="s">
        <v>1421</v>
      </c>
      <c r="G242" s="872" t="s">
        <v>1422</v>
      </c>
      <c r="H242" s="867" t="s">
        <v>1475</v>
      </c>
      <c r="I242" s="918">
        <v>1</v>
      </c>
      <c r="J242" s="795" t="s">
        <v>1424</v>
      </c>
      <c r="K242" s="142" t="s">
        <v>6</v>
      </c>
      <c r="L242" s="144" t="s">
        <v>1425</v>
      </c>
      <c r="M242" s="136" t="str">
        <f>VLOOKUP(L242,CódigosRetorno!$A$2:$B$2003,2,FALSE)</f>
        <v>El XML no contiene el tag de la tasa del tributo de la línea</v>
      </c>
      <c r="N242" s="145" t="s">
        <v>9</v>
      </c>
    </row>
    <row r="243" spans="1:14" ht="36" x14ac:dyDescent="0.35">
      <c r="A243" s="2"/>
      <c r="B243" s="872"/>
      <c r="C243" s="905"/>
      <c r="D243" s="888"/>
      <c r="E243" s="888"/>
      <c r="F243" s="872"/>
      <c r="G243" s="872"/>
      <c r="H243" s="867"/>
      <c r="I243" s="918"/>
      <c r="J243" s="193" t="s">
        <v>1426</v>
      </c>
      <c r="K243" s="142" t="s">
        <v>6</v>
      </c>
      <c r="L243" s="144" t="s">
        <v>1427</v>
      </c>
      <c r="M243" s="136" t="str">
        <f>VLOOKUP(L243,CódigosRetorno!$A$2:$B$2003,2,FALSE)</f>
        <v>El dato ingresado como factor de afectacion por linea no cumple con el formato establecido.</v>
      </c>
      <c r="N243" s="145" t="s">
        <v>9</v>
      </c>
    </row>
    <row r="244" spans="1:14" ht="36" x14ac:dyDescent="0.35">
      <c r="A244" s="2"/>
      <c r="B244" s="872"/>
      <c r="C244" s="905"/>
      <c r="D244" s="888"/>
      <c r="E244" s="888"/>
      <c r="F244" s="872"/>
      <c r="G244" s="872"/>
      <c r="H244" s="867"/>
      <c r="I244" s="918"/>
      <c r="J244" s="193" t="s">
        <v>1476</v>
      </c>
      <c r="K244" s="142" t="s">
        <v>6</v>
      </c>
      <c r="L244" s="144" t="s">
        <v>1477</v>
      </c>
      <c r="M244" s="136" t="str">
        <f>VLOOKUP(L244,CódigosRetorno!$A$2:$B$2003,2,FALSE)</f>
        <v>El factor de afectación de ISC por linea debe ser diferente a 0.00.</v>
      </c>
      <c r="N244" s="145" t="s">
        <v>9</v>
      </c>
    </row>
    <row r="245" spans="1:14" ht="36" x14ac:dyDescent="0.35">
      <c r="A245" s="2"/>
      <c r="B245" s="872"/>
      <c r="C245" s="905"/>
      <c r="D245" s="888"/>
      <c r="E245" s="888"/>
      <c r="F245" s="872" t="s">
        <v>328</v>
      </c>
      <c r="G245" s="888" t="s">
        <v>1478</v>
      </c>
      <c r="H245" s="867" t="s">
        <v>1479</v>
      </c>
      <c r="I245" s="918">
        <v>1</v>
      </c>
      <c r="J245" s="193" t="s">
        <v>1480</v>
      </c>
      <c r="K245" s="142" t="s">
        <v>6</v>
      </c>
      <c r="L245" s="144" t="s">
        <v>1481</v>
      </c>
      <c r="M245" s="136" t="str">
        <f>VLOOKUP(L245,CódigosRetorno!$A$2:$B$2003,2,FALSE)</f>
        <v>Si existe monto de ISC en el ITEM debe especificar el sistema de calculo</v>
      </c>
      <c r="N245" s="80" t="s">
        <v>9</v>
      </c>
    </row>
    <row r="246" spans="1:14" ht="24" x14ac:dyDescent="0.35">
      <c r="A246" s="2"/>
      <c r="B246" s="872"/>
      <c r="C246" s="905"/>
      <c r="D246" s="888"/>
      <c r="E246" s="888"/>
      <c r="F246" s="872"/>
      <c r="G246" s="888"/>
      <c r="H246" s="867"/>
      <c r="I246" s="918"/>
      <c r="J246" s="193" t="s">
        <v>1482</v>
      </c>
      <c r="K246" s="142" t="s">
        <v>6</v>
      </c>
      <c r="L246" s="144" t="s">
        <v>1483</v>
      </c>
      <c r="M246" s="136" t="str">
        <f>VLOOKUP(L246,CódigosRetorno!$A$2:$B$2003,2,FALSE)</f>
        <v>Solo debe consignar sistema de calculo si el tributo es ISC</v>
      </c>
      <c r="N246" s="145" t="s">
        <v>9</v>
      </c>
    </row>
    <row r="247" spans="1:14" ht="36" x14ac:dyDescent="0.35">
      <c r="A247" s="2"/>
      <c r="B247" s="872"/>
      <c r="C247" s="905"/>
      <c r="D247" s="888"/>
      <c r="E247" s="888"/>
      <c r="F247" s="872"/>
      <c r="G247" s="888"/>
      <c r="H247" s="867"/>
      <c r="I247" s="918"/>
      <c r="J247" s="193" t="s">
        <v>1484</v>
      </c>
      <c r="K247" s="142" t="s">
        <v>6</v>
      </c>
      <c r="L247" s="144" t="s">
        <v>1485</v>
      </c>
      <c r="M247" s="136" t="str">
        <f>VLOOKUP(L247,CódigosRetorno!$A$2:$B$2003,2,FALSE)</f>
        <v>El sistema de calculo del ISC es incorrecto</v>
      </c>
      <c r="N247" s="135" t="s">
        <v>1486</v>
      </c>
    </row>
    <row r="248" spans="1:14" ht="24" x14ac:dyDescent="0.35">
      <c r="A248" s="2"/>
      <c r="B248" s="872"/>
      <c r="C248" s="905"/>
      <c r="D248" s="888"/>
      <c r="E248" s="888"/>
      <c r="F248" s="872" t="s">
        <v>659</v>
      </c>
      <c r="G248" s="888" t="s">
        <v>1003</v>
      </c>
      <c r="H248" s="867" t="s">
        <v>1448</v>
      </c>
      <c r="I248" s="918">
        <v>1</v>
      </c>
      <c r="J248" s="193" t="s">
        <v>602</v>
      </c>
      <c r="K248" s="142" t="s">
        <v>6</v>
      </c>
      <c r="L248" s="144" t="s">
        <v>1449</v>
      </c>
      <c r="M248" s="136" t="str">
        <f>VLOOKUP(L248,CódigosRetorno!$A$2:$B$2003,2,FALSE)</f>
        <v>El XML no contiene el tag cac:TaxCategory/cac:TaxScheme/cbc:ID del Item</v>
      </c>
      <c r="N248" s="145" t="s">
        <v>9</v>
      </c>
    </row>
    <row r="249" spans="1:14" ht="24" x14ac:dyDescent="0.35">
      <c r="A249" s="2"/>
      <c r="B249" s="872"/>
      <c r="C249" s="905"/>
      <c r="D249" s="888"/>
      <c r="E249" s="888"/>
      <c r="F249" s="872"/>
      <c r="G249" s="888"/>
      <c r="H249" s="867"/>
      <c r="I249" s="918"/>
      <c r="J249" s="193" t="s">
        <v>466</v>
      </c>
      <c r="K249" s="142" t="s">
        <v>6</v>
      </c>
      <c r="L249" s="144" t="s">
        <v>1450</v>
      </c>
      <c r="M249" s="136" t="str">
        <f>VLOOKUP(L249,CódigosRetorno!$A$2:$B$2003,2,FALSE)</f>
        <v>El codigo del tributo es invalido</v>
      </c>
      <c r="N249" s="135" t="s">
        <v>1451</v>
      </c>
    </row>
    <row r="250" spans="1:14" ht="24" x14ac:dyDescent="0.35">
      <c r="A250" s="2"/>
      <c r="B250" s="872"/>
      <c r="C250" s="905"/>
      <c r="D250" s="888"/>
      <c r="E250" s="888"/>
      <c r="F250" s="872"/>
      <c r="G250" s="888"/>
      <c r="H250" s="867"/>
      <c r="I250" s="918"/>
      <c r="J250" s="360" t="s">
        <v>1452</v>
      </c>
      <c r="K250" s="142" t="s">
        <v>6</v>
      </c>
      <c r="L250" s="144" t="s">
        <v>1453</v>
      </c>
      <c r="M250" s="136" t="str">
        <f>VLOOKUP(L250,CódigosRetorno!$A$2:$B$2003,2,FALSE)</f>
        <v>El código de tributo no debe repetirse a nivel de item</v>
      </c>
      <c r="N250" s="145" t="s">
        <v>9</v>
      </c>
    </row>
    <row r="251" spans="1:14" ht="24" x14ac:dyDescent="0.35">
      <c r="A251" s="2"/>
      <c r="B251" s="872"/>
      <c r="C251" s="905"/>
      <c r="D251" s="888"/>
      <c r="E251" s="888"/>
      <c r="F251" s="872"/>
      <c r="G251" s="135" t="s">
        <v>1458</v>
      </c>
      <c r="H251" s="136" t="s">
        <v>1127</v>
      </c>
      <c r="I251" s="474" t="s">
        <v>2432</v>
      </c>
      <c r="J251" s="193" t="s">
        <v>1459</v>
      </c>
      <c r="K251" s="128" t="s">
        <v>206</v>
      </c>
      <c r="L251" s="142" t="s">
        <v>1129</v>
      </c>
      <c r="M251" s="136" t="str">
        <f>VLOOKUP(L251,CódigosRetorno!$A$2:$B$2003,2,FALSE)</f>
        <v>El dato ingresado como atributo @schemeName es incorrecto.</v>
      </c>
      <c r="N251" s="145" t="s">
        <v>9</v>
      </c>
    </row>
    <row r="252" spans="1:14" ht="24" x14ac:dyDescent="0.35">
      <c r="A252" s="2"/>
      <c r="B252" s="872"/>
      <c r="C252" s="905"/>
      <c r="D252" s="888"/>
      <c r="E252" s="888"/>
      <c r="F252" s="872"/>
      <c r="G252" s="135" t="s">
        <v>1058</v>
      </c>
      <c r="H252" s="136" t="s">
        <v>1059</v>
      </c>
      <c r="I252" s="474" t="s">
        <v>2432</v>
      </c>
      <c r="J252" s="193" t="s">
        <v>1060</v>
      </c>
      <c r="K252" s="128" t="s">
        <v>206</v>
      </c>
      <c r="L252" s="142" t="s">
        <v>1061</v>
      </c>
      <c r="M252" s="136" t="str">
        <f>VLOOKUP(L252,CódigosRetorno!$A$2:$B$2003,2,FALSE)</f>
        <v>El dato ingresado como atributo @schemeAgencyName es incorrecto.</v>
      </c>
      <c r="N252" s="145" t="s">
        <v>9</v>
      </c>
    </row>
    <row r="253" spans="1:14" ht="36" x14ac:dyDescent="0.35">
      <c r="A253" s="2"/>
      <c r="B253" s="872"/>
      <c r="C253" s="905"/>
      <c r="D253" s="888"/>
      <c r="E253" s="888"/>
      <c r="F253" s="872"/>
      <c r="G253" s="135" t="s">
        <v>1487</v>
      </c>
      <c r="H253" s="92" t="s">
        <v>1131</v>
      </c>
      <c r="I253" s="474" t="s">
        <v>2432</v>
      </c>
      <c r="J253" s="193" t="s">
        <v>1461</v>
      </c>
      <c r="K253" s="142" t="s">
        <v>206</v>
      </c>
      <c r="L253" s="144" t="s">
        <v>1133</v>
      </c>
      <c r="M253" s="136" t="str">
        <f>VLOOKUP(L253,CódigosRetorno!$A$2:$B$2003,2,FALSE)</f>
        <v>El dato ingresado como atributo @schemeURI es incorrecto.</v>
      </c>
      <c r="N253" s="145" t="s">
        <v>9</v>
      </c>
    </row>
    <row r="254" spans="1:14" ht="24" x14ac:dyDescent="0.35">
      <c r="A254" s="2"/>
      <c r="B254" s="872"/>
      <c r="C254" s="905"/>
      <c r="D254" s="888"/>
      <c r="E254" s="888"/>
      <c r="F254" s="872" t="s">
        <v>1462</v>
      </c>
      <c r="G254" s="888" t="s">
        <v>1003</v>
      </c>
      <c r="H254" s="867" t="s">
        <v>1463</v>
      </c>
      <c r="I254" s="918">
        <v>1</v>
      </c>
      <c r="J254" s="193" t="s">
        <v>602</v>
      </c>
      <c r="K254" s="142" t="s">
        <v>6</v>
      </c>
      <c r="L254" s="144" t="s">
        <v>1464</v>
      </c>
      <c r="M254" s="136" t="str">
        <f>VLOOKUP(L254,CódigosRetorno!$A$2:$B$2003,2,FALSE)</f>
        <v>El XML no contiene el tag o no existe información del nombre de tributo de la línea</v>
      </c>
      <c r="N254" s="145" t="s">
        <v>9</v>
      </c>
    </row>
    <row r="255" spans="1:14" ht="24" x14ac:dyDescent="0.35">
      <c r="A255" s="2"/>
      <c r="B255" s="872"/>
      <c r="C255" s="905"/>
      <c r="D255" s="888"/>
      <c r="E255" s="888"/>
      <c r="F255" s="872"/>
      <c r="G255" s="888"/>
      <c r="H255" s="867"/>
      <c r="I255" s="918"/>
      <c r="J255" s="795" t="s">
        <v>1465</v>
      </c>
      <c r="K255" s="142" t="s">
        <v>6</v>
      </c>
      <c r="L255" s="144" t="s">
        <v>1015</v>
      </c>
      <c r="M255" s="136" t="str">
        <f>VLOOKUP(L255,CódigosRetorno!$A$2:$B$2003,2,FALSE)</f>
        <v>Nombre de tributo no corresponde al código de tributo de la linea.</v>
      </c>
      <c r="N255" s="135" t="s">
        <v>1451</v>
      </c>
    </row>
    <row r="256" spans="1:14" ht="36" x14ac:dyDescent="0.35">
      <c r="A256" s="2"/>
      <c r="B256" s="872"/>
      <c r="C256" s="905"/>
      <c r="D256" s="888"/>
      <c r="E256" s="888"/>
      <c r="F256" s="135" t="s">
        <v>143</v>
      </c>
      <c r="G256" s="128" t="s">
        <v>1003</v>
      </c>
      <c r="H256" s="136" t="s">
        <v>1466</v>
      </c>
      <c r="I256" s="474">
        <v>1</v>
      </c>
      <c r="J256" s="795" t="s">
        <v>1467</v>
      </c>
      <c r="K256" s="142" t="s">
        <v>6</v>
      </c>
      <c r="L256" s="142" t="s">
        <v>1468</v>
      </c>
      <c r="M256" s="136" t="str">
        <f>VLOOKUP(L256,CódigosRetorno!$A$2:$B$2003,2,FALSE)</f>
        <v>El Name o TaxTypeCode debe corresponder al codigo de tributo del item</v>
      </c>
      <c r="N256" s="135" t="s">
        <v>1451</v>
      </c>
    </row>
    <row r="257" spans="1:14" ht="24" x14ac:dyDescent="0.35">
      <c r="A257" s="2"/>
      <c r="B257" s="872" t="s">
        <v>1488</v>
      </c>
      <c r="C257" s="905" t="s">
        <v>1489</v>
      </c>
      <c r="D257" s="888" t="s">
        <v>327</v>
      </c>
      <c r="E257" s="888" t="s">
        <v>182</v>
      </c>
      <c r="F257" s="872" t="s">
        <v>298</v>
      </c>
      <c r="G257" s="888" t="s">
        <v>299</v>
      </c>
      <c r="H257" s="867" t="s">
        <v>1470</v>
      </c>
      <c r="I257" s="920">
        <v>1</v>
      </c>
      <c r="J257" s="193" t="s">
        <v>1411</v>
      </c>
      <c r="K257" s="142" t="s">
        <v>6</v>
      </c>
      <c r="L257" s="144" t="s">
        <v>1412</v>
      </c>
      <c r="M257" s="136" t="str">
        <f>VLOOKUP(L257,CódigosRetorno!$A$2:$B$2003,2,FALSE)</f>
        <v>El dato ingresado en TaxAmount de la linea no cumple con el formato establecido</v>
      </c>
      <c r="N257" s="145" t="s">
        <v>9</v>
      </c>
    </row>
    <row r="258" spans="1:14" ht="60" x14ac:dyDescent="0.35">
      <c r="A258" s="2"/>
      <c r="B258" s="872"/>
      <c r="C258" s="905"/>
      <c r="D258" s="888"/>
      <c r="E258" s="888"/>
      <c r="F258" s="872"/>
      <c r="G258" s="888"/>
      <c r="H258" s="867"/>
      <c r="I258" s="922"/>
      <c r="J258" s="193" t="s">
        <v>1490</v>
      </c>
      <c r="K258" s="142" t="s">
        <v>206</v>
      </c>
      <c r="L258" s="144" t="s">
        <v>1491</v>
      </c>
      <c r="M258" s="136" t="str">
        <f>VLOOKUP(L258,CódigosRetorno!$A$2:$B$2003,2,FALSE)</f>
        <v>El dato ingresado en el campo cac:TaxSubtotal/cbc:TaxAmount del ítem no coincide con el valor calculado</v>
      </c>
      <c r="N258" s="145" t="s">
        <v>9</v>
      </c>
    </row>
    <row r="259" spans="1:14" ht="24" x14ac:dyDescent="0.35">
      <c r="A259" s="2"/>
      <c r="B259" s="872"/>
      <c r="C259" s="905"/>
      <c r="D259" s="888"/>
      <c r="E259" s="888"/>
      <c r="F259" s="129" t="s">
        <v>143</v>
      </c>
      <c r="G259" s="133" t="s">
        <v>306</v>
      </c>
      <c r="H259" s="359" t="s">
        <v>1368</v>
      </c>
      <c r="I259" s="474">
        <v>1</v>
      </c>
      <c r="J259" s="795" t="s">
        <v>1391</v>
      </c>
      <c r="K259" s="142" t="s">
        <v>6</v>
      </c>
      <c r="L259" s="144" t="s">
        <v>948</v>
      </c>
      <c r="M259" s="136" t="str">
        <f>VLOOKUP(L259,CódigosRetorno!$A$2:$B$2003,2,FALSE)</f>
        <v>La moneda debe ser la misma en todo el documento. Salvo las percepciones que sólo son en moneda nacional</v>
      </c>
      <c r="N259" s="135" t="s">
        <v>1094</v>
      </c>
    </row>
    <row r="260" spans="1:14" ht="24" x14ac:dyDescent="0.35">
      <c r="A260" s="2"/>
      <c r="B260" s="872"/>
      <c r="C260" s="905"/>
      <c r="D260" s="888"/>
      <c r="E260" s="888"/>
      <c r="F260" s="873" t="s">
        <v>1492</v>
      </c>
      <c r="G260" s="886" t="s">
        <v>1493</v>
      </c>
      <c r="H260" s="868" t="s">
        <v>1494</v>
      </c>
      <c r="I260" s="920">
        <v>1</v>
      </c>
      <c r="J260" s="193" t="s">
        <v>1495</v>
      </c>
      <c r="K260" s="142" t="s">
        <v>6</v>
      </c>
      <c r="L260" s="144" t="s">
        <v>1496</v>
      </c>
      <c r="M260" s="136" t="str">
        <f>VLOOKUP(L260,CódigosRetorno!$A$2:$B$2003,2,FALSE)</f>
        <v>El valor del tag no cumple con el formato establecido</v>
      </c>
      <c r="N260" s="135" t="s">
        <v>9</v>
      </c>
    </row>
    <row r="261" spans="1:14" ht="24" x14ac:dyDescent="0.35">
      <c r="A261" s="2"/>
      <c r="B261" s="872"/>
      <c r="C261" s="905"/>
      <c r="D261" s="888"/>
      <c r="E261" s="888"/>
      <c r="F261" s="882"/>
      <c r="G261" s="887"/>
      <c r="H261" s="883"/>
      <c r="I261" s="921"/>
      <c r="J261" s="193" t="s">
        <v>1497</v>
      </c>
      <c r="K261" s="142" t="s">
        <v>6</v>
      </c>
      <c r="L261" s="144" t="s">
        <v>1498</v>
      </c>
      <c r="M261" s="136" t="str">
        <f>VLOOKUP(L261,CódigosRetorno!$A$2:$B$2003,2,FALSE)</f>
        <v>Debe consignar el campo cac:TaxSubtotal/cbc:BaseUnitMeasure a nivel de ítem</v>
      </c>
      <c r="N261" s="135" t="s">
        <v>9</v>
      </c>
    </row>
    <row r="262" spans="1:14" ht="36" x14ac:dyDescent="0.35">
      <c r="A262" s="2"/>
      <c r="B262" s="872"/>
      <c r="C262" s="905"/>
      <c r="D262" s="888"/>
      <c r="E262" s="888"/>
      <c r="F262" s="874"/>
      <c r="G262" s="890"/>
      <c r="H262" s="869"/>
      <c r="I262" s="922"/>
      <c r="J262" s="193" t="s">
        <v>1499</v>
      </c>
      <c r="K262" s="142" t="s">
        <v>6</v>
      </c>
      <c r="L262" s="144" t="s">
        <v>1500</v>
      </c>
      <c r="M262" s="136" t="str">
        <f>VLOOKUP(L262,CódigosRetorno!$A$2:$B$2003,2,FALSE)</f>
        <v>El valor ingresado en el campo cac:TaxSubtotal/cbc:BaseUnitMeasure no corresponde al valor esperado</v>
      </c>
      <c r="N262" s="135" t="s">
        <v>9</v>
      </c>
    </row>
    <row r="263" spans="1:14" ht="24" x14ac:dyDescent="0.35">
      <c r="A263" s="2"/>
      <c r="B263" s="872"/>
      <c r="C263" s="905"/>
      <c r="D263" s="888"/>
      <c r="E263" s="888"/>
      <c r="F263" s="129" t="s">
        <v>143</v>
      </c>
      <c r="G263" s="133" t="s">
        <v>1501</v>
      </c>
      <c r="H263" s="92" t="s">
        <v>1502</v>
      </c>
      <c r="I263" s="474">
        <v>1</v>
      </c>
      <c r="J263" s="795" t="s">
        <v>1503</v>
      </c>
      <c r="K263" s="142" t="s">
        <v>206</v>
      </c>
      <c r="L263" s="144" t="s">
        <v>1504</v>
      </c>
      <c r="M263" s="136" t="str">
        <f>VLOOKUP(L263,CódigosRetorno!$A$2:$B$2003,2,FALSE)</f>
        <v>El dato ingresado como unidad de medida no corresponde al valor esperado</v>
      </c>
      <c r="N263" s="135" t="s">
        <v>9</v>
      </c>
    </row>
    <row r="264" spans="1:14" ht="36" x14ac:dyDescent="0.35">
      <c r="A264" s="2"/>
      <c r="B264" s="872"/>
      <c r="C264" s="905"/>
      <c r="D264" s="888"/>
      <c r="E264" s="888"/>
      <c r="F264" s="872" t="s">
        <v>1421</v>
      </c>
      <c r="G264" s="872" t="s">
        <v>1422</v>
      </c>
      <c r="H264" s="867" t="s">
        <v>1505</v>
      </c>
      <c r="I264" s="920">
        <v>1</v>
      </c>
      <c r="J264" s="193" t="s">
        <v>1426</v>
      </c>
      <c r="K264" s="142" t="s">
        <v>6</v>
      </c>
      <c r="L264" s="144" t="s">
        <v>1496</v>
      </c>
      <c r="M264" s="136" t="str">
        <f>VLOOKUP(L264,CódigosRetorno!$A$2:$B$2003,2,FALSE)</f>
        <v>El valor del tag no cumple con el formato establecido</v>
      </c>
      <c r="N264" s="145" t="s">
        <v>9</v>
      </c>
    </row>
    <row r="265" spans="1:14" ht="48" x14ac:dyDescent="0.35">
      <c r="A265" s="2"/>
      <c r="B265" s="872"/>
      <c r="C265" s="905"/>
      <c r="D265" s="888"/>
      <c r="E265" s="888"/>
      <c r="F265" s="872"/>
      <c r="G265" s="872"/>
      <c r="H265" s="867"/>
      <c r="I265" s="921"/>
      <c r="J265" s="193" t="s">
        <v>1506</v>
      </c>
      <c r="K265" s="142" t="s">
        <v>6</v>
      </c>
      <c r="L265" s="144" t="s">
        <v>1507</v>
      </c>
      <c r="M265" s="136" t="str">
        <f>VLOOKUP(L265,CódigosRetorno!$A$2:$B$2003,2,FALSE)</f>
        <v>El valor ingresado en el campo cac:TaxSubtotal/cbc:PerUnitAmount del ítem no corresponde al valor esperado</v>
      </c>
      <c r="N265" s="145" t="s">
        <v>9</v>
      </c>
    </row>
    <row r="266" spans="1:14" ht="72" x14ac:dyDescent="0.35">
      <c r="A266" s="2"/>
      <c r="B266" s="872"/>
      <c r="C266" s="905"/>
      <c r="D266" s="888"/>
      <c r="E266" s="888"/>
      <c r="F266" s="872"/>
      <c r="G266" s="872"/>
      <c r="H266" s="867"/>
      <c r="I266" s="922"/>
      <c r="J266" s="193" t="s">
        <v>1508</v>
      </c>
      <c r="K266" s="142" t="s">
        <v>206</v>
      </c>
      <c r="L266" s="144" t="s">
        <v>1509</v>
      </c>
      <c r="M266" s="136" t="str">
        <f>VLOOKUP(L266,CódigosRetorno!$A$2:$B$2003,2,FALSE)</f>
        <v>La tasa del tributo de la línea no corresponde al valor esperado</v>
      </c>
      <c r="N266" s="145" t="s">
        <v>9</v>
      </c>
    </row>
    <row r="267" spans="1:14" ht="24" x14ac:dyDescent="0.35">
      <c r="A267" s="2"/>
      <c r="B267" s="872"/>
      <c r="C267" s="905"/>
      <c r="D267" s="888"/>
      <c r="E267" s="888"/>
      <c r="F267" s="872" t="s">
        <v>659</v>
      </c>
      <c r="G267" s="888" t="s">
        <v>1003</v>
      </c>
      <c r="H267" s="867" t="s">
        <v>1448</v>
      </c>
      <c r="I267" s="920">
        <v>1</v>
      </c>
      <c r="J267" s="193" t="s">
        <v>602</v>
      </c>
      <c r="K267" s="142" t="s">
        <v>6</v>
      </c>
      <c r="L267" s="144" t="s">
        <v>1449</v>
      </c>
      <c r="M267" s="136" t="str">
        <f>VLOOKUP(L267,CódigosRetorno!$A$2:$B$2003,2,FALSE)</f>
        <v>El XML no contiene el tag cac:TaxCategory/cac:TaxScheme/cbc:ID del Item</v>
      </c>
      <c r="N267" s="145" t="s">
        <v>9</v>
      </c>
    </row>
    <row r="268" spans="1:14" ht="24" x14ac:dyDescent="0.35">
      <c r="A268" s="2"/>
      <c r="B268" s="872"/>
      <c r="C268" s="905"/>
      <c r="D268" s="888"/>
      <c r="E268" s="888"/>
      <c r="F268" s="872"/>
      <c r="G268" s="888"/>
      <c r="H268" s="867"/>
      <c r="I268" s="921"/>
      <c r="J268" s="193" t="s">
        <v>466</v>
      </c>
      <c r="K268" s="142" t="s">
        <v>6</v>
      </c>
      <c r="L268" s="144" t="s">
        <v>1450</v>
      </c>
      <c r="M268" s="136" t="str">
        <f>VLOOKUP(L268,CódigosRetorno!$A$2:$B$2003,2,FALSE)</f>
        <v>El codigo del tributo es invalido</v>
      </c>
      <c r="N268" s="135" t="s">
        <v>1451</v>
      </c>
    </row>
    <row r="269" spans="1:14" ht="24" x14ac:dyDescent="0.35">
      <c r="A269" s="2"/>
      <c r="B269" s="872"/>
      <c r="C269" s="905"/>
      <c r="D269" s="888"/>
      <c r="E269" s="888"/>
      <c r="F269" s="872"/>
      <c r="G269" s="888"/>
      <c r="H269" s="867"/>
      <c r="I269" s="922"/>
      <c r="J269" s="797" t="s">
        <v>1452</v>
      </c>
      <c r="K269" s="142" t="s">
        <v>6</v>
      </c>
      <c r="L269" s="144" t="s">
        <v>1453</v>
      </c>
      <c r="M269" s="136" t="str">
        <f>VLOOKUP(L269,CódigosRetorno!$A$2:$B$2003,2,FALSE)</f>
        <v>El código de tributo no debe repetirse a nivel de item</v>
      </c>
      <c r="N269" s="145" t="s">
        <v>9</v>
      </c>
    </row>
    <row r="270" spans="1:14" ht="24" x14ac:dyDescent="0.35">
      <c r="A270" s="2"/>
      <c r="B270" s="872"/>
      <c r="C270" s="905"/>
      <c r="D270" s="888"/>
      <c r="E270" s="888"/>
      <c r="F270" s="872"/>
      <c r="G270" s="135" t="s">
        <v>1458</v>
      </c>
      <c r="H270" s="136" t="s">
        <v>1127</v>
      </c>
      <c r="I270" s="474" t="s">
        <v>2432</v>
      </c>
      <c r="J270" s="193" t="s">
        <v>1459</v>
      </c>
      <c r="K270" s="128" t="s">
        <v>206</v>
      </c>
      <c r="L270" s="142" t="s">
        <v>1129</v>
      </c>
      <c r="M270" s="136" t="str">
        <f>VLOOKUP(L270,CódigosRetorno!$A$2:$B$2003,2,FALSE)</f>
        <v>El dato ingresado como atributo @schemeName es incorrecto.</v>
      </c>
      <c r="N270" s="145" t="s">
        <v>9</v>
      </c>
    </row>
    <row r="271" spans="1:14" ht="24" x14ac:dyDescent="0.35">
      <c r="A271" s="2"/>
      <c r="B271" s="872"/>
      <c r="C271" s="905"/>
      <c r="D271" s="888"/>
      <c r="E271" s="888"/>
      <c r="F271" s="872"/>
      <c r="G271" s="135" t="s">
        <v>1058</v>
      </c>
      <c r="H271" s="136" t="s">
        <v>1059</v>
      </c>
      <c r="I271" s="474" t="s">
        <v>2432</v>
      </c>
      <c r="J271" s="193" t="s">
        <v>1060</v>
      </c>
      <c r="K271" s="128" t="s">
        <v>206</v>
      </c>
      <c r="L271" s="142" t="s">
        <v>1061</v>
      </c>
      <c r="M271" s="136" t="str">
        <f>VLOOKUP(L271,CódigosRetorno!$A$2:$B$2003,2,FALSE)</f>
        <v>El dato ingresado como atributo @schemeAgencyName es incorrecto.</v>
      </c>
      <c r="N271" s="145" t="s">
        <v>9</v>
      </c>
    </row>
    <row r="272" spans="1:14" ht="36" x14ac:dyDescent="0.35">
      <c r="A272" s="2"/>
      <c r="B272" s="872"/>
      <c r="C272" s="905"/>
      <c r="D272" s="888"/>
      <c r="E272" s="888"/>
      <c r="F272" s="872"/>
      <c r="G272" s="135" t="s">
        <v>1487</v>
      </c>
      <c r="H272" s="92" t="s">
        <v>1131</v>
      </c>
      <c r="I272" s="474" t="s">
        <v>2432</v>
      </c>
      <c r="J272" s="193" t="s">
        <v>1461</v>
      </c>
      <c r="K272" s="142" t="s">
        <v>206</v>
      </c>
      <c r="L272" s="144" t="s">
        <v>1133</v>
      </c>
      <c r="M272" s="136" t="str">
        <f>VLOOKUP(L272,CódigosRetorno!$A$2:$B$2003,2,FALSE)</f>
        <v>El dato ingresado como atributo @schemeURI es incorrecto.</v>
      </c>
      <c r="N272" s="145" t="s">
        <v>9</v>
      </c>
    </row>
    <row r="273" spans="1:14" ht="24" x14ac:dyDescent="0.35">
      <c r="A273" s="2"/>
      <c r="B273" s="872"/>
      <c r="C273" s="905"/>
      <c r="D273" s="888"/>
      <c r="E273" s="888"/>
      <c r="F273" s="872" t="s">
        <v>1462</v>
      </c>
      <c r="G273" s="888" t="s">
        <v>1003</v>
      </c>
      <c r="H273" s="867" t="s">
        <v>1463</v>
      </c>
      <c r="I273" s="920">
        <v>1</v>
      </c>
      <c r="J273" s="193" t="s">
        <v>602</v>
      </c>
      <c r="K273" s="142" t="s">
        <v>6</v>
      </c>
      <c r="L273" s="144" t="s">
        <v>1464</v>
      </c>
      <c r="M273" s="136" t="str">
        <f>VLOOKUP(L273,CódigosRetorno!$A$2:$B$2003,2,FALSE)</f>
        <v>El XML no contiene el tag o no existe información del nombre de tributo de la línea</v>
      </c>
      <c r="N273" s="145" t="s">
        <v>9</v>
      </c>
    </row>
    <row r="274" spans="1:14" ht="24" x14ac:dyDescent="0.35">
      <c r="A274" s="2"/>
      <c r="B274" s="872"/>
      <c r="C274" s="905"/>
      <c r="D274" s="888"/>
      <c r="E274" s="888"/>
      <c r="F274" s="872"/>
      <c r="G274" s="888"/>
      <c r="H274" s="867"/>
      <c r="I274" s="922"/>
      <c r="J274" s="795" t="s">
        <v>1465</v>
      </c>
      <c r="K274" s="142" t="s">
        <v>6</v>
      </c>
      <c r="L274" s="144" t="s">
        <v>1015</v>
      </c>
      <c r="M274" s="136" t="str">
        <f>VLOOKUP(L274,CódigosRetorno!$A$2:$B$2003,2,FALSE)</f>
        <v>Nombre de tributo no corresponde al código de tributo de la linea.</v>
      </c>
      <c r="N274" s="135" t="s">
        <v>1451</v>
      </c>
    </row>
    <row r="275" spans="1:14" ht="36" x14ac:dyDescent="0.35">
      <c r="A275" s="2"/>
      <c r="B275" s="872"/>
      <c r="C275" s="905"/>
      <c r="D275" s="888"/>
      <c r="E275" s="888"/>
      <c r="F275" s="135" t="s">
        <v>143</v>
      </c>
      <c r="G275" s="128" t="s">
        <v>1003</v>
      </c>
      <c r="H275" s="136" t="s">
        <v>1466</v>
      </c>
      <c r="I275" s="474">
        <v>1</v>
      </c>
      <c r="J275" s="795" t="s">
        <v>1467</v>
      </c>
      <c r="K275" s="142" t="s">
        <v>6</v>
      </c>
      <c r="L275" s="142" t="s">
        <v>1468</v>
      </c>
      <c r="M275" s="136" t="str">
        <f>VLOOKUP(L275,CódigosRetorno!$A$2:$B$2003,2,FALSE)</f>
        <v>El Name o TaxTypeCode debe corresponder al codigo de tributo del item</v>
      </c>
      <c r="N275" s="135" t="s">
        <v>1451</v>
      </c>
    </row>
    <row r="276" spans="1:14" ht="24" x14ac:dyDescent="0.35">
      <c r="A276" s="2"/>
      <c r="B276" s="873">
        <v>38</v>
      </c>
      <c r="C276" s="868" t="s">
        <v>1510</v>
      </c>
      <c r="D276" s="886" t="s">
        <v>327</v>
      </c>
      <c r="E276" s="886" t="s">
        <v>142</v>
      </c>
      <c r="F276" s="873" t="s">
        <v>298</v>
      </c>
      <c r="G276" s="886" t="s">
        <v>1511</v>
      </c>
      <c r="H276" s="884" t="s">
        <v>1512</v>
      </c>
      <c r="I276" s="920">
        <v>1</v>
      </c>
      <c r="J276" s="193" t="s">
        <v>1411</v>
      </c>
      <c r="K276" s="142" t="s">
        <v>6</v>
      </c>
      <c r="L276" s="144" t="s">
        <v>1513</v>
      </c>
      <c r="M276" s="136" t="str">
        <f>VLOOKUP(L276,CódigosRetorno!$A$2:$B$2003,2,FALSE)</f>
        <v>El dato ingresado en LineExtensionAmount del item no cumple con el formato establecido</v>
      </c>
      <c r="N276" s="135" t="s">
        <v>9</v>
      </c>
    </row>
    <row r="277" spans="1:14" ht="120" x14ac:dyDescent="0.35">
      <c r="A277" s="2"/>
      <c r="B277" s="882"/>
      <c r="C277" s="883"/>
      <c r="D277" s="887"/>
      <c r="E277" s="887"/>
      <c r="F277" s="882"/>
      <c r="G277" s="887"/>
      <c r="H277" s="893"/>
      <c r="I277" s="921"/>
      <c r="J277" s="193" t="s">
        <v>1514</v>
      </c>
      <c r="K277" s="762" t="s">
        <v>6</v>
      </c>
      <c r="L277" s="762" t="s">
        <v>1515</v>
      </c>
      <c r="M277" s="136" t="str">
        <f>VLOOKUP(MID(L277,1,4),CódigosRetorno!$A$2:$B$2003,2,FALSE)</f>
        <v>El valor de venta por ítem difiere de los importes consignados.</v>
      </c>
      <c r="N277" s="135" t="s">
        <v>9</v>
      </c>
    </row>
    <row r="278" spans="1:14" ht="108" x14ac:dyDescent="0.35">
      <c r="A278" s="2"/>
      <c r="B278" s="882"/>
      <c r="C278" s="883"/>
      <c r="D278" s="887"/>
      <c r="E278" s="887"/>
      <c r="F278" s="882"/>
      <c r="G278" s="887"/>
      <c r="H278" s="893"/>
      <c r="I278" s="921"/>
      <c r="J278" s="193" t="s">
        <v>1516</v>
      </c>
      <c r="K278" s="762" t="s">
        <v>6</v>
      </c>
      <c r="L278" s="762" t="s">
        <v>1515</v>
      </c>
      <c r="M278" s="136" t="str">
        <f>VLOOKUP(MID(L278,1,4),CódigosRetorno!$A$2:$B$2003,2,FALSE)</f>
        <v>El valor de venta por ítem difiere de los importes consignados.</v>
      </c>
      <c r="N278" s="135" t="s">
        <v>9</v>
      </c>
    </row>
    <row r="279" spans="1:14" ht="24" x14ac:dyDescent="0.35">
      <c r="A279" s="2"/>
      <c r="B279" s="874"/>
      <c r="C279" s="869"/>
      <c r="D279" s="890"/>
      <c r="E279" s="890"/>
      <c r="F279" s="135" t="s">
        <v>143</v>
      </c>
      <c r="G279" s="128" t="s">
        <v>306</v>
      </c>
      <c r="H279" s="92" t="s">
        <v>1368</v>
      </c>
      <c r="I279" s="474">
        <v>1</v>
      </c>
      <c r="J279" s="795" t="s">
        <v>1391</v>
      </c>
      <c r="K279" s="142" t="s">
        <v>6</v>
      </c>
      <c r="L279" s="144" t="s">
        <v>948</v>
      </c>
      <c r="M279" s="136" t="str">
        <f>VLOOKUP(L279,CódigosRetorno!$A$2:$B$2003,2,FALSE)</f>
        <v>La moneda debe ser la misma en todo el documento. Salvo las percepciones que sólo son en moneda nacional</v>
      </c>
      <c r="N279" s="135" t="s">
        <v>9</v>
      </c>
    </row>
    <row r="280" spans="1:14" ht="24" x14ac:dyDescent="0.35">
      <c r="A280" s="2"/>
      <c r="B280" s="872">
        <f>B276+1</f>
        <v>39</v>
      </c>
      <c r="C280" s="905" t="s">
        <v>1517</v>
      </c>
      <c r="D280" s="888" t="s">
        <v>327</v>
      </c>
      <c r="E280" s="888" t="s">
        <v>182</v>
      </c>
      <c r="F280" s="872" t="s">
        <v>1492</v>
      </c>
      <c r="G280" s="888" t="s">
        <v>1518</v>
      </c>
      <c r="H280" s="867" t="s">
        <v>1519</v>
      </c>
      <c r="I280" s="918">
        <v>1</v>
      </c>
      <c r="J280" s="193" t="s">
        <v>1520</v>
      </c>
      <c r="K280" s="128" t="s">
        <v>6</v>
      </c>
      <c r="L280" s="78" t="s">
        <v>1521</v>
      </c>
      <c r="M280" s="136" t="str">
        <f>VLOOKUP(L280,CódigosRetorno!$A$2:$B$2003,2,FALSE)</f>
        <v>El dato ingresado como indicador de cargo/descuento no corresponde al valor esperado.</v>
      </c>
      <c r="N280" s="135" t="s">
        <v>9</v>
      </c>
    </row>
    <row r="281" spans="1:14" ht="24" x14ac:dyDescent="0.35">
      <c r="A281" s="2"/>
      <c r="B281" s="872"/>
      <c r="C281" s="905"/>
      <c r="D281" s="888"/>
      <c r="E281" s="888"/>
      <c r="F281" s="872"/>
      <c r="G281" s="888"/>
      <c r="H281" s="867"/>
      <c r="I281" s="918"/>
      <c r="J281" s="193" t="s">
        <v>1522</v>
      </c>
      <c r="K281" s="128" t="s">
        <v>6</v>
      </c>
      <c r="L281" s="78" t="s">
        <v>1521</v>
      </c>
      <c r="M281" s="136" t="str">
        <f>VLOOKUP(L281,CódigosRetorno!$A$2:$B$2003,2,FALSE)</f>
        <v>El dato ingresado como indicador de cargo/descuento no corresponde al valor esperado.</v>
      </c>
      <c r="N281" s="135" t="s">
        <v>9</v>
      </c>
    </row>
    <row r="282" spans="1:14" ht="24" x14ac:dyDescent="0.35">
      <c r="A282" s="2"/>
      <c r="B282" s="872"/>
      <c r="C282" s="905"/>
      <c r="D282" s="888"/>
      <c r="E282" s="888"/>
      <c r="F282" s="872" t="s">
        <v>328</v>
      </c>
      <c r="G282" s="888" t="s">
        <v>1523</v>
      </c>
      <c r="H282" s="867" t="s">
        <v>1524</v>
      </c>
      <c r="I282" s="918">
        <v>1</v>
      </c>
      <c r="J282" s="193" t="s">
        <v>602</v>
      </c>
      <c r="K282" s="142" t="s">
        <v>6</v>
      </c>
      <c r="L282" s="144" t="s">
        <v>1525</v>
      </c>
      <c r="M282" s="136" t="str">
        <f>VLOOKUP(L282,CódigosRetorno!$A$2:$B$2003,2,FALSE)</f>
        <v>El XML no contiene el tag o no existe informacion de codigo de motivo de cargo/descuento por item.</v>
      </c>
      <c r="N282" s="145" t="s">
        <v>9</v>
      </c>
    </row>
    <row r="283" spans="1:14" ht="24" x14ac:dyDescent="0.35">
      <c r="A283" s="2"/>
      <c r="B283" s="872"/>
      <c r="C283" s="905"/>
      <c r="D283" s="888"/>
      <c r="E283" s="888"/>
      <c r="F283" s="872"/>
      <c r="G283" s="888"/>
      <c r="H283" s="867"/>
      <c r="I283" s="918"/>
      <c r="J283" s="193" t="s">
        <v>1526</v>
      </c>
      <c r="K283" s="142" t="s">
        <v>6</v>
      </c>
      <c r="L283" s="144" t="s">
        <v>1527</v>
      </c>
      <c r="M283" s="136" t="str">
        <f>VLOOKUP(L283,CódigosRetorno!$A$2:$B$2003,2,FALSE)</f>
        <v>El valor ingresado como codigo de motivo de cargo/descuento por linea no es valido (catalogo 53)</v>
      </c>
      <c r="N283" s="135" t="s">
        <v>1528</v>
      </c>
    </row>
    <row r="284" spans="1:14" ht="24" x14ac:dyDescent="0.35">
      <c r="A284" s="2"/>
      <c r="B284" s="872"/>
      <c r="C284" s="905"/>
      <c r="D284" s="888"/>
      <c r="E284" s="888"/>
      <c r="F284" s="872"/>
      <c r="G284" s="888"/>
      <c r="H284" s="867"/>
      <c r="I284" s="918"/>
      <c r="J284" s="193" t="s">
        <v>1529</v>
      </c>
      <c r="K284" s="142" t="s">
        <v>206</v>
      </c>
      <c r="L284" s="144" t="s">
        <v>1530</v>
      </c>
      <c r="M284" s="136" t="str">
        <f>VLOOKUP(L284,CódigosRetorno!$A$2:$B$2003,2,FALSE)</f>
        <v>El dato ingresado como cargo/descuento no es valido a nivel de ítem.</v>
      </c>
      <c r="N284" s="135" t="s">
        <v>9</v>
      </c>
    </row>
    <row r="285" spans="1:14" ht="24" x14ac:dyDescent="0.35">
      <c r="A285" s="2"/>
      <c r="B285" s="872"/>
      <c r="C285" s="905"/>
      <c r="D285" s="888"/>
      <c r="E285" s="888"/>
      <c r="F285" s="135"/>
      <c r="G285" s="135" t="s">
        <v>1058</v>
      </c>
      <c r="H285" s="136" t="s">
        <v>1079</v>
      </c>
      <c r="I285" s="474" t="s">
        <v>2432</v>
      </c>
      <c r="J285" s="193" t="s">
        <v>1060</v>
      </c>
      <c r="K285" s="142" t="s">
        <v>206</v>
      </c>
      <c r="L285" s="144" t="s">
        <v>1080</v>
      </c>
      <c r="M285" s="136" t="str">
        <f>VLOOKUP(L285,CódigosRetorno!$A$2:$B$2003,2,FALSE)</f>
        <v>El dato ingresado como atributo @listAgencyName es incorrecto.</v>
      </c>
      <c r="N285" s="145" t="s">
        <v>9</v>
      </c>
    </row>
    <row r="286" spans="1:14" ht="24" x14ac:dyDescent="0.35">
      <c r="A286" s="2"/>
      <c r="B286" s="872"/>
      <c r="C286" s="905"/>
      <c r="D286" s="888"/>
      <c r="E286" s="888"/>
      <c r="F286" s="135"/>
      <c r="G286" s="135" t="s">
        <v>1531</v>
      </c>
      <c r="H286" s="136" t="s">
        <v>1082</v>
      </c>
      <c r="I286" s="474" t="s">
        <v>2432</v>
      </c>
      <c r="J286" s="193" t="s">
        <v>1532</v>
      </c>
      <c r="K286" s="128" t="s">
        <v>206</v>
      </c>
      <c r="L286" s="142" t="s">
        <v>1084</v>
      </c>
      <c r="M286" s="136" t="str">
        <f>VLOOKUP(L286,CódigosRetorno!$A$2:$B$2003,2,FALSE)</f>
        <v>El dato ingresado como atributo @listName es incorrecto.</v>
      </c>
      <c r="N286" s="145" t="s">
        <v>9</v>
      </c>
    </row>
    <row r="287" spans="1:14" ht="36" x14ac:dyDescent="0.35">
      <c r="A287" s="2"/>
      <c r="B287" s="872"/>
      <c r="C287" s="905"/>
      <c r="D287" s="888"/>
      <c r="E287" s="888"/>
      <c r="F287" s="135"/>
      <c r="G287" s="135" t="s">
        <v>1533</v>
      </c>
      <c r="H287" s="136" t="s">
        <v>1086</v>
      </c>
      <c r="I287" s="474" t="s">
        <v>2432</v>
      </c>
      <c r="J287" s="193" t="s">
        <v>1534</v>
      </c>
      <c r="K287" s="142" t="s">
        <v>206</v>
      </c>
      <c r="L287" s="144" t="s">
        <v>1088</v>
      </c>
      <c r="M287" s="136" t="str">
        <f>VLOOKUP(L287,CódigosRetorno!$A$2:$B$2003,2,FALSE)</f>
        <v>El dato ingresado como atributo @listURI es incorrecto.</v>
      </c>
      <c r="N287" s="145" t="s">
        <v>9</v>
      </c>
    </row>
    <row r="288" spans="1:14" ht="36" x14ac:dyDescent="0.35">
      <c r="A288" s="2"/>
      <c r="B288" s="872"/>
      <c r="C288" s="905"/>
      <c r="D288" s="888"/>
      <c r="E288" s="888"/>
      <c r="F288" s="135" t="s">
        <v>1421</v>
      </c>
      <c r="G288" s="128" t="s">
        <v>1422</v>
      </c>
      <c r="H288" s="136" t="s">
        <v>1535</v>
      </c>
      <c r="I288" s="474">
        <v>1</v>
      </c>
      <c r="J288" s="193" t="s">
        <v>1536</v>
      </c>
      <c r="K288" s="142" t="s">
        <v>6</v>
      </c>
      <c r="L288" s="144" t="s">
        <v>1537</v>
      </c>
      <c r="M288" s="136" t="str">
        <f>VLOOKUP(L288,CódigosRetorno!$A$2:$B$2003,2,FALSE)</f>
        <v>El factor de cargo/descuento por linea no cumple con el formato establecido.</v>
      </c>
      <c r="N288" s="145" t="s">
        <v>9</v>
      </c>
    </row>
    <row r="289" spans="1:14" ht="36" x14ac:dyDescent="0.35">
      <c r="A289" s="2"/>
      <c r="B289" s="872"/>
      <c r="C289" s="905"/>
      <c r="D289" s="888"/>
      <c r="E289" s="888"/>
      <c r="F289" s="873" t="s">
        <v>298</v>
      </c>
      <c r="G289" s="886" t="s">
        <v>299</v>
      </c>
      <c r="H289" s="868" t="s">
        <v>1538</v>
      </c>
      <c r="I289" s="920">
        <v>1</v>
      </c>
      <c r="J289" s="193" t="s">
        <v>1411</v>
      </c>
      <c r="K289" s="142" t="s">
        <v>6</v>
      </c>
      <c r="L289" s="144" t="s">
        <v>1539</v>
      </c>
      <c r="M289" s="136" t="str">
        <f>VLOOKUP(L289,CódigosRetorno!$A$2:$B$2003,2,FALSE)</f>
        <v>El formato ingresado en el tag cac:InvoiceLine/cac:Allowancecharge/cbc:Amount no cumple con el formato establecido</v>
      </c>
      <c r="N289" s="135" t="s">
        <v>9</v>
      </c>
    </row>
    <row r="290" spans="1:14" ht="60" x14ac:dyDescent="0.35">
      <c r="A290" s="2"/>
      <c r="B290" s="872"/>
      <c r="C290" s="905"/>
      <c r="D290" s="888"/>
      <c r="E290" s="888"/>
      <c r="F290" s="874"/>
      <c r="G290" s="890"/>
      <c r="H290" s="869"/>
      <c r="I290" s="922"/>
      <c r="J290" s="193" t="s">
        <v>1540</v>
      </c>
      <c r="K290" s="762" t="s">
        <v>6</v>
      </c>
      <c r="L290" s="762" t="s">
        <v>1541</v>
      </c>
      <c r="M290" s="136" t="str">
        <f>VLOOKUP(MID(L290,1,4),CódigosRetorno!$A$2:$B$2003,2,FALSE)</f>
        <v>El valor de cargo/descuento por ítem difiere de los importes consignados.</v>
      </c>
      <c r="N290" s="135" t="s">
        <v>9</v>
      </c>
    </row>
    <row r="291" spans="1:14" ht="24" x14ac:dyDescent="0.35">
      <c r="A291" s="2"/>
      <c r="B291" s="872"/>
      <c r="C291" s="905"/>
      <c r="D291" s="888"/>
      <c r="E291" s="888"/>
      <c r="F291" s="135" t="s">
        <v>143</v>
      </c>
      <c r="G291" s="128" t="s">
        <v>306</v>
      </c>
      <c r="H291" s="92" t="s">
        <v>1368</v>
      </c>
      <c r="I291" s="474">
        <v>1</v>
      </c>
      <c r="J291" s="795" t="s">
        <v>1391</v>
      </c>
      <c r="K291" s="142" t="s">
        <v>6</v>
      </c>
      <c r="L291" s="144" t="s">
        <v>948</v>
      </c>
      <c r="M291" s="136" t="str">
        <f>VLOOKUP(L291,CódigosRetorno!$A$2:$B$2003,2,FALSE)</f>
        <v>La moneda debe ser la misma en todo el documento. Salvo las percepciones que sólo son en moneda nacional</v>
      </c>
      <c r="N291" s="135" t="s">
        <v>1094</v>
      </c>
    </row>
    <row r="292" spans="1:14" ht="36" x14ac:dyDescent="0.35">
      <c r="A292" s="2"/>
      <c r="B292" s="872"/>
      <c r="C292" s="905"/>
      <c r="D292" s="888"/>
      <c r="E292" s="888"/>
      <c r="F292" s="135" t="s">
        <v>298</v>
      </c>
      <c r="G292" s="128" t="s">
        <v>299</v>
      </c>
      <c r="H292" s="136" t="s">
        <v>1542</v>
      </c>
      <c r="I292" s="474">
        <v>1</v>
      </c>
      <c r="J292" s="193" t="s">
        <v>1397</v>
      </c>
      <c r="K292" s="128" t="s">
        <v>6</v>
      </c>
      <c r="L292" s="144" t="s">
        <v>1543</v>
      </c>
      <c r="M292" s="136" t="str">
        <f>VLOOKUP(L292,CódigosRetorno!$A$2:$B$2003,2,FALSE)</f>
        <v>El Monto base de cargo/descuento por linea no cumple con el formato establecido.</v>
      </c>
      <c r="N292" s="135" t="s">
        <v>9</v>
      </c>
    </row>
    <row r="293" spans="1:14" ht="24" x14ac:dyDescent="0.35">
      <c r="A293" s="2"/>
      <c r="B293" s="872"/>
      <c r="C293" s="905"/>
      <c r="D293" s="888"/>
      <c r="E293" s="888"/>
      <c r="F293" s="135" t="s">
        <v>143</v>
      </c>
      <c r="G293" s="128" t="s">
        <v>306</v>
      </c>
      <c r="H293" s="92" t="s">
        <v>1368</v>
      </c>
      <c r="I293" s="474">
        <v>1</v>
      </c>
      <c r="J293" s="795" t="s">
        <v>1391</v>
      </c>
      <c r="K293" s="142" t="s">
        <v>6</v>
      </c>
      <c r="L293" s="144" t="s">
        <v>948</v>
      </c>
      <c r="M293" s="136" t="str">
        <f>VLOOKUP(L293,CódigosRetorno!$A$2:$B$2003,2,FALSE)</f>
        <v>La moneda debe ser la misma en todo el documento. Salvo las percepciones que sólo son en moneda nacional</v>
      </c>
      <c r="N293" s="135" t="s">
        <v>1094</v>
      </c>
    </row>
    <row r="294" spans="1:14" x14ac:dyDescent="0.35">
      <c r="A294" s="2"/>
      <c r="B294" s="534" t="s">
        <v>1544</v>
      </c>
      <c r="C294" s="535"/>
      <c r="D294" s="529"/>
      <c r="E294" s="529" t="s">
        <v>9</v>
      </c>
      <c r="F294" s="536" t="s">
        <v>9</v>
      </c>
      <c r="G294" s="536" t="s">
        <v>9</v>
      </c>
      <c r="H294" s="537" t="s">
        <v>9</v>
      </c>
      <c r="I294" s="785"/>
      <c r="J294" s="544" t="s">
        <v>9</v>
      </c>
      <c r="K294" s="524" t="s">
        <v>9</v>
      </c>
      <c r="L294" s="525" t="s">
        <v>9</v>
      </c>
      <c r="M294" s="523" t="str">
        <f>VLOOKUP(L294,CódigosRetorno!$A$2:$B$2003,2,FALSE)</f>
        <v>-</v>
      </c>
      <c r="N294" s="522" t="s">
        <v>9</v>
      </c>
    </row>
    <row r="295" spans="1:14" x14ac:dyDescent="0.35">
      <c r="A295" s="2"/>
      <c r="B295" s="888">
        <f>B280+1</f>
        <v>40</v>
      </c>
      <c r="C295" s="919" t="s">
        <v>1545</v>
      </c>
      <c r="D295" s="872" t="s">
        <v>62</v>
      </c>
      <c r="E295" s="928" t="s">
        <v>142</v>
      </c>
      <c r="F295" s="928" t="s">
        <v>298</v>
      </c>
      <c r="G295" s="928" t="s">
        <v>299</v>
      </c>
      <c r="H295" s="929" t="s">
        <v>1546</v>
      </c>
      <c r="I295" s="927">
        <v>1</v>
      </c>
      <c r="J295" s="193" t="s">
        <v>1547</v>
      </c>
      <c r="K295" s="81" t="s">
        <v>6</v>
      </c>
      <c r="L295" s="82" t="s">
        <v>1548</v>
      </c>
      <c r="M295" s="136" t="str">
        <f>VLOOKUP(L295,CódigosRetorno!$A$2:$B$2003,2,FALSE)</f>
        <v>El Monto total de impuestos es obligatorio</v>
      </c>
      <c r="N295" s="135" t="s">
        <v>9</v>
      </c>
    </row>
    <row r="296" spans="1:14" ht="36" x14ac:dyDescent="0.35">
      <c r="A296" s="2"/>
      <c r="B296" s="888"/>
      <c r="C296" s="919"/>
      <c r="D296" s="872"/>
      <c r="E296" s="928"/>
      <c r="F296" s="928"/>
      <c r="G296" s="928"/>
      <c r="H296" s="929"/>
      <c r="I296" s="927"/>
      <c r="J296" s="193" t="s">
        <v>1397</v>
      </c>
      <c r="K296" s="128" t="s">
        <v>6</v>
      </c>
      <c r="L296" s="142" t="s">
        <v>1549</v>
      </c>
      <c r="M296" s="136" t="str">
        <f>VLOOKUP(L296,CódigosRetorno!$A$2:$B$2003,2,FALSE)</f>
        <v>El dato ingresado en el monto total de impuestos no cumple con el formato establecido</v>
      </c>
      <c r="N296" s="145" t="s">
        <v>9</v>
      </c>
    </row>
    <row r="297" spans="1:14" ht="48" x14ac:dyDescent="0.35">
      <c r="A297" s="2"/>
      <c r="B297" s="888"/>
      <c r="C297" s="919"/>
      <c r="D297" s="872"/>
      <c r="E297" s="928"/>
      <c r="F297" s="928"/>
      <c r="G297" s="928"/>
      <c r="H297" s="929"/>
      <c r="I297" s="927"/>
      <c r="J297" s="193" t="s">
        <v>1550</v>
      </c>
      <c r="K297" s="771" t="s">
        <v>6</v>
      </c>
      <c r="L297" s="762" t="s">
        <v>1551</v>
      </c>
      <c r="M297" s="136" t="str">
        <f>VLOOKUP(MID(L297,1,4),CódigosRetorno!$A$2:$B$2003,2,FALSE)</f>
        <v>La sumatoria de impuestos globales no corresponde al monto total de impuestos.</v>
      </c>
      <c r="N297" s="145" t="s">
        <v>9</v>
      </c>
    </row>
    <row r="298" spans="1:14" x14ac:dyDescent="0.35">
      <c r="A298" s="2"/>
      <c r="B298" s="888"/>
      <c r="C298" s="919"/>
      <c r="D298" s="872"/>
      <c r="E298" s="928"/>
      <c r="F298" s="928"/>
      <c r="G298" s="928"/>
      <c r="H298" s="929"/>
      <c r="I298" s="927"/>
      <c r="J298" s="798" t="s">
        <v>1552</v>
      </c>
      <c r="K298" s="128" t="s">
        <v>6</v>
      </c>
      <c r="L298" s="142" t="s">
        <v>1553</v>
      </c>
      <c r="M298" s="136" t="str">
        <f>VLOOKUP(L298,CódigosRetorno!$A$2:$B$2003,2,FALSE)</f>
        <v>El tag cac:TaxTotal no debe repetirse a nivel de totales</v>
      </c>
      <c r="N298" s="145" t="s">
        <v>9</v>
      </c>
    </row>
    <row r="299" spans="1:14" ht="84" x14ac:dyDescent="0.35">
      <c r="A299" s="2"/>
      <c r="B299" s="888"/>
      <c r="C299" s="919"/>
      <c r="D299" s="872"/>
      <c r="E299" s="928"/>
      <c r="F299" s="928"/>
      <c r="G299" s="928"/>
      <c r="H299" s="929"/>
      <c r="I299" s="927"/>
      <c r="J299" s="798" t="s">
        <v>1554</v>
      </c>
      <c r="K299" s="128" t="s">
        <v>6</v>
      </c>
      <c r="L299" s="142" t="s">
        <v>1555</v>
      </c>
      <c r="M299" s="136" t="str">
        <f>VLOOKUP(L299,CódigosRetorno!$A$2:$B$2003,2,FALSE)</f>
        <v xml:space="preserve">Si tiene operaciones de un tributo en alguna línea, debe consignar el tag del total del tributo </v>
      </c>
      <c r="N299" s="145" t="s">
        <v>9</v>
      </c>
    </row>
    <row r="300" spans="1:14" ht="24" x14ac:dyDescent="0.35">
      <c r="A300" s="2"/>
      <c r="B300" s="888"/>
      <c r="C300" s="919"/>
      <c r="D300" s="872"/>
      <c r="E300" s="928"/>
      <c r="F300" s="135" t="s">
        <v>143</v>
      </c>
      <c r="G300" s="128" t="s">
        <v>306</v>
      </c>
      <c r="H300" s="92" t="s">
        <v>1368</v>
      </c>
      <c r="I300" s="121">
        <v>1</v>
      </c>
      <c r="J300" s="795" t="s">
        <v>1391</v>
      </c>
      <c r="K300" s="142" t="s">
        <v>6</v>
      </c>
      <c r="L300" s="144" t="s">
        <v>948</v>
      </c>
      <c r="M300" s="136" t="str">
        <f>VLOOKUP(L300,CódigosRetorno!$A$2:$B$2003,2,FALSE)</f>
        <v>La moneda debe ser la misma en todo el documento. Salvo las percepciones que sólo son en moneda nacional</v>
      </c>
      <c r="N300" s="135" t="s">
        <v>1094</v>
      </c>
    </row>
    <row r="301" spans="1:14" ht="24" x14ac:dyDescent="0.35">
      <c r="A301" s="2"/>
      <c r="B301" s="872" t="s">
        <v>1556</v>
      </c>
      <c r="C301" s="905" t="s">
        <v>1557</v>
      </c>
      <c r="D301" s="872" t="s">
        <v>62</v>
      </c>
      <c r="E301" s="872" t="s">
        <v>182</v>
      </c>
      <c r="F301" s="872" t="s">
        <v>298</v>
      </c>
      <c r="G301" s="888" t="s">
        <v>1511</v>
      </c>
      <c r="H301" s="905" t="s">
        <v>1558</v>
      </c>
      <c r="I301" s="918">
        <v>1</v>
      </c>
      <c r="J301" s="795" t="s">
        <v>1424</v>
      </c>
      <c r="K301" s="142" t="s">
        <v>6</v>
      </c>
      <c r="L301" s="144" t="s">
        <v>1559</v>
      </c>
      <c r="M301" s="136" t="str">
        <f>VLOOKUP(L301,CódigosRetorno!$A$2:$B$2003,2,FALSE)</f>
        <v>El XML no contiene el tag o no existe información de total valor de venta globales</v>
      </c>
      <c r="N301" s="80" t="s">
        <v>9</v>
      </c>
    </row>
    <row r="302" spans="1:14" ht="24" x14ac:dyDescent="0.35">
      <c r="A302" s="2"/>
      <c r="B302" s="872"/>
      <c r="C302" s="905"/>
      <c r="D302" s="872"/>
      <c r="E302" s="872"/>
      <c r="F302" s="872"/>
      <c r="G302" s="888"/>
      <c r="H302" s="905"/>
      <c r="I302" s="918"/>
      <c r="J302" s="193" t="s">
        <v>1411</v>
      </c>
      <c r="K302" s="128" t="s">
        <v>6</v>
      </c>
      <c r="L302" s="142" t="s">
        <v>1560</v>
      </c>
      <c r="M302" s="136" t="str">
        <f>VLOOKUP(L302,CódigosRetorno!$A$2:$B$2003,2,FALSE)</f>
        <v>El dato ingresado en el total valor de venta globales no cumple con el formato establecido</v>
      </c>
      <c r="N302" s="80" t="s">
        <v>9</v>
      </c>
    </row>
    <row r="303" spans="1:14" ht="72" x14ac:dyDescent="0.35">
      <c r="A303" s="2"/>
      <c r="B303" s="872"/>
      <c r="C303" s="905"/>
      <c r="D303" s="872"/>
      <c r="E303" s="872"/>
      <c r="F303" s="872"/>
      <c r="G303" s="888"/>
      <c r="H303" s="905"/>
      <c r="I303" s="918"/>
      <c r="J303" s="193" t="s">
        <v>1561</v>
      </c>
      <c r="K303" s="762" t="s">
        <v>6</v>
      </c>
      <c r="L303" s="762" t="s">
        <v>1562</v>
      </c>
      <c r="M303" s="136" t="str">
        <f>VLOOKUP(MID(L303,1,4),CódigosRetorno!$A$2:$B$2003,2,FALSE)</f>
        <v>La sumatoria del total valor de venta - Exportaciones de línea no corresponden al total</v>
      </c>
      <c r="N303" s="80" t="s">
        <v>9</v>
      </c>
    </row>
    <row r="304" spans="1:14" ht="96" x14ac:dyDescent="0.35">
      <c r="A304" s="2"/>
      <c r="B304" s="872"/>
      <c r="C304" s="905"/>
      <c r="D304" s="872"/>
      <c r="E304" s="872"/>
      <c r="F304" s="872"/>
      <c r="G304" s="888"/>
      <c r="H304" s="905"/>
      <c r="I304" s="918"/>
      <c r="J304" s="193" t="s">
        <v>1563</v>
      </c>
      <c r="K304" s="762" t="s">
        <v>6</v>
      </c>
      <c r="L304" s="762" t="s">
        <v>1564</v>
      </c>
      <c r="M304" s="136" t="str">
        <f>VLOOKUP(MID(L304,1,4),CódigosRetorno!$A$2:$B$2003,2,FALSE)</f>
        <v>La sumatoria del total valor de venta - operaciones exoneradas de línea no corresponden al total</v>
      </c>
      <c r="N304" s="145" t="s">
        <v>9</v>
      </c>
    </row>
    <row r="305" spans="1:14" ht="96" x14ac:dyDescent="0.35">
      <c r="A305" s="2"/>
      <c r="B305" s="872"/>
      <c r="C305" s="905"/>
      <c r="D305" s="872"/>
      <c r="E305" s="872"/>
      <c r="F305" s="872"/>
      <c r="G305" s="888"/>
      <c r="H305" s="905"/>
      <c r="I305" s="918"/>
      <c r="J305" s="193" t="s">
        <v>1565</v>
      </c>
      <c r="K305" s="762" t="s">
        <v>6</v>
      </c>
      <c r="L305" s="762" t="s">
        <v>1566</v>
      </c>
      <c r="M305" s="136" t="str">
        <f>VLOOKUP(MID(L305,1,4),CódigosRetorno!$A$2:$B$2003,2,FALSE)</f>
        <v>La sumatoria del total valor de venta - operaciones inafectas de línea no corresponden al total</v>
      </c>
      <c r="N305" s="145" t="s">
        <v>9</v>
      </c>
    </row>
    <row r="306" spans="1:14" ht="48" x14ac:dyDescent="0.35">
      <c r="A306" s="2"/>
      <c r="B306" s="872"/>
      <c r="C306" s="905"/>
      <c r="D306" s="872"/>
      <c r="E306" s="872"/>
      <c r="F306" s="872"/>
      <c r="G306" s="888"/>
      <c r="H306" s="905"/>
      <c r="I306" s="918"/>
      <c r="J306" s="193" t="s">
        <v>1567</v>
      </c>
      <c r="K306" s="762" t="s">
        <v>6</v>
      </c>
      <c r="L306" s="762" t="s">
        <v>1568</v>
      </c>
      <c r="M306" s="136" t="str">
        <f>VLOOKUP(MID(L306,1,4),CódigosRetorno!$A$2:$B$2003,2,FALSE)</f>
        <v>Si se utiliza la leyenda con código 2001, el total de operaciones exoneradas debe ser mayor a 0.00</v>
      </c>
      <c r="N306" s="135" t="s">
        <v>1569</v>
      </c>
    </row>
    <row r="307" spans="1:14" ht="48" x14ac:dyDescent="0.35">
      <c r="A307" s="2"/>
      <c r="B307" s="872"/>
      <c r="C307" s="905"/>
      <c r="D307" s="872"/>
      <c r="E307" s="872"/>
      <c r="F307" s="872"/>
      <c r="G307" s="888"/>
      <c r="H307" s="905"/>
      <c r="I307" s="918"/>
      <c r="J307" s="193" t="s">
        <v>1570</v>
      </c>
      <c r="K307" s="762" t="s">
        <v>6</v>
      </c>
      <c r="L307" s="762" t="s">
        <v>1571</v>
      </c>
      <c r="M307" s="136" t="str">
        <f>VLOOKUP(MID(L307,1,4),CódigosRetorno!$A$2:$B$2003,2,FALSE)</f>
        <v>Si se utiliza la leyenda con código 2002, el total de operaciones exoneradas debe ser mayor a 0.00</v>
      </c>
      <c r="N307" s="135" t="s">
        <v>1569</v>
      </c>
    </row>
    <row r="308" spans="1:14" ht="48" x14ac:dyDescent="0.35">
      <c r="A308" s="2"/>
      <c r="B308" s="872"/>
      <c r="C308" s="905"/>
      <c r="D308" s="872"/>
      <c r="E308" s="872"/>
      <c r="F308" s="872"/>
      <c r="G308" s="888"/>
      <c r="H308" s="905"/>
      <c r="I308" s="918"/>
      <c r="J308" s="193" t="s">
        <v>1572</v>
      </c>
      <c r="K308" s="762" t="s">
        <v>6</v>
      </c>
      <c r="L308" s="762" t="s">
        <v>1573</v>
      </c>
      <c r="M308" s="136" t="str">
        <f>VLOOKUP(MID(L308,1,4),CódigosRetorno!$A$2:$B$2003,2,FALSE)</f>
        <v>Si se utiliza la leyenda con código 2003, el total de operaciones exoneradas debe ser mayor a 0.00</v>
      </c>
      <c r="N308" s="135" t="s">
        <v>1569</v>
      </c>
    </row>
    <row r="309" spans="1:14" ht="48" x14ac:dyDescent="0.35">
      <c r="A309" s="2"/>
      <c r="B309" s="872"/>
      <c r="C309" s="905"/>
      <c r="D309" s="872"/>
      <c r="E309" s="872"/>
      <c r="F309" s="872"/>
      <c r="G309" s="888"/>
      <c r="H309" s="905"/>
      <c r="I309" s="918"/>
      <c r="J309" s="193" t="s">
        <v>1574</v>
      </c>
      <c r="K309" s="762" t="s">
        <v>6</v>
      </c>
      <c r="L309" s="762" t="s">
        <v>1575</v>
      </c>
      <c r="M309" s="136" t="str">
        <f>VLOOKUP(MID(L309,1,4),CódigosRetorno!$A$2:$B$2003,2,FALSE)</f>
        <v>Si se utiliza la leyenda con código 2008, el total de operaciones exoneradas debe ser mayor a 0.00</v>
      </c>
      <c r="N309" s="135" t="s">
        <v>1569</v>
      </c>
    </row>
    <row r="310" spans="1:14" ht="24" x14ac:dyDescent="0.35">
      <c r="A310" s="2"/>
      <c r="B310" s="872"/>
      <c r="C310" s="905"/>
      <c r="D310" s="872"/>
      <c r="E310" s="872"/>
      <c r="F310" s="135" t="s">
        <v>143</v>
      </c>
      <c r="G310" s="128" t="s">
        <v>306</v>
      </c>
      <c r="H310" s="92" t="s">
        <v>1368</v>
      </c>
      <c r="I310" s="474">
        <v>1</v>
      </c>
      <c r="J310" s="795" t="s">
        <v>1391</v>
      </c>
      <c r="K310" s="142" t="s">
        <v>6</v>
      </c>
      <c r="L310" s="144" t="s">
        <v>948</v>
      </c>
      <c r="M310" s="136" t="str">
        <f>VLOOKUP(L310,CódigosRetorno!$A$2:$B$2003,2,FALSE)</f>
        <v>La moneda debe ser la misma en todo el documento. Salvo las percepciones que sólo son en moneda nacional</v>
      </c>
      <c r="N310" s="135" t="s">
        <v>1094</v>
      </c>
    </row>
    <row r="311" spans="1:14" ht="24" x14ac:dyDescent="0.35">
      <c r="A311" s="2"/>
      <c r="B311" s="872"/>
      <c r="C311" s="905"/>
      <c r="D311" s="872"/>
      <c r="E311" s="872"/>
      <c r="F311" s="872"/>
      <c r="G311" s="888" t="s">
        <v>1576</v>
      </c>
      <c r="H311" s="867" t="s">
        <v>1577</v>
      </c>
      <c r="I311" s="918">
        <v>1</v>
      </c>
      <c r="J311" s="193" t="s">
        <v>1411</v>
      </c>
      <c r="K311" s="142" t="s">
        <v>6</v>
      </c>
      <c r="L311" s="144" t="s">
        <v>994</v>
      </c>
      <c r="M311" s="136" t="str">
        <f>VLOOKUP(L311,CódigosRetorno!$A$2:$B$2003,2,FALSE)</f>
        <v>El dato ingresado en TaxAmount no cumple con el formato establecido</v>
      </c>
      <c r="N311" s="145" t="s">
        <v>9</v>
      </c>
    </row>
    <row r="312" spans="1:14" ht="36" x14ac:dyDescent="0.35">
      <c r="A312" s="2"/>
      <c r="B312" s="872"/>
      <c r="C312" s="905"/>
      <c r="D312" s="872"/>
      <c r="E312" s="872"/>
      <c r="F312" s="872"/>
      <c r="G312" s="888"/>
      <c r="H312" s="867"/>
      <c r="I312" s="918"/>
      <c r="J312" s="193" t="s">
        <v>1578</v>
      </c>
      <c r="K312" s="128" t="s">
        <v>6</v>
      </c>
      <c r="L312" s="142" t="s">
        <v>1579</v>
      </c>
      <c r="M312" s="136" t="str">
        <f>VLOOKUP(L312,CódigosRetorno!$A$2:$B$2003,2,FALSE)</f>
        <v xml:space="preserve">El monto total del impuestos sobre el valor de venta de operaciones gratuitas/inafectas/exoneradas debe ser igual a 0.00 </v>
      </c>
      <c r="N312" s="145" t="s">
        <v>9</v>
      </c>
    </row>
    <row r="313" spans="1:14" ht="24" x14ac:dyDescent="0.35">
      <c r="A313" s="2"/>
      <c r="B313" s="872"/>
      <c r="C313" s="905"/>
      <c r="D313" s="872"/>
      <c r="E313" s="872"/>
      <c r="F313" s="135" t="s">
        <v>143</v>
      </c>
      <c r="G313" s="128" t="s">
        <v>306</v>
      </c>
      <c r="H313" s="92" t="s">
        <v>1368</v>
      </c>
      <c r="I313" s="474">
        <v>1</v>
      </c>
      <c r="J313" s="795" t="s">
        <v>1391</v>
      </c>
      <c r="K313" s="142" t="s">
        <v>6</v>
      </c>
      <c r="L313" s="144" t="s">
        <v>948</v>
      </c>
      <c r="M313" s="136" t="str">
        <f>VLOOKUP(L313,CódigosRetorno!$A$2:$B$2003,2,FALSE)</f>
        <v>La moneda debe ser la misma en todo el documento. Salvo las percepciones que sólo son en moneda nacional</v>
      </c>
      <c r="N313" s="135" t="s">
        <v>1094</v>
      </c>
    </row>
    <row r="314" spans="1:14" ht="24" x14ac:dyDescent="0.35">
      <c r="A314" s="2"/>
      <c r="B314" s="872"/>
      <c r="C314" s="905"/>
      <c r="D314" s="872"/>
      <c r="E314" s="872"/>
      <c r="F314" s="872" t="s">
        <v>659</v>
      </c>
      <c r="G314" s="888" t="s">
        <v>1003</v>
      </c>
      <c r="H314" s="905" t="s">
        <v>1580</v>
      </c>
      <c r="I314" s="918">
        <v>1</v>
      </c>
      <c r="J314" s="193" t="s">
        <v>602</v>
      </c>
      <c r="K314" s="128" t="s">
        <v>6</v>
      </c>
      <c r="L314" s="77" t="s">
        <v>1581</v>
      </c>
      <c r="M314" s="136" t="str">
        <f>VLOOKUP(L314,CódigosRetorno!$A$2:$B$2003,2,FALSE)</f>
        <v>El XML no contiene el tag o no existe información de código de tributo.</v>
      </c>
      <c r="N314" s="145" t="s">
        <v>9</v>
      </c>
    </row>
    <row r="315" spans="1:14" ht="24" x14ac:dyDescent="0.35">
      <c r="A315" s="2"/>
      <c r="B315" s="872"/>
      <c r="C315" s="905"/>
      <c r="D315" s="872"/>
      <c r="E315" s="872"/>
      <c r="F315" s="872"/>
      <c r="G315" s="888"/>
      <c r="H315" s="905"/>
      <c r="I315" s="918"/>
      <c r="J315" s="795" t="s">
        <v>1582</v>
      </c>
      <c r="K315" s="142" t="s">
        <v>6</v>
      </c>
      <c r="L315" s="144" t="s">
        <v>1583</v>
      </c>
      <c r="M315" s="136" t="str">
        <f>VLOOKUP(L315,CódigosRetorno!$A$2:$B$2003,2,FALSE)</f>
        <v>El dato ingresado como codigo de tributo global no corresponde al valor esperado.</v>
      </c>
      <c r="N315" s="135" t="s">
        <v>1451</v>
      </c>
    </row>
    <row r="316" spans="1:14" ht="24" x14ac:dyDescent="0.35">
      <c r="A316" s="2"/>
      <c r="B316" s="872"/>
      <c r="C316" s="905"/>
      <c r="D316" s="872"/>
      <c r="E316" s="872"/>
      <c r="F316" s="872"/>
      <c r="G316" s="888"/>
      <c r="H316" s="905"/>
      <c r="I316" s="918"/>
      <c r="J316" s="800" t="s">
        <v>1584</v>
      </c>
      <c r="K316" s="144" t="s">
        <v>6</v>
      </c>
      <c r="L316" s="144" t="s">
        <v>1585</v>
      </c>
      <c r="M316" s="136" t="str">
        <f>VLOOKUP(L316,CódigosRetorno!$A$2:$B$2003,2,FALSE)</f>
        <v>El código de tributo no debe repetirse a nivel de totales</v>
      </c>
      <c r="N316" s="123" t="s">
        <v>9</v>
      </c>
    </row>
    <row r="317" spans="1:14" ht="36" x14ac:dyDescent="0.35">
      <c r="A317" s="2"/>
      <c r="B317" s="872"/>
      <c r="C317" s="905"/>
      <c r="D317" s="872"/>
      <c r="E317" s="872"/>
      <c r="F317" s="872"/>
      <c r="G317" s="888"/>
      <c r="H317" s="905"/>
      <c r="I317" s="918"/>
      <c r="J317" s="193" t="s">
        <v>1586</v>
      </c>
      <c r="K317" s="142" t="s">
        <v>6</v>
      </c>
      <c r="L317" s="144" t="s">
        <v>1587</v>
      </c>
      <c r="M317" s="136" t="str">
        <f>VLOOKUP(L317,CódigosRetorno!$A$2:$B$2003,2,FALSE)</f>
        <v>El dato ingresado como codigo de tributo global es invalido para tipo de operación.</v>
      </c>
      <c r="N317" s="145" t="s">
        <v>9</v>
      </c>
    </row>
    <row r="318" spans="1:14" ht="24" x14ac:dyDescent="0.35">
      <c r="A318" s="2"/>
      <c r="B318" s="872"/>
      <c r="C318" s="905"/>
      <c r="D318" s="872"/>
      <c r="E318" s="872" t="s">
        <v>182</v>
      </c>
      <c r="F318" s="872"/>
      <c r="G318" s="135" t="s">
        <v>1458</v>
      </c>
      <c r="H318" s="136" t="s">
        <v>1127</v>
      </c>
      <c r="I318" s="474" t="s">
        <v>2432</v>
      </c>
      <c r="J318" s="193" t="s">
        <v>1459</v>
      </c>
      <c r="K318" s="128" t="s">
        <v>206</v>
      </c>
      <c r="L318" s="142" t="s">
        <v>1129</v>
      </c>
      <c r="M318" s="136" t="str">
        <f>VLOOKUP(L318,CódigosRetorno!$A$2:$B$2003,2,FALSE)</f>
        <v>El dato ingresado como atributo @schemeName es incorrecto.</v>
      </c>
      <c r="N318" s="145" t="s">
        <v>9</v>
      </c>
    </row>
    <row r="319" spans="1:14" ht="24" x14ac:dyDescent="0.35">
      <c r="A319" s="2"/>
      <c r="B319" s="872"/>
      <c r="C319" s="905"/>
      <c r="D319" s="872"/>
      <c r="E319" s="872"/>
      <c r="F319" s="872"/>
      <c r="G319" s="135" t="s">
        <v>1058</v>
      </c>
      <c r="H319" s="136" t="s">
        <v>1059</v>
      </c>
      <c r="I319" s="474" t="s">
        <v>2432</v>
      </c>
      <c r="J319" s="193" t="s">
        <v>1060</v>
      </c>
      <c r="K319" s="128" t="s">
        <v>206</v>
      </c>
      <c r="L319" s="142" t="s">
        <v>1061</v>
      </c>
      <c r="M319" s="136" t="str">
        <f>VLOOKUP(L319,CódigosRetorno!$A$2:$B$2003,2,FALSE)</f>
        <v>El dato ingresado como atributo @schemeAgencyName es incorrecto.</v>
      </c>
      <c r="N319" s="145" t="s">
        <v>9</v>
      </c>
    </row>
    <row r="320" spans="1:14" ht="36" x14ac:dyDescent="0.35">
      <c r="A320" s="2"/>
      <c r="B320" s="872"/>
      <c r="C320" s="905"/>
      <c r="D320" s="872"/>
      <c r="E320" s="872"/>
      <c r="F320" s="872"/>
      <c r="G320" s="135" t="s">
        <v>1487</v>
      </c>
      <c r="H320" s="92" t="s">
        <v>1131</v>
      </c>
      <c r="I320" s="474" t="s">
        <v>2432</v>
      </c>
      <c r="J320" s="193" t="s">
        <v>1461</v>
      </c>
      <c r="K320" s="142" t="s">
        <v>206</v>
      </c>
      <c r="L320" s="144" t="s">
        <v>1133</v>
      </c>
      <c r="M320" s="136" t="str">
        <f>VLOOKUP(L320,CódigosRetorno!$A$2:$B$2003,2,FALSE)</f>
        <v>El dato ingresado como atributo @schemeURI es incorrecto.</v>
      </c>
      <c r="N320" s="145" t="s">
        <v>9</v>
      </c>
    </row>
    <row r="321" spans="1:14" ht="24" x14ac:dyDescent="0.35">
      <c r="A321" s="2"/>
      <c r="B321" s="872"/>
      <c r="C321" s="905"/>
      <c r="D321" s="872"/>
      <c r="E321" s="872" t="s">
        <v>182</v>
      </c>
      <c r="F321" s="872" t="s">
        <v>1462</v>
      </c>
      <c r="G321" s="888" t="s">
        <v>1003</v>
      </c>
      <c r="H321" s="867" t="s">
        <v>1588</v>
      </c>
      <c r="I321" s="918">
        <v>1</v>
      </c>
      <c r="J321" s="193" t="s">
        <v>602</v>
      </c>
      <c r="K321" s="142" t="s">
        <v>6</v>
      </c>
      <c r="L321" s="144" t="s">
        <v>1589</v>
      </c>
      <c r="M321" s="136" t="str">
        <f>VLOOKUP(L321,CódigosRetorno!$A$2:$B$2003,2,FALSE)</f>
        <v>El XML no contiene el tag TaxScheme Name de impuestos globales</v>
      </c>
      <c r="N321" s="145" t="s">
        <v>9</v>
      </c>
    </row>
    <row r="322" spans="1:14" ht="24" x14ac:dyDescent="0.35">
      <c r="A322" s="2"/>
      <c r="B322" s="872"/>
      <c r="C322" s="905"/>
      <c r="D322" s="872"/>
      <c r="E322" s="872"/>
      <c r="F322" s="872"/>
      <c r="G322" s="888"/>
      <c r="H322" s="867"/>
      <c r="I322" s="918"/>
      <c r="J322" s="795" t="s">
        <v>1590</v>
      </c>
      <c r="K322" s="142" t="s">
        <v>6</v>
      </c>
      <c r="L322" s="144" t="s">
        <v>1591</v>
      </c>
      <c r="M322" s="136" t="str">
        <f>VLOOKUP(L322,CódigosRetorno!$A$2:$B$2003,2,FALSE)</f>
        <v>El valor del tag nombre del tributo no corresponde al esperado.</v>
      </c>
      <c r="N322" s="135" t="s">
        <v>1451</v>
      </c>
    </row>
    <row r="323" spans="1:14" ht="24" x14ac:dyDescent="0.35">
      <c r="A323" s="2"/>
      <c r="B323" s="872"/>
      <c r="C323" s="905"/>
      <c r="D323" s="872"/>
      <c r="E323" s="872"/>
      <c r="F323" s="872" t="s">
        <v>143</v>
      </c>
      <c r="G323" s="888" t="s">
        <v>1003</v>
      </c>
      <c r="H323" s="867" t="s">
        <v>1592</v>
      </c>
      <c r="I323" s="918">
        <v>1</v>
      </c>
      <c r="J323" s="193" t="s">
        <v>602</v>
      </c>
      <c r="K323" s="142" t="s">
        <v>6</v>
      </c>
      <c r="L323" s="144" t="s">
        <v>1593</v>
      </c>
      <c r="M323" s="136" t="str">
        <f>VLOOKUP(L323,CódigosRetorno!$A$2:$B$2003,2,FALSE)</f>
        <v>El XML no contiene el tag código de tributo internacional de impuestos globales</v>
      </c>
      <c r="N323" s="135" t="s">
        <v>9</v>
      </c>
    </row>
    <row r="324" spans="1:14" ht="24" x14ac:dyDescent="0.35">
      <c r="A324" s="2"/>
      <c r="B324" s="872"/>
      <c r="C324" s="905"/>
      <c r="D324" s="872"/>
      <c r="E324" s="872"/>
      <c r="F324" s="872"/>
      <c r="G324" s="888"/>
      <c r="H324" s="867"/>
      <c r="I324" s="918"/>
      <c r="J324" s="795" t="s">
        <v>1594</v>
      </c>
      <c r="K324" s="142" t="s">
        <v>6</v>
      </c>
      <c r="L324" s="144" t="s">
        <v>1595</v>
      </c>
      <c r="M324" s="136" t="str">
        <f>VLOOKUP(L324,CódigosRetorno!$A$2:$B$2003,2,FALSE)</f>
        <v>El valor del tag codigo de tributo internacional no corresponde al esperado.</v>
      </c>
      <c r="N324" s="135" t="s">
        <v>1451</v>
      </c>
    </row>
    <row r="325" spans="1:14" ht="24" x14ac:dyDescent="0.35">
      <c r="A325" s="2"/>
      <c r="B325" s="872" t="s">
        <v>1596</v>
      </c>
      <c r="C325" s="905" t="s">
        <v>1597</v>
      </c>
      <c r="D325" s="872" t="s">
        <v>62</v>
      </c>
      <c r="E325" s="872" t="s">
        <v>182</v>
      </c>
      <c r="F325" s="872" t="s">
        <v>298</v>
      </c>
      <c r="G325" s="888" t="s">
        <v>1511</v>
      </c>
      <c r="H325" s="905" t="s">
        <v>1598</v>
      </c>
      <c r="I325" s="918">
        <v>1</v>
      </c>
      <c r="J325" s="193" t="s">
        <v>1411</v>
      </c>
      <c r="K325" s="128" t="s">
        <v>6</v>
      </c>
      <c r="L325" s="142" t="s">
        <v>1560</v>
      </c>
      <c r="M325" s="136" t="str">
        <f>VLOOKUP(L325,CódigosRetorno!$A$2:$B$2003,2,FALSE)</f>
        <v>El dato ingresado en el total valor de venta globales no cumple con el formato establecido</v>
      </c>
      <c r="N325" s="80" t="s">
        <v>9</v>
      </c>
    </row>
    <row r="326" spans="1:14" ht="72" x14ac:dyDescent="0.35">
      <c r="A326" s="2"/>
      <c r="B326" s="872"/>
      <c r="C326" s="905"/>
      <c r="D326" s="872"/>
      <c r="E326" s="872"/>
      <c r="F326" s="872"/>
      <c r="G326" s="888"/>
      <c r="H326" s="905"/>
      <c r="I326" s="918"/>
      <c r="J326" s="193" t="s">
        <v>1599</v>
      </c>
      <c r="K326" s="762" t="s">
        <v>6</v>
      </c>
      <c r="L326" s="762" t="s">
        <v>1600</v>
      </c>
      <c r="M326" s="136" t="str">
        <f>VLOOKUP(MID(L326,1,4),CódigosRetorno!$A$2:$B$2003,2,FALSE)</f>
        <v>La sumatoria del total valor de venta - operaciones gratuitas de línea no corresponden al total</v>
      </c>
      <c r="N326" s="135" t="s">
        <v>9</v>
      </c>
    </row>
    <row r="327" spans="1:14" ht="48" x14ac:dyDescent="0.35">
      <c r="A327" s="2"/>
      <c r="B327" s="872"/>
      <c r="C327" s="905"/>
      <c r="D327" s="872"/>
      <c r="E327" s="872"/>
      <c r="F327" s="872"/>
      <c r="G327" s="888"/>
      <c r="H327" s="905"/>
      <c r="I327" s="918"/>
      <c r="J327" s="193" t="s">
        <v>1601</v>
      </c>
      <c r="K327" s="142" t="s">
        <v>6</v>
      </c>
      <c r="L327" s="144" t="s">
        <v>1602</v>
      </c>
      <c r="M327" s="136" t="str">
        <f>VLOOKUP(L327,CódigosRetorno!$A$2:$B$2003,2,FALSE)</f>
        <v>Operacion gratuita,  debe consignar Total valor venta - operaciones gratuitas  mayor a cero</v>
      </c>
      <c r="N327" s="135" t="s">
        <v>9</v>
      </c>
    </row>
    <row r="328" spans="1:14" ht="24" x14ac:dyDescent="0.35">
      <c r="A328" s="2"/>
      <c r="B328" s="872"/>
      <c r="C328" s="905"/>
      <c r="D328" s="872"/>
      <c r="E328" s="872"/>
      <c r="F328" s="872"/>
      <c r="G328" s="888"/>
      <c r="H328" s="905"/>
      <c r="I328" s="918"/>
      <c r="J328" s="193" t="s">
        <v>1603</v>
      </c>
      <c r="K328" s="142" t="s">
        <v>6</v>
      </c>
      <c r="L328" s="77" t="s">
        <v>1604</v>
      </c>
      <c r="M328" s="136" t="str">
        <f>VLOOKUP(L328,CódigosRetorno!$A$2:$B$2003,2,FALSE)</f>
        <v>Si existe leyenda Transferencia Gratuita debe consignar Total Valor de Venta de Operaciones Gratuitas</v>
      </c>
      <c r="N328" s="135" t="s">
        <v>9</v>
      </c>
    </row>
    <row r="329" spans="1:14" ht="24" x14ac:dyDescent="0.35">
      <c r="A329" s="2"/>
      <c r="B329" s="872"/>
      <c r="C329" s="905"/>
      <c r="D329" s="872"/>
      <c r="E329" s="872"/>
      <c r="F329" s="135" t="s">
        <v>143</v>
      </c>
      <c r="G329" s="128" t="s">
        <v>306</v>
      </c>
      <c r="H329" s="92" t="s">
        <v>1368</v>
      </c>
      <c r="I329" s="474">
        <v>1</v>
      </c>
      <c r="J329" s="795" t="s">
        <v>1391</v>
      </c>
      <c r="K329" s="142" t="s">
        <v>6</v>
      </c>
      <c r="L329" s="144" t="s">
        <v>948</v>
      </c>
      <c r="M329" s="136" t="str">
        <f>VLOOKUP(L329,CódigosRetorno!$A$2:$B$2003,2,FALSE)</f>
        <v>La moneda debe ser la misma en todo el documento. Salvo las percepciones que sólo son en moneda nacional</v>
      </c>
      <c r="N329" s="135" t="s">
        <v>1094</v>
      </c>
    </row>
    <row r="330" spans="1:14" ht="24" x14ac:dyDescent="0.35">
      <c r="A330" s="2"/>
      <c r="B330" s="872"/>
      <c r="C330" s="905"/>
      <c r="D330" s="872"/>
      <c r="E330" s="872"/>
      <c r="F330" s="872"/>
      <c r="G330" s="888" t="s">
        <v>299</v>
      </c>
      <c r="H330" s="867" t="s">
        <v>1605</v>
      </c>
      <c r="I330" s="918">
        <v>1</v>
      </c>
      <c r="J330" s="193" t="s">
        <v>1411</v>
      </c>
      <c r="K330" s="142" t="s">
        <v>6</v>
      </c>
      <c r="L330" s="144" t="s">
        <v>994</v>
      </c>
      <c r="M330" s="136" t="str">
        <f>VLOOKUP(L330,CódigosRetorno!$A$2:$B$2003,2,FALSE)</f>
        <v>El dato ingresado en TaxAmount no cumple con el formato establecido</v>
      </c>
      <c r="N330" s="145" t="s">
        <v>9</v>
      </c>
    </row>
    <row r="331" spans="1:14" ht="72" x14ac:dyDescent="0.35">
      <c r="A331" s="2"/>
      <c r="B331" s="872"/>
      <c r="C331" s="905"/>
      <c r="D331" s="872"/>
      <c r="E331" s="872"/>
      <c r="F331" s="872"/>
      <c r="G331" s="888"/>
      <c r="H331" s="867"/>
      <c r="I331" s="918"/>
      <c r="J331" s="193" t="s">
        <v>1606</v>
      </c>
      <c r="K331" s="762" t="s">
        <v>6</v>
      </c>
      <c r="L331" s="762" t="s">
        <v>1607</v>
      </c>
      <c r="M331" s="136" t="str">
        <f>VLOOKUP(MID(L331,1,4),CódigosRetorno!$A$2:$B$2003,2,FALSE)</f>
        <v>La sumatoria de los IGV de operaciones gratuitas de la línea (codigo tributo 9996) no corresponden al total</v>
      </c>
      <c r="N331" s="145" t="s">
        <v>9</v>
      </c>
    </row>
    <row r="332" spans="1:14" ht="24" x14ac:dyDescent="0.35">
      <c r="A332" s="2"/>
      <c r="B332" s="872"/>
      <c r="C332" s="905"/>
      <c r="D332" s="872"/>
      <c r="E332" s="872"/>
      <c r="F332" s="135" t="s">
        <v>143</v>
      </c>
      <c r="G332" s="128" t="s">
        <v>306</v>
      </c>
      <c r="H332" s="92" t="s">
        <v>1368</v>
      </c>
      <c r="I332" s="474">
        <v>1</v>
      </c>
      <c r="J332" s="795" t="s">
        <v>1391</v>
      </c>
      <c r="K332" s="142" t="s">
        <v>6</v>
      </c>
      <c r="L332" s="144" t="s">
        <v>948</v>
      </c>
      <c r="M332" s="136" t="str">
        <f>VLOOKUP(L332,CódigosRetorno!$A$2:$B$2003,2,FALSE)</f>
        <v>La moneda debe ser la misma en todo el documento. Salvo las percepciones que sólo son en moneda nacional</v>
      </c>
      <c r="N332" s="135" t="s">
        <v>1094</v>
      </c>
    </row>
    <row r="333" spans="1:14" ht="24" x14ac:dyDescent="0.35">
      <c r="A333" s="2"/>
      <c r="B333" s="872"/>
      <c r="C333" s="905"/>
      <c r="D333" s="872"/>
      <c r="E333" s="872"/>
      <c r="F333" s="872" t="s">
        <v>659</v>
      </c>
      <c r="G333" s="888" t="s">
        <v>1003</v>
      </c>
      <c r="H333" s="905" t="s">
        <v>1580</v>
      </c>
      <c r="I333" s="918">
        <v>1</v>
      </c>
      <c r="J333" s="193" t="s">
        <v>602</v>
      </c>
      <c r="K333" s="128" t="s">
        <v>6</v>
      </c>
      <c r="L333" s="77" t="s">
        <v>1581</v>
      </c>
      <c r="M333" s="136" t="str">
        <f>VLOOKUP(L333,CódigosRetorno!$A$2:$B$2003,2,FALSE)</f>
        <v>El XML no contiene el tag o no existe información de código de tributo.</v>
      </c>
      <c r="N333" s="145" t="s">
        <v>9</v>
      </c>
    </row>
    <row r="334" spans="1:14" ht="24" x14ac:dyDescent="0.35">
      <c r="A334" s="2"/>
      <c r="B334" s="872"/>
      <c r="C334" s="905"/>
      <c r="D334" s="872"/>
      <c r="E334" s="872"/>
      <c r="F334" s="872"/>
      <c r="G334" s="888"/>
      <c r="H334" s="905"/>
      <c r="I334" s="918"/>
      <c r="J334" s="795" t="s">
        <v>1582</v>
      </c>
      <c r="K334" s="142" t="s">
        <v>6</v>
      </c>
      <c r="L334" s="144" t="s">
        <v>1583</v>
      </c>
      <c r="M334" s="136" t="str">
        <f>VLOOKUP(L334,CódigosRetorno!$A$2:$B$2003,2,FALSE)</f>
        <v>El dato ingresado como codigo de tributo global no corresponde al valor esperado.</v>
      </c>
      <c r="N334" s="135" t="s">
        <v>1451</v>
      </c>
    </row>
    <row r="335" spans="1:14" ht="24" x14ac:dyDescent="0.35">
      <c r="A335" s="2"/>
      <c r="B335" s="872"/>
      <c r="C335" s="905"/>
      <c r="D335" s="872"/>
      <c r="E335" s="872"/>
      <c r="F335" s="872"/>
      <c r="G335" s="888"/>
      <c r="H335" s="905"/>
      <c r="I335" s="918"/>
      <c r="J335" s="800" t="s">
        <v>1584</v>
      </c>
      <c r="K335" s="144" t="s">
        <v>6</v>
      </c>
      <c r="L335" s="144" t="s">
        <v>1585</v>
      </c>
      <c r="M335" s="136" t="str">
        <f>VLOOKUP(L335,CódigosRetorno!$A$2:$B$2003,2,FALSE)</f>
        <v>El código de tributo no debe repetirse a nivel de totales</v>
      </c>
      <c r="N335" s="123" t="s">
        <v>9</v>
      </c>
    </row>
    <row r="336" spans="1:14" ht="24" x14ac:dyDescent="0.35">
      <c r="A336" s="2"/>
      <c r="B336" s="872"/>
      <c r="C336" s="905"/>
      <c r="D336" s="872"/>
      <c r="E336" s="872"/>
      <c r="F336" s="873"/>
      <c r="G336" s="135" t="s">
        <v>1458</v>
      </c>
      <c r="H336" s="136" t="s">
        <v>1127</v>
      </c>
      <c r="I336" s="474" t="s">
        <v>2432</v>
      </c>
      <c r="J336" s="193" t="s">
        <v>1459</v>
      </c>
      <c r="K336" s="128" t="s">
        <v>206</v>
      </c>
      <c r="L336" s="142" t="s">
        <v>1129</v>
      </c>
      <c r="M336" s="136" t="str">
        <f>VLOOKUP(L336,CódigosRetorno!$A$2:$B$2003,2,FALSE)</f>
        <v>El dato ingresado como atributo @schemeName es incorrecto.</v>
      </c>
      <c r="N336" s="145" t="s">
        <v>9</v>
      </c>
    </row>
    <row r="337" spans="1:14" ht="24" x14ac:dyDescent="0.35">
      <c r="A337" s="2"/>
      <c r="B337" s="872"/>
      <c r="C337" s="905"/>
      <c r="D337" s="872"/>
      <c r="E337" s="872"/>
      <c r="F337" s="882"/>
      <c r="G337" s="135" t="s">
        <v>1058</v>
      </c>
      <c r="H337" s="136" t="s">
        <v>1059</v>
      </c>
      <c r="I337" s="474" t="s">
        <v>2432</v>
      </c>
      <c r="J337" s="193" t="s">
        <v>1060</v>
      </c>
      <c r="K337" s="128" t="s">
        <v>206</v>
      </c>
      <c r="L337" s="142" t="s">
        <v>1061</v>
      </c>
      <c r="M337" s="136" t="str">
        <f>VLOOKUP(L337,CódigosRetorno!$A$2:$B$2003,2,FALSE)</f>
        <v>El dato ingresado como atributo @schemeAgencyName es incorrecto.</v>
      </c>
      <c r="N337" s="145" t="s">
        <v>9</v>
      </c>
    </row>
    <row r="338" spans="1:14" ht="36" x14ac:dyDescent="0.35">
      <c r="A338" s="2"/>
      <c r="B338" s="872"/>
      <c r="C338" s="905"/>
      <c r="D338" s="872"/>
      <c r="E338" s="872"/>
      <c r="F338" s="874"/>
      <c r="G338" s="135" t="s">
        <v>1487</v>
      </c>
      <c r="H338" s="92" t="s">
        <v>1131</v>
      </c>
      <c r="I338" s="474" t="s">
        <v>2432</v>
      </c>
      <c r="J338" s="193" t="s">
        <v>1461</v>
      </c>
      <c r="K338" s="142" t="s">
        <v>206</v>
      </c>
      <c r="L338" s="144" t="s">
        <v>1133</v>
      </c>
      <c r="M338" s="136" t="str">
        <f>VLOOKUP(L338,CódigosRetorno!$A$2:$B$2003,2,FALSE)</f>
        <v>El dato ingresado como atributo @schemeURI es incorrecto.</v>
      </c>
      <c r="N338" s="145" t="s">
        <v>9</v>
      </c>
    </row>
    <row r="339" spans="1:14" ht="24" x14ac:dyDescent="0.35">
      <c r="A339" s="2"/>
      <c r="B339" s="872"/>
      <c r="C339" s="905"/>
      <c r="D339" s="872"/>
      <c r="E339" s="872"/>
      <c r="F339" s="872" t="s">
        <v>1462</v>
      </c>
      <c r="G339" s="888" t="s">
        <v>1003</v>
      </c>
      <c r="H339" s="867" t="s">
        <v>1588</v>
      </c>
      <c r="I339" s="918">
        <v>1</v>
      </c>
      <c r="J339" s="193" t="s">
        <v>602</v>
      </c>
      <c r="K339" s="142" t="s">
        <v>6</v>
      </c>
      <c r="L339" s="144" t="s">
        <v>1589</v>
      </c>
      <c r="M339" s="136" t="str">
        <f>VLOOKUP(L339,CódigosRetorno!$A$2:$B$2003,2,FALSE)</f>
        <v>El XML no contiene el tag TaxScheme Name de impuestos globales</v>
      </c>
      <c r="N339" s="145" t="s">
        <v>9</v>
      </c>
    </row>
    <row r="340" spans="1:14" ht="24" x14ac:dyDescent="0.35">
      <c r="A340" s="2"/>
      <c r="B340" s="872"/>
      <c r="C340" s="905"/>
      <c r="D340" s="872"/>
      <c r="E340" s="872"/>
      <c r="F340" s="872"/>
      <c r="G340" s="888"/>
      <c r="H340" s="867"/>
      <c r="I340" s="918"/>
      <c r="J340" s="795" t="s">
        <v>1590</v>
      </c>
      <c r="K340" s="142" t="s">
        <v>6</v>
      </c>
      <c r="L340" s="144" t="s">
        <v>1591</v>
      </c>
      <c r="M340" s="136" t="str">
        <f>VLOOKUP(L340,CódigosRetorno!$A$2:$B$2003,2,FALSE)</f>
        <v>El valor del tag nombre del tributo no corresponde al esperado.</v>
      </c>
      <c r="N340" s="135" t="s">
        <v>1451</v>
      </c>
    </row>
    <row r="341" spans="1:14" ht="24" x14ac:dyDescent="0.35">
      <c r="A341" s="2"/>
      <c r="B341" s="872"/>
      <c r="C341" s="905"/>
      <c r="D341" s="872"/>
      <c r="E341" s="872"/>
      <c r="F341" s="872" t="s">
        <v>143</v>
      </c>
      <c r="G341" s="888" t="s">
        <v>1003</v>
      </c>
      <c r="H341" s="867" t="s">
        <v>1592</v>
      </c>
      <c r="I341" s="918">
        <v>1</v>
      </c>
      <c r="J341" s="193" t="s">
        <v>602</v>
      </c>
      <c r="K341" s="142" t="s">
        <v>6</v>
      </c>
      <c r="L341" s="144" t="s">
        <v>1593</v>
      </c>
      <c r="M341" s="136" t="str">
        <f>VLOOKUP(L341,CódigosRetorno!$A$2:$B$2003,2,FALSE)</f>
        <v>El XML no contiene el tag código de tributo internacional de impuestos globales</v>
      </c>
      <c r="N341" s="145" t="s">
        <v>9</v>
      </c>
    </row>
    <row r="342" spans="1:14" ht="24" x14ac:dyDescent="0.35">
      <c r="A342" s="2"/>
      <c r="B342" s="872"/>
      <c r="C342" s="905"/>
      <c r="D342" s="872"/>
      <c r="E342" s="872"/>
      <c r="F342" s="872"/>
      <c r="G342" s="888"/>
      <c r="H342" s="867"/>
      <c r="I342" s="918"/>
      <c r="J342" s="795" t="s">
        <v>1594</v>
      </c>
      <c r="K342" s="142" t="s">
        <v>6</v>
      </c>
      <c r="L342" s="144" t="s">
        <v>1595</v>
      </c>
      <c r="M342" s="136" t="str">
        <f>VLOOKUP(L342,CódigosRetorno!$A$2:$B$2003,2,FALSE)</f>
        <v>El valor del tag codigo de tributo internacional no corresponde al esperado.</v>
      </c>
      <c r="N342" s="135" t="s">
        <v>1451</v>
      </c>
    </row>
    <row r="343" spans="1:14" ht="24" x14ac:dyDescent="0.35">
      <c r="A343" s="2"/>
      <c r="B343" s="872" t="s">
        <v>1608</v>
      </c>
      <c r="C343" s="905" t="s">
        <v>1609</v>
      </c>
      <c r="D343" s="888" t="s">
        <v>62</v>
      </c>
      <c r="E343" s="872" t="s">
        <v>142</v>
      </c>
      <c r="F343" s="872" t="s">
        <v>298</v>
      </c>
      <c r="G343" s="888" t="s">
        <v>1511</v>
      </c>
      <c r="H343" s="905" t="s">
        <v>1610</v>
      </c>
      <c r="I343" s="918">
        <v>1</v>
      </c>
      <c r="J343" s="795" t="s">
        <v>1424</v>
      </c>
      <c r="K343" s="142" t="s">
        <v>6</v>
      </c>
      <c r="L343" s="144" t="s">
        <v>1559</v>
      </c>
      <c r="M343" s="136" t="str">
        <f>VLOOKUP(L343,CódigosRetorno!$A$2:$B$2003,2,FALSE)</f>
        <v>El XML no contiene el tag o no existe información de total valor de venta globales</v>
      </c>
      <c r="N343" s="145" t="s">
        <v>9</v>
      </c>
    </row>
    <row r="344" spans="1:14" ht="24" x14ac:dyDescent="0.35">
      <c r="A344" s="2"/>
      <c r="B344" s="872"/>
      <c r="C344" s="905"/>
      <c r="D344" s="888"/>
      <c r="E344" s="872"/>
      <c r="F344" s="872"/>
      <c r="G344" s="888"/>
      <c r="H344" s="905"/>
      <c r="I344" s="918"/>
      <c r="J344" s="193" t="s">
        <v>1411</v>
      </c>
      <c r="K344" s="128" t="s">
        <v>6</v>
      </c>
      <c r="L344" s="142" t="s">
        <v>1560</v>
      </c>
      <c r="M344" s="136" t="str">
        <f>VLOOKUP(L344,CódigosRetorno!$A$2:$B$2003,2,FALSE)</f>
        <v>El dato ingresado en el total valor de venta globales no cumple con el formato establecido</v>
      </c>
      <c r="N344" s="145" t="s">
        <v>9</v>
      </c>
    </row>
    <row r="345" spans="1:14" ht="120" x14ac:dyDescent="0.35">
      <c r="A345" s="2"/>
      <c r="B345" s="872"/>
      <c r="C345" s="905"/>
      <c r="D345" s="888"/>
      <c r="E345" s="872"/>
      <c r="F345" s="872"/>
      <c r="G345" s="888"/>
      <c r="H345" s="905"/>
      <c r="I345" s="918"/>
      <c r="J345" s="193" t="s">
        <v>1611</v>
      </c>
      <c r="K345" s="762" t="s">
        <v>6</v>
      </c>
      <c r="L345" s="762" t="s">
        <v>1612</v>
      </c>
      <c r="M345" s="136" t="str">
        <f>VLOOKUP(MID(L345,1,4),CódigosRetorno!$A$2:$B$2003,2,FALSE)</f>
        <v>La sumatoria del total valor de venta - operaciones gravadas de línea no corresponden al total</v>
      </c>
      <c r="N345" s="145" t="s">
        <v>9</v>
      </c>
    </row>
    <row r="346" spans="1:14" ht="120" x14ac:dyDescent="0.35">
      <c r="A346" s="2"/>
      <c r="B346" s="872"/>
      <c r="C346" s="905"/>
      <c r="D346" s="888"/>
      <c r="E346" s="872"/>
      <c r="F346" s="872"/>
      <c r="G346" s="888"/>
      <c r="H346" s="905"/>
      <c r="I346" s="918"/>
      <c r="J346" s="193" t="s">
        <v>1613</v>
      </c>
      <c r="K346" s="771" t="s">
        <v>6</v>
      </c>
      <c r="L346" s="762" t="s">
        <v>1614</v>
      </c>
      <c r="M346" s="136" t="str">
        <f>VLOOKUP(MID(L346,1,4),CódigosRetorno!$A$2:$B$2003,2,FALSE)</f>
        <v>La sumatoria del total valor de venta - IVAP de línea no corresponden al total</v>
      </c>
      <c r="N346" s="145" t="s">
        <v>9</v>
      </c>
    </row>
    <row r="347" spans="1:14" ht="24" x14ac:dyDescent="0.35">
      <c r="A347" s="2"/>
      <c r="B347" s="872"/>
      <c r="C347" s="905"/>
      <c r="D347" s="888"/>
      <c r="E347" s="872"/>
      <c r="F347" s="135" t="s">
        <v>143</v>
      </c>
      <c r="G347" s="128" t="s">
        <v>306</v>
      </c>
      <c r="H347" s="92" t="s">
        <v>1368</v>
      </c>
      <c r="I347" s="474">
        <v>1</v>
      </c>
      <c r="J347" s="795" t="s">
        <v>1391</v>
      </c>
      <c r="K347" s="142" t="s">
        <v>6</v>
      </c>
      <c r="L347" s="144" t="s">
        <v>948</v>
      </c>
      <c r="M347" s="136" t="str">
        <f>VLOOKUP(L347,CódigosRetorno!$A$2:$B$2003,2,FALSE)</f>
        <v>La moneda debe ser la misma en todo el documento. Salvo las percepciones que sólo son en moneda nacional</v>
      </c>
      <c r="N347" s="135" t="s">
        <v>1094</v>
      </c>
    </row>
    <row r="348" spans="1:14" ht="24" x14ac:dyDescent="0.35">
      <c r="A348" s="2"/>
      <c r="B348" s="872"/>
      <c r="C348" s="905"/>
      <c r="D348" s="888"/>
      <c r="E348" s="872"/>
      <c r="F348" s="873" t="s">
        <v>298</v>
      </c>
      <c r="G348" s="930" t="s">
        <v>1511</v>
      </c>
      <c r="H348" s="868" t="s">
        <v>1615</v>
      </c>
      <c r="I348" s="918">
        <v>1</v>
      </c>
      <c r="J348" s="193" t="s">
        <v>1411</v>
      </c>
      <c r="K348" s="142" t="s">
        <v>6</v>
      </c>
      <c r="L348" s="144" t="s">
        <v>994</v>
      </c>
      <c r="M348" s="136" t="str">
        <f>VLOOKUP(L348,CódigosRetorno!$A$2:$B$2003,2,FALSE)</f>
        <v>El dato ingresado en TaxAmount no cumple con el formato establecido</v>
      </c>
      <c r="N348" s="145" t="s">
        <v>9</v>
      </c>
    </row>
    <row r="349" spans="1:14" ht="156" x14ac:dyDescent="0.35">
      <c r="A349" s="2"/>
      <c r="B349" s="872"/>
      <c r="C349" s="905"/>
      <c r="D349" s="888"/>
      <c r="E349" s="872"/>
      <c r="F349" s="882"/>
      <c r="G349" s="931"/>
      <c r="H349" s="883"/>
      <c r="I349" s="918"/>
      <c r="J349" s="656" t="s">
        <v>1616</v>
      </c>
      <c r="K349" s="848" t="s">
        <v>6</v>
      </c>
      <c r="L349" s="848" t="s">
        <v>1617</v>
      </c>
      <c r="M349" s="533" t="str">
        <f>VLOOKUP(MID(L349,1,4),CódigosRetorno!$A$2:$B$2003,2,FALSE)</f>
        <v>El cálculo del IGV es Incorrecto</v>
      </c>
      <c r="N349" s="850" t="s">
        <v>9</v>
      </c>
    </row>
    <row r="350" spans="1:14" ht="108" x14ac:dyDescent="0.35">
      <c r="A350" s="2"/>
      <c r="B350" s="872"/>
      <c r="C350" s="905"/>
      <c r="D350" s="888"/>
      <c r="E350" s="872"/>
      <c r="F350" s="882"/>
      <c r="G350" s="931"/>
      <c r="H350" s="883"/>
      <c r="I350" s="474"/>
      <c r="J350" s="656" t="s">
        <v>1618</v>
      </c>
      <c r="K350" s="848" t="s">
        <v>6</v>
      </c>
      <c r="L350" s="848" t="s">
        <v>1619</v>
      </c>
      <c r="M350" s="533" t="str">
        <f>VLOOKUP(MID(L350,1,4),CódigosRetorno!$A$2:$B$2003,2,FALSE)</f>
        <v>La tasa del IGV debe ser la misma en todas las líneas o ítems del documento y debe corresponder con una tasa vigente.</v>
      </c>
      <c r="N350" s="850" t="s">
        <v>9</v>
      </c>
    </row>
    <row r="351" spans="1:14" ht="72" x14ac:dyDescent="0.35">
      <c r="A351" s="2"/>
      <c r="B351" s="872"/>
      <c r="C351" s="905"/>
      <c r="D351" s="888"/>
      <c r="E351" s="872"/>
      <c r="F351" s="882"/>
      <c r="G351" s="931"/>
      <c r="H351" s="883"/>
      <c r="I351" s="474"/>
      <c r="J351" s="804" t="s">
        <v>1620</v>
      </c>
      <c r="K351" s="848" t="s">
        <v>206</v>
      </c>
      <c r="L351" s="848">
        <v>4439</v>
      </c>
      <c r="M351" s="533" t="str">
        <f>VLOOKUP(MID(L351,1,4),CódigosRetorno!$A$2:$B$2003,2,FALSE)</f>
        <v>El emisor no se encuentra en el Padrón de IGV 10%</v>
      </c>
      <c r="N351" s="850" t="s">
        <v>1621</v>
      </c>
    </row>
    <row r="352" spans="1:14" ht="108" x14ac:dyDescent="0.35">
      <c r="A352" s="2"/>
      <c r="B352" s="872"/>
      <c r="C352" s="905"/>
      <c r="D352" s="888"/>
      <c r="E352" s="872"/>
      <c r="F352" s="874"/>
      <c r="G352" s="932"/>
      <c r="H352" s="869"/>
      <c r="I352" s="474"/>
      <c r="J352" s="193" t="s">
        <v>1622</v>
      </c>
      <c r="K352" s="762" t="s">
        <v>6</v>
      </c>
      <c r="L352" s="762" t="s">
        <v>1623</v>
      </c>
      <c r="M352" s="136" t="str">
        <f>VLOOKUP(MID(L352,1,4),CódigosRetorno!$A$2:$B$2003,2,FALSE)</f>
        <v>El importe del IVAP no corresponden al determinado por la informacion consignada.</v>
      </c>
      <c r="N352" s="145" t="s">
        <v>9</v>
      </c>
    </row>
    <row r="353" spans="1:14" ht="24" x14ac:dyDescent="0.35">
      <c r="A353" s="2"/>
      <c r="B353" s="872"/>
      <c r="C353" s="905"/>
      <c r="D353" s="888"/>
      <c r="E353" s="872"/>
      <c r="F353" s="135" t="s">
        <v>143</v>
      </c>
      <c r="G353" s="128" t="s">
        <v>306</v>
      </c>
      <c r="H353" s="92" t="s">
        <v>1368</v>
      </c>
      <c r="I353" s="474">
        <v>1</v>
      </c>
      <c r="J353" s="795" t="s">
        <v>1391</v>
      </c>
      <c r="K353" s="142" t="s">
        <v>6</v>
      </c>
      <c r="L353" s="144" t="s">
        <v>948</v>
      </c>
      <c r="M353" s="136" t="str">
        <f>VLOOKUP(L353,CódigosRetorno!$A$2:$B$2003,2,FALSE)</f>
        <v>La moneda debe ser la misma en todo el documento. Salvo las percepciones que sólo son en moneda nacional</v>
      </c>
      <c r="N353" s="135" t="s">
        <v>1094</v>
      </c>
    </row>
    <row r="354" spans="1:14" ht="24" x14ac:dyDescent="0.35">
      <c r="A354" s="2"/>
      <c r="B354" s="872"/>
      <c r="C354" s="905"/>
      <c r="D354" s="888"/>
      <c r="E354" s="872"/>
      <c r="F354" s="872" t="s">
        <v>659</v>
      </c>
      <c r="G354" s="888" t="s">
        <v>1003</v>
      </c>
      <c r="H354" s="867" t="s">
        <v>1580</v>
      </c>
      <c r="I354" s="918">
        <v>1</v>
      </c>
      <c r="J354" s="193" t="s">
        <v>602</v>
      </c>
      <c r="K354" s="128" t="s">
        <v>6</v>
      </c>
      <c r="L354" s="77" t="s">
        <v>1581</v>
      </c>
      <c r="M354" s="136" t="str">
        <f>VLOOKUP(L354,CódigosRetorno!$A$2:$B$2003,2,FALSE)</f>
        <v>El XML no contiene el tag o no existe información de código de tributo.</v>
      </c>
      <c r="N354" s="145" t="s">
        <v>9</v>
      </c>
    </row>
    <row r="355" spans="1:14" ht="24" x14ac:dyDescent="0.35">
      <c r="A355" s="2"/>
      <c r="B355" s="872"/>
      <c r="C355" s="905"/>
      <c r="D355" s="888"/>
      <c r="E355" s="872"/>
      <c r="F355" s="872"/>
      <c r="G355" s="888"/>
      <c r="H355" s="867"/>
      <c r="I355" s="918"/>
      <c r="J355" s="795" t="s">
        <v>1582</v>
      </c>
      <c r="K355" s="142" t="s">
        <v>6</v>
      </c>
      <c r="L355" s="144" t="s">
        <v>1583</v>
      </c>
      <c r="M355" s="136" t="str">
        <f>VLOOKUP(L355,CódigosRetorno!$A$2:$B$2003,2,FALSE)</f>
        <v>El dato ingresado como codigo de tributo global no corresponde al valor esperado.</v>
      </c>
      <c r="N355" s="135" t="s">
        <v>1451</v>
      </c>
    </row>
    <row r="356" spans="1:14" ht="24" x14ac:dyDescent="0.35">
      <c r="A356" s="2"/>
      <c r="B356" s="872"/>
      <c r="C356" s="905"/>
      <c r="D356" s="888"/>
      <c r="E356" s="872"/>
      <c r="F356" s="872"/>
      <c r="G356" s="888"/>
      <c r="H356" s="867"/>
      <c r="I356" s="918"/>
      <c r="J356" s="797" t="s">
        <v>1584</v>
      </c>
      <c r="K356" s="144" t="s">
        <v>6</v>
      </c>
      <c r="L356" s="144" t="s">
        <v>1585</v>
      </c>
      <c r="M356" s="136" t="str">
        <f>VLOOKUP(L356,CódigosRetorno!$A$2:$B$2003,2,FALSE)</f>
        <v>El código de tributo no debe repetirse a nivel de totales</v>
      </c>
      <c r="N356" s="123" t="s">
        <v>9</v>
      </c>
    </row>
    <row r="357" spans="1:14" ht="36" x14ac:dyDescent="0.35">
      <c r="A357" s="2"/>
      <c r="B357" s="872"/>
      <c r="C357" s="905"/>
      <c r="D357" s="888"/>
      <c r="E357" s="872"/>
      <c r="F357" s="872"/>
      <c r="G357" s="888"/>
      <c r="H357" s="867"/>
      <c r="I357" s="918"/>
      <c r="J357" s="193" t="s">
        <v>1624</v>
      </c>
      <c r="K357" s="142" t="s">
        <v>6</v>
      </c>
      <c r="L357" s="144" t="s">
        <v>1587</v>
      </c>
      <c r="M357" s="136" t="str">
        <f>VLOOKUP(L357,CódigosRetorno!$A$2:$B$2003,2,FALSE)</f>
        <v>El dato ingresado como codigo de tributo global es invalido para tipo de operación.</v>
      </c>
      <c r="N357" s="145" t="s">
        <v>9</v>
      </c>
    </row>
    <row r="358" spans="1:14" ht="24" x14ac:dyDescent="0.35">
      <c r="A358" s="2"/>
      <c r="B358" s="872"/>
      <c r="C358" s="905"/>
      <c r="D358" s="888"/>
      <c r="E358" s="872" t="s">
        <v>182</v>
      </c>
      <c r="F358" s="872"/>
      <c r="G358" s="135" t="s">
        <v>1458</v>
      </c>
      <c r="H358" s="136" t="s">
        <v>1127</v>
      </c>
      <c r="I358" s="474" t="s">
        <v>2432</v>
      </c>
      <c r="J358" s="193" t="s">
        <v>1459</v>
      </c>
      <c r="K358" s="128" t="s">
        <v>206</v>
      </c>
      <c r="L358" s="142" t="s">
        <v>1129</v>
      </c>
      <c r="M358" s="136" t="str">
        <f>VLOOKUP(L358,CódigosRetorno!$A$2:$B$2003,2,FALSE)</f>
        <v>El dato ingresado como atributo @schemeName es incorrecto.</v>
      </c>
      <c r="N358" s="145" t="s">
        <v>9</v>
      </c>
    </row>
    <row r="359" spans="1:14" ht="24" x14ac:dyDescent="0.35">
      <c r="A359" s="2"/>
      <c r="B359" s="872"/>
      <c r="C359" s="905"/>
      <c r="D359" s="888"/>
      <c r="E359" s="872"/>
      <c r="F359" s="872"/>
      <c r="G359" s="135" t="s">
        <v>1058</v>
      </c>
      <c r="H359" s="136" t="s">
        <v>1059</v>
      </c>
      <c r="I359" s="474" t="s">
        <v>2432</v>
      </c>
      <c r="J359" s="193" t="s">
        <v>1060</v>
      </c>
      <c r="K359" s="128" t="s">
        <v>206</v>
      </c>
      <c r="L359" s="142" t="s">
        <v>1061</v>
      </c>
      <c r="M359" s="136" t="str">
        <f>VLOOKUP(L359,CódigosRetorno!$A$2:$B$2003,2,FALSE)</f>
        <v>El dato ingresado como atributo @schemeAgencyName es incorrecto.</v>
      </c>
      <c r="N359" s="145" t="s">
        <v>9</v>
      </c>
    </row>
    <row r="360" spans="1:14" ht="36" x14ac:dyDescent="0.35">
      <c r="A360" s="2"/>
      <c r="B360" s="872"/>
      <c r="C360" s="905"/>
      <c r="D360" s="888"/>
      <c r="E360" s="872"/>
      <c r="F360" s="872"/>
      <c r="G360" s="135" t="s">
        <v>1487</v>
      </c>
      <c r="H360" s="92" t="s">
        <v>1131</v>
      </c>
      <c r="I360" s="474" t="s">
        <v>2432</v>
      </c>
      <c r="J360" s="193" t="s">
        <v>1461</v>
      </c>
      <c r="K360" s="142" t="s">
        <v>206</v>
      </c>
      <c r="L360" s="144" t="s">
        <v>1133</v>
      </c>
      <c r="M360" s="136" t="str">
        <f>VLOOKUP(L360,CódigosRetorno!$A$2:$B$2003,2,FALSE)</f>
        <v>El dato ingresado como atributo @schemeURI es incorrecto.</v>
      </c>
      <c r="N360" s="145" t="s">
        <v>9</v>
      </c>
    </row>
    <row r="361" spans="1:14" ht="24" x14ac:dyDescent="0.35">
      <c r="A361" s="2"/>
      <c r="B361" s="872"/>
      <c r="C361" s="905"/>
      <c r="D361" s="888"/>
      <c r="E361" s="872" t="s">
        <v>142</v>
      </c>
      <c r="F361" s="872" t="s">
        <v>1462</v>
      </c>
      <c r="G361" s="888" t="s">
        <v>1003</v>
      </c>
      <c r="H361" s="867" t="s">
        <v>1588</v>
      </c>
      <c r="I361" s="918">
        <v>1</v>
      </c>
      <c r="J361" s="193" t="s">
        <v>602</v>
      </c>
      <c r="K361" s="142" t="s">
        <v>6</v>
      </c>
      <c r="L361" s="144" t="s">
        <v>1589</v>
      </c>
      <c r="M361" s="136" t="str">
        <f>VLOOKUP(L361,CódigosRetorno!$A$2:$B$2003,2,FALSE)</f>
        <v>El XML no contiene el tag TaxScheme Name de impuestos globales</v>
      </c>
      <c r="N361" s="145" t="s">
        <v>9</v>
      </c>
    </row>
    <row r="362" spans="1:14" ht="24" x14ac:dyDescent="0.35">
      <c r="A362" s="2"/>
      <c r="B362" s="872"/>
      <c r="C362" s="905"/>
      <c r="D362" s="888"/>
      <c r="E362" s="872"/>
      <c r="F362" s="872"/>
      <c r="G362" s="888"/>
      <c r="H362" s="867"/>
      <c r="I362" s="918"/>
      <c r="J362" s="795" t="s">
        <v>1590</v>
      </c>
      <c r="K362" s="142" t="s">
        <v>6</v>
      </c>
      <c r="L362" s="144" t="s">
        <v>1591</v>
      </c>
      <c r="M362" s="136" t="str">
        <f>VLOOKUP(L362,CódigosRetorno!$A$2:$B$2003,2,FALSE)</f>
        <v>El valor del tag nombre del tributo no corresponde al esperado.</v>
      </c>
      <c r="N362" s="135" t="s">
        <v>1451</v>
      </c>
    </row>
    <row r="363" spans="1:14" ht="24" x14ac:dyDescent="0.35">
      <c r="A363" s="2"/>
      <c r="B363" s="872"/>
      <c r="C363" s="905"/>
      <c r="D363" s="888"/>
      <c r="E363" s="872"/>
      <c r="F363" s="872" t="s">
        <v>143</v>
      </c>
      <c r="G363" s="888" t="s">
        <v>1003</v>
      </c>
      <c r="H363" s="867" t="s">
        <v>1592</v>
      </c>
      <c r="I363" s="918">
        <v>1</v>
      </c>
      <c r="J363" s="193" t="s">
        <v>602</v>
      </c>
      <c r="K363" s="142" t="s">
        <v>6</v>
      </c>
      <c r="L363" s="144" t="s">
        <v>1593</v>
      </c>
      <c r="M363" s="136" t="str">
        <f>VLOOKUP(L363,CódigosRetorno!$A$2:$B$2003,2,FALSE)</f>
        <v>El XML no contiene el tag código de tributo internacional de impuestos globales</v>
      </c>
      <c r="N363" s="135" t="s">
        <v>9</v>
      </c>
    </row>
    <row r="364" spans="1:14" ht="24" x14ac:dyDescent="0.35">
      <c r="A364" s="2"/>
      <c r="B364" s="872"/>
      <c r="C364" s="905"/>
      <c r="D364" s="888"/>
      <c r="E364" s="872"/>
      <c r="F364" s="872"/>
      <c r="G364" s="888"/>
      <c r="H364" s="867"/>
      <c r="I364" s="918"/>
      <c r="J364" s="795" t="s">
        <v>1594</v>
      </c>
      <c r="K364" s="142" t="s">
        <v>6</v>
      </c>
      <c r="L364" s="144" t="s">
        <v>1595</v>
      </c>
      <c r="M364" s="136" t="str">
        <f>VLOOKUP(L364,CódigosRetorno!$A$2:$B$2003,2,FALSE)</f>
        <v>El valor del tag codigo de tributo internacional no corresponde al esperado.</v>
      </c>
      <c r="N364" s="135" t="s">
        <v>1451</v>
      </c>
    </row>
    <row r="365" spans="1:14" ht="24" x14ac:dyDescent="0.35">
      <c r="A365" s="2"/>
      <c r="B365" s="872" t="s">
        <v>1625</v>
      </c>
      <c r="C365" s="905" t="s">
        <v>1626</v>
      </c>
      <c r="D365" s="888" t="s">
        <v>62</v>
      </c>
      <c r="E365" s="872" t="s">
        <v>182</v>
      </c>
      <c r="F365" s="872" t="s">
        <v>298</v>
      </c>
      <c r="G365" s="888" t="s">
        <v>1511</v>
      </c>
      <c r="H365" s="867" t="s">
        <v>1627</v>
      </c>
      <c r="I365" s="918">
        <v>1</v>
      </c>
      <c r="J365" s="795" t="s">
        <v>1424</v>
      </c>
      <c r="K365" s="142" t="s">
        <v>6</v>
      </c>
      <c r="L365" s="144" t="s">
        <v>1559</v>
      </c>
      <c r="M365" s="136" t="str">
        <f>VLOOKUP(L365,CódigosRetorno!$A$2:$B$2003,2,FALSE)</f>
        <v>El XML no contiene el tag o no existe información de total valor de venta globales</v>
      </c>
      <c r="N365" s="145" t="s">
        <v>9</v>
      </c>
    </row>
    <row r="366" spans="1:14" ht="24" x14ac:dyDescent="0.35">
      <c r="A366" s="2"/>
      <c r="B366" s="872"/>
      <c r="C366" s="905"/>
      <c r="D366" s="888"/>
      <c r="E366" s="872"/>
      <c r="F366" s="872"/>
      <c r="G366" s="888"/>
      <c r="H366" s="867"/>
      <c r="I366" s="918"/>
      <c r="J366" s="193" t="s">
        <v>1411</v>
      </c>
      <c r="K366" s="128" t="s">
        <v>6</v>
      </c>
      <c r="L366" s="142" t="s">
        <v>1560</v>
      </c>
      <c r="M366" s="136" t="str">
        <f>VLOOKUP(L366,CódigosRetorno!$A$2:$B$2003,2,FALSE)</f>
        <v>El dato ingresado en el total valor de venta globales no cumple con el formato establecido</v>
      </c>
      <c r="N366" s="145" t="s">
        <v>9</v>
      </c>
    </row>
    <row r="367" spans="1:14" ht="108" x14ac:dyDescent="0.35">
      <c r="A367" s="2"/>
      <c r="B367" s="872"/>
      <c r="C367" s="905"/>
      <c r="D367" s="888"/>
      <c r="E367" s="872"/>
      <c r="F367" s="872"/>
      <c r="G367" s="888"/>
      <c r="H367" s="867"/>
      <c r="I367" s="918"/>
      <c r="J367" s="193" t="s">
        <v>1628</v>
      </c>
      <c r="K367" s="771" t="s">
        <v>6</v>
      </c>
      <c r="L367" s="762" t="s">
        <v>1629</v>
      </c>
      <c r="M367" s="136" t="str">
        <f>VLOOKUP(MID(L367,1,4),CódigosRetorno!$A$2:$B$2003,2,FALSE)</f>
        <v>La sumatoria del monto base - ISC de línea no corresponden al total</v>
      </c>
      <c r="N367" s="145" t="s">
        <v>9</v>
      </c>
    </row>
    <row r="368" spans="1:14" ht="48" x14ac:dyDescent="0.35">
      <c r="A368" s="2"/>
      <c r="B368" s="872"/>
      <c r="C368" s="905"/>
      <c r="D368" s="888"/>
      <c r="E368" s="872"/>
      <c r="F368" s="872"/>
      <c r="G368" s="888"/>
      <c r="H368" s="867"/>
      <c r="I368" s="918"/>
      <c r="J368" s="193" t="s">
        <v>1630</v>
      </c>
      <c r="K368" s="771" t="s">
        <v>6</v>
      </c>
      <c r="L368" s="762" t="s">
        <v>1631</v>
      </c>
      <c r="M368" s="136" t="str">
        <f>VLOOKUP(MID(L368,1,4),CódigosRetorno!$A$2:$B$2003,2,FALSE)</f>
        <v>La sumatoria del monto base - Otros tributos de línea no corresponden al total</v>
      </c>
      <c r="N368" s="145" t="s">
        <v>9</v>
      </c>
    </row>
    <row r="369" spans="1:14" ht="24" x14ac:dyDescent="0.35">
      <c r="A369" s="2"/>
      <c r="B369" s="872"/>
      <c r="C369" s="905"/>
      <c r="D369" s="888"/>
      <c r="E369" s="872"/>
      <c r="F369" s="135" t="s">
        <v>143</v>
      </c>
      <c r="G369" s="128" t="s">
        <v>306</v>
      </c>
      <c r="H369" s="92" t="s">
        <v>1368</v>
      </c>
      <c r="I369" s="474">
        <v>1</v>
      </c>
      <c r="J369" s="795" t="s">
        <v>1391</v>
      </c>
      <c r="K369" s="142" t="s">
        <v>6</v>
      </c>
      <c r="L369" s="144" t="s">
        <v>948</v>
      </c>
      <c r="M369" s="136" t="str">
        <f>VLOOKUP(L369,CódigosRetorno!$A$2:$B$2003,2,FALSE)</f>
        <v>La moneda debe ser la misma en todo el documento. Salvo las percepciones que sólo son en moneda nacional</v>
      </c>
      <c r="N369" s="135" t="s">
        <v>1094</v>
      </c>
    </row>
    <row r="370" spans="1:14" ht="24" x14ac:dyDescent="0.35">
      <c r="A370" s="2"/>
      <c r="B370" s="872"/>
      <c r="C370" s="905"/>
      <c r="D370" s="888"/>
      <c r="E370" s="872"/>
      <c r="F370" s="872" t="s">
        <v>298</v>
      </c>
      <c r="G370" s="888" t="s">
        <v>1511</v>
      </c>
      <c r="H370" s="867" t="s">
        <v>1632</v>
      </c>
      <c r="I370" s="918">
        <v>1</v>
      </c>
      <c r="J370" s="193" t="s">
        <v>1411</v>
      </c>
      <c r="K370" s="142" t="s">
        <v>6</v>
      </c>
      <c r="L370" s="144" t="s">
        <v>994</v>
      </c>
      <c r="M370" s="136" t="str">
        <f>VLOOKUP(L370,CódigosRetorno!$A$2:$B$2003,2,FALSE)</f>
        <v>El dato ingresado en TaxAmount no cumple con el formato establecido</v>
      </c>
      <c r="N370" s="135" t="s">
        <v>9</v>
      </c>
    </row>
    <row r="371" spans="1:14" ht="120" x14ac:dyDescent="0.35">
      <c r="A371" s="2"/>
      <c r="B371" s="872"/>
      <c r="C371" s="905"/>
      <c r="D371" s="888"/>
      <c r="E371" s="872"/>
      <c r="F371" s="872"/>
      <c r="G371" s="888"/>
      <c r="H371" s="867"/>
      <c r="I371" s="918"/>
      <c r="J371" s="193" t="s">
        <v>1633</v>
      </c>
      <c r="K371" s="771" t="s">
        <v>6</v>
      </c>
      <c r="L371" s="762" t="s">
        <v>1634</v>
      </c>
      <c r="M371" s="136" t="str">
        <f>VLOOKUP(MID(L371,1,4),CódigosRetorno!$A$2:$B$2003,2,FALSE)</f>
        <v>La sumatoria del total del importe del tributo ISC de línea no corresponden al total</v>
      </c>
      <c r="N371" s="135" t="s">
        <v>9</v>
      </c>
    </row>
    <row r="372" spans="1:14" ht="48" x14ac:dyDescent="0.35">
      <c r="A372" s="2"/>
      <c r="B372" s="872"/>
      <c r="C372" s="905"/>
      <c r="D372" s="888"/>
      <c r="E372" s="872"/>
      <c r="F372" s="872"/>
      <c r="G372" s="888"/>
      <c r="H372" s="867"/>
      <c r="I372" s="918"/>
      <c r="J372" s="193" t="s">
        <v>1635</v>
      </c>
      <c r="K372" s="771" t="s">
        <v>6</v>
      </c>
      <c r="L372" s="762" t="s">
        <v>1636</v>
      </c>
      <c r="M372" s="136" t="str">
        <f>VLOOKUP(MID(L372,1,4),CódigosRetorno!$A$2:$B$2003,2,FALSE)</f>
        <v>La sumatoria del total del importe del tributo ICBPER de línea no corresponden al total</v>
      </c>
      <c r="N372" s="135" t="s">
        <v>9</v>
      </c>
    </row>
    <row r="373" spans="1:14" ht="24" x14ac:dyDescent="0.35">
      <c r="A373" s="2"/>
      <c r="B373" s="872"/>
      <c r="C373" s="905"/>
      <c r="D373" s="888"/>
      <c r="E373" s="872"/>
      <c r="F373" s="872"/>
      <c r="G373" s="888"/>
      <c r="H373" s="867"/>
      <c r="I373" s="918"/>
      <c r="J373" s="193" t="s">
        <v>1637</v>
      </c>
      <c r="K373" s="128" t="s">
        <v>6</v>
      </c>
      <c r="L373" s="144" t="s">
        <v>1638</v>
      </c>
      <c r="M373" s="136" t="str">
        <f>VLOOKUP(L373,CódigosRetorno!$A$2:$B$2003,2,FALSE)</f>
        <v>El impuesto ICBPER no se encuentra vigente</v>
      </c>
      <c r="N373" s="135" t="s">
        <v>9</v>
      </c>
    </row>
    <row r="374" spans="1:14" ht="48" x14ac:dyDescent="0.35">
      <c r="A374" s="2"/>
      <c r="B374" s="872"/>
      <c r="C374" s="905"/>
      <c r="D374" s="888"/>
      <c r="E374" s="872"/>
      <c r="F374" s="872"/>
      <c r="G374" s="888"/>
      <c r="H374" s="867"/>
      <c r="I374" s="918"/>
      <c r="J374" s="193" t="s">
        <v>1639</v>
      </c>
      <c r="K374" s="771" t="s">
        <v>6</v>
      </c>
      <c r="L374" s="762" t="s">
        <v>1640</v>
      </c>
      <c r="M374" s="136" t="str">
        <f>VLOOKUP(MID(L374,1,4),CódigosRetorno!$A$2:$B$2003,2,FALSE)</f>
        <v>La sumatoria del total del importe del tributo Otros tributos de línea no corresponden al total</v>
      </c>
      <c r="N374" s="135" t="s">
        <v>9</v>
      </c>
    </row>
    <row r="375" spans="1:14" ht="24" x14ac:dyDescent="0.35">
      <c r="A375" s="2"/>
      <c r="B375" s="872"/>
      <c r="C375" s="905"/>
      <c r="D375" s="888"/>
      <c r="E375" s="872"/>
      <c r="F375" s="135" t="s">
        <v>143</v>
      </c>
      <c r="G375" s="128" t="s">
        <v>306</v>
      </c>
      <c r="H375" s="92" t="s">
        <v>1368</v>
      </c>
      <c r="I375" s="474">
        <v>1</v>
      </c>
      <c r="J375" s="795" t="s">
        <v>1391</v>
      </c>
      <c r="K375" s="142" t="s">
        <v>6</v>
      </c>
      <c r="L375" s="144" t="s">
        <v>948</v>
      </c>
      <c r="M375" s="136" t="str">
        <f>VLOOKUP(L375,CódigosRetorno!$A$2:$B$2003,2,FALSE)</f>
        <v>La moneda debe ser la misma en todo el documento. Salvo las percepciones que sólo son en moneda nacional</v>
      </c>
      <c r="N375" s="135" t="s">
        <v>1094</v>
      </c>
    </row>
    <row r="376" spans="1:14" ht="24" x14ac:dyDescent="0.35">
      <c r="A376" s="2"/>
      <c r="B376" s="872"/>
      <c r="C376" s="905"/>
      <c r="D376" s="888"/>
      <c r="E376" s="872"/>
      <c r="F376" s="872" t="s">
        <v>659</v>
      </c>
      <c r="G376" s="888" t="s">
        <v>1003</v>
      </c>
      <c r="H376" s="867" t="s">
        <v>1580</v>
      </c>
      <c r="I376" s="918">
        <v>1</v>
      </c>
      <c r="J376" s="193" t="s">
        <v>602</v>
      </c>
      <c r="K376" s="142" t="s">
        <v>6</v>
      </c>
      <c r="L376" s="144" t="s">
        <v>1581</v>
      </c>
      <c r="M376" s="136" t="str">
        <f>VLOOKUP(L376,CódigosRetorno!$A$2:$B$2003,2,FALSE)</f>
        <v>El XML no contiene el tag o no existe información de código de tributo.</v>
      </c>
      <c r="N376" s="145" t="s">
        <v>9</v>
      </c>
    </row>
    <row r="377" spans="1:14" ht="24" x14ac:dyDescent="0.35">
      <c r="A377" s="2"/>
      <c r="B377" s="872"/>
      <c r="C377" s="905"/>
      <c r="D377" s="888"/>
      <c r="E377" s="872"/>
      <c r="F377" s="872"/>
      <c r="G377" s="888"/>
      <c r="H377" s="867"/>
      <c r="I377" s="918"/>
      <c r="J377" s="795" t="s">
        <v>1582</v>
      </c>
      <c r="K377" s="142" t="s">
        <v>6</v>
      </c>
      <c r="L377" s="144" t="s">
        <v>1583</v>
      </c>
      <c r="M377" s="136" t="str">
        <f>VLOOKUP(L377,CódigosRetorno!$A$2:$B$2003,2,FALSE)</f>
        <v>El dato ingresado como codigo de tributo global no corresponde al valor esperado.</v>
      </c>
      <c r="N377" s="135" t="s">
        <v>1451</v>
      </c>
    </row>
    <row r="378" spans="1:14" ht="24" x14ac:dyDescent="0.35">
      <c r="A378" s="2"/>
      <c r="B378" s="872"/>
      <c r="C378" s="905"/>
      <c r="D378" s="888"/>
      <c r="E378" s="872"/>
      <c r="F378" s="872"/>
      <c r="G378" s="888"/>
      <c r="H378" s="867"/>
      <c r="I378" s="918"/>
      <c r="J378" s="797" t="s">
        <v>1584</v>
      </c>
      <c r="K378" s="144" t="s">
        <v>6</v>
      </c>
      <c r="L378" s="144" t="s">
        <v>1585</v>
      </c>
      <c r="M378" s="136" t="str">
        <f>VLOOKUP(L378,CódigosRetorno!$A$2:$B$2003,2,FALSE)</f>
        <v>El código de tributo no debe repetirse a nivel de totales</v>
      </c>
      <c r="N378" s="123" t="s">
        <v>9</v>
      </c>
    </row>
    <row r="379" spans="1:14" ht="36" x14ac:dyDescent="0.35">
      <c r="A379" s="2"/>
      <c r="B379" s="872"/>
      <c r="C379" s="905"/>
      <c r="D379" s="888"/>
      <c r="E379" s="872"/>
      <c r="F379" s="872"/>
      <c r="G379" s="888"/>
      <c r="H379" s="867"/>
      <c r="I379" s="918"/>
      <c r="J379" s="193" t="s">
        <v>1641</v>
      </c>
      <c r="K379" s="142" t="s">
        <v>6</v>
      </c>
      <c r="L379" s="144" t="s">
        <v>1587</v>
      </c>
      <c r="M379" s="136" t="str">
        <f>VLOOKUP(L379,CódigosRetorno!$A$2:$B$2003,2,FALSE)</f>
        <v>El dato ingresado como codigo de tributo global es invalido para tipo de operación.</v>
      </c>
      <c r="N379" s="145" t="s">
        <v>9</v>
      </c>
    </row>
    <row r="380" spans="1:14" ht="48" x14ac:dyDescent="0.35">
      <c r="A380" s="2"/>
      <c r="B380" s="872"/>
      <c r="C380" s="905"/>
      <c r="D380" s="888"/>
      <c r="E380" s="872"/>
      <c r="F380" s="872"/>
      <c r="G380" s="888"/>
      <c r="H380" s="867"/>
      <c r="I380" s="918"/>
      <c r="J380" s="193" t="s">
        <v>1642</v>
      </c>
      <c r="K380" s="128" t="s">
        <v>6</v>
      </c>
      <c r="L380" s="144" t="s">
        <v>1643</v>
      </c>
      <c r="M380" s="136" t="str">
        <f>VLOOKUP(L380,CódigosRetorno!$A$2:$B$2003,2,FALSE)</f>
        <v>Factura de operacion sujeta al IVAP , no debe consignar valor para ISC o debe ser 0</v>
      </c>
      <c r="N380" s="145" t="s">
        <v>9</v>
      </c>
    </row>
    <row r="381" spans="1:14" ht="24" x14ac:dyDescent="0.35">
      <c r="A381" s="2"/>
      <c r="B381" s="872"/>
      <c r="C381" s="905"/>
      <c r="D381" s="888"/>
      <c r="E381" s="872"/>
      <c r="F381" s="872"/>
      <c r="G381" s="135" t="s">
        <v>1458</v>
      </c>
      <c r="H381" s="136" t="s">
        <v>1127</v>
      </c>
      <c r="I381" s="474" t="s">
        <v>2432</v>
      </c>
      <c r="J381" s="193" t="s">
        <v>1459</v>
      </c>
      <c r="K381" s="128" t="s">
        <v>206</v>
      </c>
      <c r="L381" s="142" t="s">
        <v>1129</v>
      </c>
      <c r="M381" s="136" t="str">
        <f>VLOOKUP(L381,CódigosRetorno!$A$2:$B$2003,2,FALSE)</f>
        <v>El dato ingresado como atributo @schemeName es incorrecto.</v>
      </c>
      <c r="N381" s="145" t="s">
        <v>9</v>
      </c>
    </row>
    <row r="382" spans="1:14" ht="24" x14ac:dyDescent="0.35">
      <c r="A382" s="2"/>
      <c r="B382" s="872"/>
      <c r="C382" s="905"/>
      <c r="D382" s="888"/>
      <c r="E382" s="872"/>
      <c r="F382" s="872"/>
      <c r="G382" s="135" t="s">
        <v>1058</v>
      </c>
      <c r="H382" s="136" t="s">
        <v>1059</v>
      </c>
      <c r="I382" s="474" t="s">
        <v>2432</v>
      </c>
      <c r="J382" s="193" t="s">
        <v>1060</v>
      </c>
      <c r="K382" s="128" t="s">
        <v>206</v>
      </c>
      <c r="L382" s="142" t="s">
        <v>1061</v>
      </c>
      <c r="M382" s="136" t="str">
        <f>VLOOKUP(L382,CódigosRetorno!$A$2:$B$2003,2,FALSE)</f>
        <v>El dato ingresado como atributo @schemeAgencyName es incorrecto.</v>
      </c>
      <c r="N382" s="145" t="s">
        <v>9</v>
      </c>
    </row>
    <row r="383" spans="1:14" ht="36" x14ac:dyDescent="0.35">
      <c r="A383" s="2"/>
      <c r="B383" s="872"/>
      <c r="C383" s="905"/>
      <c r="D383" s="888"/>
      <c r="E383" s="872"/>
      <c r="F383" s="872"/>
      <c r="G383" s="135" t="s">
        <v>1487</v>
      </c>
      <c r="H383" s="92" t="s">
        <v>1131</v>
      </c>
      <c r="I383" s="474" t="s">
        <v>2432</v>
      </c>
      <c r="J383" s="193" t="s">
        <v>1461</v>
      </c>
      <c r="K383" s="142" t="s">
        <v>206</v>
      </c>
      <c r="L383" s="144" t="s">
        <v>1133</v>
      </c>
      <c r="M383" s="136" t="str">
        <f>VLOOKUP(L383,CódigosRetorno!$A$2:$B$2003,2,FALSE)</f>
        <v>El dato ingresado como atributo @schemeURI es incorrecto.</v>
      </c>
      <c r="N383" s="145" t="s">
        <v>9</v>
      </c>
    </row>
    <row r="384" spans="1:14" ht="24" x14ac:dyDescent="0.35">
      <c r="A384" s="2"/>
      <c r="B384" s="872"/>
      <c r="C384" s="905"/>
      <c r="D384" s="888"/>
      <c r="E384" s="872"/>
      <c r="F384" s="872" t="s">
        <v>1462</v>
      </c>
      <c r="G384" s="888" t="s">
        <v>1003</v>
      </c>
      <c r="H384" s="867" t="s">
        <v>1588</v>
      </c>
      <c r="I384" s="918">
        <v>1</v>
      </c>
      <c r="J384" s="193" t="s">
        <v>602</v>
      </c>
      <c r="K384" s="142" t="s">
        <v>6</v>
      </c>
      <c r="L384" s="144" t="s">
        <v>1589</v>
      </c>
      <c r="M384" s="136" t="str">
        <f>VLOOKUP(L384,CódigosRetorno!$A$2:$B$2003,2,FALSE)</f>
        <v>El XML no contiene el tag TaxScheme Name de impuestos globales</v>
      </c>
      <c r="N384" s="145" t="s">
        <v>9</v>
      </c>
    </row>
    <row r="385" spans="1:14" ht="24" x14ac:dyDescent="0.35">
      <c r="A385" s="2"/>
      <c r="B385" s="872"/>
      <c r="C385" s="905"/>
      <c r="D385" s="888"/>
      <c r="E385" s="872"/>
      <c r="F385" s="872"/>
      <c r="G385" s="888"/>
      <c r="H385" s="867"/>
      <c r="I385" s="918"/>
      <c r="J385" s="795" t="s">
        <v>1590</v>
      </c>
      <c r="K385" s="142" t="s">
        <v>6</v>
      </c>
      <c r="L385" s="144" t="s">
        <v>1591</v>
      </c>
      <c r="M385" s="136" t="str">
        <f>VLOOKUP(L385,CódigosRetorno!$A$2:$B$2003,2,FALSE)</f>
        <v>El valor del tag nombre del tributo no corresponde al esperado.</v>
      </c>
      <c r="N385" s="135" t="s">
        <v>1451</v>
      </c>
    </row>
    <row r="386" spans="1:14" ht="24" x14ac:dyDescent="0.35">
      <c r="A386" s="2"/>
      <c r="B386" s="872"/>
      <c r="C386" s="905"/>
      <c r="D386" s="888"/>
      <c r="E386" s="872"/>
      <c r="F386" s="872" t="s">
        <v>143</v>
      </c>
      <c r="G386" s="888" t="s">
        <v>1003</v>
      </c>
      <c r="H386" s="867" t="s">
        <v>1592</v>
      </c>
      <c r="I386" s="918">
        <v>1</v>
      </c>
      <c r="J386" s="193" t="s">
        <v>602</v>
      </c>
      <c r="K386" s="142" t="s">
        <v>6</v>
      </c>
      <c r="L386" s="144" t="s">
        <v>1593</v>
      </c>
      <c r="M386" s="136" t="str">
        <f>VLOOKUP(L386,CódigosRetorno!$A$2:$B$2003,2,FALSE)</f>
        <v>El XML no contiene el tag código de tributo internacional de impuestos globales</v>
      </c>
      <c r="N386" s="135" t="s">
        <v>9</v>
      </c>
    </row>
    <row r="387" spans="1:14" ht="24" x14ac:dyDescent="0.35">
      <c r="A387" s="2"/>
      <c r="B387" s="872"/>
      <c r="C387" s="905"/>
      <c r="D387" s="888"/>
      <c r="E387" s="872"/>
      <c r="F387" s="872"/>
      <c r="G387" s="888"/>
      <c r="H387" s="867"/>
      <c r="I387" s="918"/>
      <c r="J387" s="795" t="s">
        <v>1594</v>
      </c>
      <c r="K387" s="142" t="s">
        <v>6</v>
      </c>
      <c r="L387" s="144" t="s">
        <v>1595</v>
      </c>
      <c r="M387" s="136" t="str">
        <f>VLOOKUP(L387,CódigosRetorno!$A$2:$B$2003,2,FALSE)</f>
        <v>El valor del tag codigo de tributo internacional no corresponde al esperado.</v>
      </c>
      <c r="N387" s="135" t="s">
        <v>1451</v>
      </c>
    </row>
    <row r="388" spans="1:14" ht="24" x14ac:dyDescent="0.35">
      <c r="A388" s="2"/>
      <c r="B388" s="872">
        <v>50</v>
      </c>
      <c r="C388" s="905" t="s">
        <v>1644</v>
      </c>
      <c r="D388" s="888" t="s">
        <v>62</v>
      </c>
      <c r="E388" s="888" t="s">
        <v>182</v>
      </c>
      <c r="F388" s="872" t="s">
        <v>978</v>
      </c>
      <c r="G388" s="888" t="s">
        <v>1518</v>
      </c>
      <c r="H388" s="867" t="s">
        <v>1645</v>
      </c>
      <c r="I388" s="918">
        <v>1</v>
      </c>
      <c r="J388" s="193" t="s">
        <v>1646</v>
      </c>
      <c r="K388" s="128" t="s">
        <v>6</v>
      </c>
      <c r="L388" s="78" t="s">
        <v>1521</v>
      </c>
      <c r="M388" s="136" t="str">
        <f>VLOOKUP(L388,CódigosRetorno!$A$2:$B$2003,2,FALSE)</f>
        <v>El dato ingresado como indicador de cargo/descuento no corresponde al valor esperado.</v>
      </c>
      <c r="N388" s="135" t="s">
        <v>9</v>
      </c>
    </row>
    <row r="389" spans="1:14" ht="24" x14ac:dyDescent="0.35">
      <c r="A389" s="2"/>
      <c r="B389" s="872"/>
      <c r="C389" s="905"/>
      <c r="D389" s="888"/>
      <c r="E389" s="888"/>
      <c r="F389" s="872"/>
      <c r="G389" s="888"/>
      <c r="H389" s="867"/>
      <c r="I389" s="918"/>
      <c r="J389" s="193" t="s">
        <v>1647</v>
      </c>
      <c r="K389" s="128" t="s">
        <v>6</v>
      </c>
      <c r="L389" s="78" t="s">
        <v>1521</v>
      </c>
      <c r="M389" s="136" t="str">
        <f>VLOOKUP(L389,CódigosRetorno!$A$2:$B$2003,2,FALSE)</f>
        <v>El dato ingresado como indicador de cargo/descuento no corresponde al valor esperado.</v>
      </c>
      <c r="N389" s="135" t="s">
        <v>9</v>
      </c>
    </row>
    <row r="390" spans="1:14" ht="24" x14ac:dyDescent="0.35">
      <c r="A390" s="2"/>
      <c r="B390" s="872"/>
      <c r="C390" s="905"/>
      <c r="D390" s="888"/>
      <c r="E390" s="888"/>
      <c r="F390" s="872" t="s">
        <v>328</v>
      </c>
      <c r="G390" s="888" t="s">
        <v>1523</v>
      </c>
      <c r="H390" s="867" t="s">
        <v>1648</v>
      </c>
      <c r="I390" s="918">
        <v>1</v>
      </c>
      <c r="J390" s="193" t="s">
        <v>1649</v>
      </c>
      <c r="K390" s="142" t="s">
        <v>6</v>
      </c>
      <c r="L390" s="144" t="s">
        <v>1650</v>
      </c>
      <c r="M390" s="136" t="str">
        <f>VLOOKUP(L390,CódigosRetorno!$A$2:$B$2003,2,FALSE)</f>
        <v>El XML no contiene el tag o no existe informacion de codigo de motivo de cargo/descuento global.</v>
      </c>
      <c r="N390" s="145" t="s">
        <v>9</v>
      </c>
    </row>
    <row r="391" spans="1:14" ht="24" x14ac:dyDescent="0.35">
      <c r="A391" s="2"/>
      <c r="B391" s="872"/>
      <c r="C391" s="905"/>
      <c r="D391" s="888"/>
      <c r="E391" s="888"/>
      <c r="F391" s="872"/>
      <c r="G391" s="888"/>
      <c r="H391" s="867"/>
      <c r="I391" s="918"/>
      <c r="J391" s="193" t="s">
        <v>1651</v>
      </c>
      <c r="K391" s="142" t="s">
        <v>206</v>
      </c>
      <c r="L391" s="144" t="s">
        <v>1652</v>
      </c>
      <c r="M391" s="136" t="str">
        <f>VLOOKUP(L391,CódigosRetorno!$A$2:$B$2003,2,FALSE)</f>
        <v>El dato ingresado como cargo/descuento no es valido a nivel global.</v>
      </c>
      <c r="N391" s="135" t="s">
        <v>9</v>
      </c>
    </row>
    <row r="392" spans="1:14" ht="24" x14ac:dyDescent="0.35">
      <c r="A392" s="2"/>
      <c r="B392" s="872"/>
      <c r="C392" s="905"/>
      <c r="D392" s="888"/>
      <c r="E392" s="888"/>
      <c r="F392" s="872"/>
      <c r="G392" s="888"/>
      <c r="H392" s="867"/>
      <c r="I392" s="918"/>
      <c r="J392" s="193" t="s">
        <v>1526</v>
      </c>
      <c r="K392" s="142" t="s">
        <v>6</v>
      </c>
      <c r="L392" s="144" t="s">
        <v>1653</v>
      </c>
      <c r="M392" s="136" t="str">
        <f>VLOOKUP(L392,CódigosRetorno!$A$2:$B$2003,2,FALSE)</f>
        <v>El dato ingresado como codigo de motivo de cargo/descuento global no es valido (catalogo nro 53)</v>
      </c>
      <c r="N392" s="135" t="s">
        <v>1528</v>
      </c>
    </row>
    <row r="393" spans="1:14" ht="24" x14ac:dyDescent="0.35">
      <c r="A393" s="2"/>
      <c r="B393" s="872"/>
      <c r="C393" s="905"/>
      <c r="D393" s="888"/>
      <c r="E393" s="888"/>
      <c r="F393" s="872"/>
      <c r="G393" s="135" t="s">
        <v>1058</v>
      </c>
      <c r="H393" s="136" t="s">
        <v>1079</v>
      </c>
      <c r="I393" s="474" t="s">
        <v>2432</v>
      </c>
      <c r="J393" s="193" t="s">
        <v>1060</v>
      </c>
      <c r="K393" s="142" t="s">
        <v>206</v>
      </c>
      <c r="L393" s="144" t="s">
        <v>1080</v>
      </c>
      <c r="M393" s="136" t="str">
        <f>VLOOKUP(L393,CódigosRetorno!$A$2:$B$2003,2,FALSE)</f>
        <v>El dato ingresado como atributo @listAgencyName es incorrecto.</v>
      </c>
      <c r="N393" s="145" t="s">
        <v>9</v>
      </c>
    </row>
    <row r="394" spans="1:14" ht="24" x14ac:dyDescent="0.35">
      <c r="A394" s="2"/>
      <c r="B394" s="872"/>
      <c r="C394" s="905"/>
      <c r="D394" s="888"/>
      <c r="E394" s="888"/>
      <c r="F394" s="872"/>
      <c r="G394" s="135" t="s">
        <v>1531</v>
      </c>
      <c r="H394" s="136" t="s">
        <v>1082</v>
      </c>
      <c r="I394" s="474" t="s">
        <v>2432</v>
      </c>
      <c r="J394" s="193" t="s">
        <v>1532</v>
      </c>
      <c r="K394" s="128" t="s">
        <v>206</v>
      </c>
      <c r="L394" s="142" t="s">
        <v>1084</v>
      </c>
      <c r="M394" s="136" t="str">
        <f>VLOOKUP(L394,CódigosRetorno!$A$2:$B$2003,2,FALSE)</f>
        <v>El dato ingresado como atributo @listName es incorrecto.</v>
      </c>
      <c r="N394" s="145" t="s">
        <v>9</v>
      </c>
    </row>
    <row r="395" spans="1:14" ht="36" x14ac:dyDescent="0.35">
      <c r="A395" s="2"/>
      <c r="B395" s="872"/>
      <c r="C395" s="905"/>
      <c r="D395" s="888"/>
      <c r="E395" s="888"/>
      <c r="F395" s="872"/>
      <c r="G395" s="135" t="s">
        <v>1533</v>
      </c>
      <c r="H395" s="136" t="s">
        <v>1086</v>
      </c>
      <c r="I395" s="474" t="s">
        <v>2432</v>
      </c>
      <c r="J395" s="193" t="s">
        <v>1534</v>
      </c>
      <c r="K395" s="142" t="s">
        <v>206</v>
      </c>
      <c r="L395" s="144" t="s">
        <v>1088</v>
      </c>
      <c r="M395" s="136" t="str">
        <f>VLOOKUP(L395,CódigosRetorno!$A$2:$B$2003,2,FALSE)</f>
        <v>El dato ingresado como atributo @listURI es incorrecto.</v>
      </c>
      <c r="N395" s="145" t="s">
        <v>9</v>
      </c>
    </row>
    <row r="396" spans="1:14" ht="36" x14ac:dyDescent="0.35">
      <c r="A396" s="2"/>
      <c r="B396" s="872"/>
      <c r="C396" s="905"/>
      <c r="D396" s="888"/>
      <c r="E396" s="888"/>
      <c r="F396" s="135" t="s">
        <v>1421</v>
      </c>
      <c r="G396" s="128" t="s">
        <v>1422</v>
      </c>
      <c r="H396" s="136" t="s">
        <v>1654</v>
      </c>
      <c r="I396" s="786" t="s">
        <v>2432</v>
      </c>
      <c r="J396" s="193" t="s">
        <v>1536</v>
      </c>
      <c r="K396" s="142" t="s">
        <v>6</v>
      </c>
      <c r="L396" s="144" t="s">
        <v>1655</v>
      </c>
      <c r="M396" s="136" t="str">
        <f>VLOOKUP(L396,CódigosRetorno!$A$2:$B$2003,2,FALSE)</f>
        <v>El dato ingresado en factor de cargo o descuento global no cumple con el formato establecido.</v>
      </c>
      <c r="N396" s="123" t="s">
        <v>9</v>
      </c>
    </row>
    <row r="397" spans="1:14" ht="24" x14ac:dyDescent="0.35">
      <c r="A397" s="2"/>
      <c r="B397" s="872"/>
      <c r="C397" s="905"/>
      <c r="D397" s="888"/>
      <c r="E397" s="888"/>
      <c r="F397" s="872" t="s">
        <v>298</v>
      </c>
      <c r="G397" s="888" t="s">
        <v>299</v>
      </c>
      <c r="H397" s="867" t="s">
        <v>1656</v>
      </c>
      <c r="I397" s="918">
        <v>1</v>
      </c>
      <c r="J397" s="193" t="s">
        <v>1411</v>
      </c>
      <c r="K397" s="142" t="s">
        <v>6</v>
      </c>
      <c r="L397" s="144" t="s">
        <v>1657</v>
      </c>
      <c r="M397" s="136" t="str">
        <f>VLOOKUP(L397,CódigosRetorno!$A$2:$B$2003,2,FALSE)</f>
        <v xml:space="preserve">El dato ingresado en cac:AllowanceCharge/cbc:Amount no cumple con el formato establecido. </v>
      </c>
      <c r="N397" s="145" t="s">
        <v>9</v>
      </c>
    </row>
    <row r="398" spans="1:14" ht="60" x14ac:dyDescent="0.35">
      <c r="A398" s="2"/>
      <c r="B398" s="872"/>
      <c r="C398" s="905"/>
      <c r="D398" s="888"/>
      <c r="E398" s="888"/>
      <c r="F398" s="872"/>
      <c r="G398" s="888"/>
      <c r="H398" s="867"/>
      <c r="I398" s="918"/>
      <c r="J398" s="193" t="s">
        <v>1540</v>
      </c>
      <c r="K398" s="762" t="s">
        <v>6</v>
      </c>
      <c r="L398" s="762" t="s">
        <v>1658</v>
      </c>
      <c r="M398" s="136" t="str">
        <f>VLOOKUP(MID(L398,1,4),CódigosRetorno!$A$2:$B$2003,2,FALSE)</f>
        <v>El valor de cargo/descuento global difiere de los importes consignados</v>
      </c>
      <c r="N398" s="145" t="s">
        <v>9</v>
      </c>
    </row>
    <row r="399" spans="1:14" ht="48" x14ac:dyDescent="0.35">
      <c r="A399" s="2"/>
      <c r="B399" s="872"/>
      <c r="C399" s="905"/>
      <c r="D399" s="888"/>
      <c r="E399" s="888"/>
      <c r="F399" s="872"/>
      <c r="G399" s="888"/>
      <c r="H399" s="867"/>
      <c r="I399" s="918"/>
      <c r="J399" s="193" t="s">
        <v>1659</v>
      </c>
      <c r="K399" s="142" t="s">
        <v>6</v>
      </c>
      <c r="L399" s="142" t="s">
        <v>1660</v>
      </c>
      <c r="M399" s="136" t="str">
        <f>VLOOKUP(MID(L399,1,4),CódigosRetorno!$A$2:$B$2003,2,FALSE)</f>
        <v>Si se informa descuentos globales por anticipo debe existir 'Total de anticipos' con monto mayor a cero</v>
      </c>
      <c r="N399" s="145" t="s">
        <v>9</v>
      </c>
    </row>
    <row r="400" spans="1:14" ht="24" x14ac:dyDescent="0.35">
      <c r="A400" s="2"/>
      <c r="B400" s="872"/>
      <c r="C400" s="905"/>
      <c r="D400" s="888"/>
      <c r="E400" s="888"/>
      <c r="F400" s="135" t="s">
        <v>143</v>
      </c>
      <c r="G400" s="128" t="s">
        <v>306</v>
      </c>
      <c r="H400" s="92" t="s">
        <v>1368</v>
      </c>
      <c r="I400" s="474">
        <v>1</v>
      </c>
      <c r="J400" s="795" t="s">
        <v>1391</v>
      </c>
      <c r="K400" s="142" t="s">
        <v>6</v>
      </c>
      <c r="L400" s="144" t="s">
        <v>948</v>
      </c>
      <c r="M400" s="136" t="str">
        <f>VLOOKUP(L400,CódigosRetorno!$A$2:$B$2003,2,FALSE)</f>
        <v>La moneda debe ser la misma en todo el documento. Salvo las percepciones que sólo son en moneda nacional</v>
      </c>
      <c r="N400" s="135" t="s">
        <v>1094</v>
      </c>
    </row>
    <row r="401" spans="1:14" ht="24" x14ac:dyDescent="0.35">
      <c r="A401" s="2"/>
      <c r="B401" s="872"/>
      <c r="C401" s="905"/>
      <c r="D401" s="888"/>
      <c r="E401" s="888"/>
      <c r="F401" s="135" t="s">
        <v>298</v>
      </c>
      <c r="G401" s="128" t="s">
        <v>299</v>
      </c>
      <c r="H401" s="136" t="s">
        <v>1661</v>
      </c>
      <c r="I401" s="474" t="s">
        <v>2432</v>
      </c>
      <c r="J401" s="193" t="s">
        <v>1411</v>
      </c>
      <c r="K401" s="142" t="s">
        <v>6</v>
      </c>
      <c r="L401" s="144" t="s">
        <v>1662</v>
      </c>
      <c r="M401" s="136" t="str">
        <f>VLOOKUP(L401,CódigosRetorno!$A$2:$B$2003,2,FALSE)</f>
        <v>El dato ingresado en base monto por cargo/descuento globales no cumple con el formato establecido</v>
      </c>
      <c r="N401" s="145" t="s">
        <v>9</v>
      </c>
    </row>
    <row r="402" spans="1:14" ht="24" x14ac:dyDescent="0.35">
      <c r="A402" s="2"/>
      <c r="B402" s="872"/>
      <c r="C402" s="905"/>
      <c r="D402" s="888"/>
      <c r="E402" s="888"/>
      <c r="F402" s="128" t="s">
        <v>143</v>
      </c>
      <c r="G402" s="128" t="s">
        <v>306</v>
      </c>
      <c r="H402" s="92" t="s">
        <v>1368</v>
      </c>
      <c r="I402" s="474">
        <v>1</v>
      </c>
      <c r="J402" s="795" t="s">
        <v>1391</v>
      </c>
      <c r="K402" s="142" t="s">
        <v>6</v>
      </c>
      <c r="L402" s="144" t="s">
        <v>948</v>
      </c>
      <c r="M402" s="136" t="str">
        <f>VLOOKUP(L402,CódigosRetorno!$A$2:$B$2003,2,FALSE)</f>
        <v>La moneda debe ser la misma en todo el documento. Salvo las percepciones que sólo son en moneda nacional</v>
      </c>
      <c r="N402" s="135" t="s">
        <v>1094</v>
      </c>
    </row>
    <row r="403" spans="1:14" ht="24" x14ac:dyDescent="0.35">
      <c r="A403" s="2"/>
      <c r="B403" s="872">
        <f>B388+1</f>
        <v>51</v>
      </c>
      <c r="C403" s="867" t="s">
        <v>1663</v>
      </c>
      <c r="D403" s="888" t="s">
        <v>62</v>
      </c>
      <c r="E403" s="888" t="s">
        <v>182</v>
      </c>
      <c r="F403" s="872" t="s">
        <v>298</v>
      </c>
      <c r="G403" s="888" t="s">
        <v>299</v>
      </c>
      <c r="H403" s="867" t="s">
        <v>1664</v>
      </c>
      <c r="I403" s="918"/>
      <c r="J403" s="193" t="s">
        <v>1411</v>
      </c>
      <c r="K403" s="142" t="s">
        <v>6</v>
      </c>
      <c r="L403" s="142" t="s">
        <v>1665</v>
      </c>
      <c r="M403" s="136" t="str">
        <f>VLOOKUP(L403,CódigosRetorno!$A$2:$B$2003,2,FALSE)</f>
        <v>El dato ingresado en el campo Total Descuentos no cumple con el formato establecido</v>
      </c>
      <c r="N403" s="135" t="s">
        <v>9</v>
      </c>
    </row>
    <row r="404" spans="1:14" ht="72" x14ac:dyDescent="0.35">
      <c r="A404" s="2"/>
      <c r="B404" s="872"/>
      <c r="C404" s="867"/>
      <c r="D404" s="888"/>
      <c r="E404" s="888"/>
      <c r="F404" s="872"/>
      <c r="G404" s="888"/>
      <c r="H404" s="867"/>
      <c r="I404" s="918"/>
      <c r="J404" s="193" t="s">
        <v>1666</v>
      </c>
      <c r="K404" s="762" t="s">
        <v>6</v>
      </c>
      <c r="L404" s="762" t="s">
        <v>1667</v>
      </c>
      <c r="M404" s="136" t="str">
        <f>VLOOKUP(MID(L404,1,4),CódigosRetorno!$A$2:$B$2003,2,FALSE)</f>
        <v>La sumatoria consignados en descuentos globales no corresponden al total.</v>
      </c>
      <c r="N404" s="145" t="s">
        <v>9</v>
      </c>
    </row>
    <row r="405" spans="1:14" ht="24" x14ac:dyDescent="0.35">
      <c r="A405" s="2"/>
      <c r="B405" s="872"/>
      <c r="C405" s="867"/>
      <c r="D405" s="888"/>
      <c r="E405" s="888"/>
      <c r="F405" s="128" t="s">
        <v>143</v>
      </c>
      <c r="G405" s="128" t="s">
        <v>306</v>
      </c>
      <c r="H405" s="92" t="s">
        <v>1368</v>
      </c>
      <c r="I405" s="474">
        <v>1</v>
      </c>
      <c r="J405" s="795" t="s">
        <v>1391</v>
      </c>
      <c r="K405" s="142" t="s">
        <v>6</v>
      </c>
      <c r="L405" s="144" t="s">
        <v>948</v>
      </c>
      <c r="M405" s="136" t="str">
        <f>VLOOKUP(L405,CódigosRetorno!$A$2:$B$2003,2,FALSE)</f>
        <v>La moneda debe ser la misma en todo el documento. Salvo las percepciones que sólo son en moneda nacional</v>
      </c>
      <c r="N405" s="135" t="s">
        <v>1094</v>
      </c>
    </row>
    <row r="406" spans="1:14" ht="24" x14ac:dyDescent="0.35">
      <c r="A406" s="2"/>
      <c r="B406" s="872">
        <f>B403+1</f>
        <v>52</v>
      </c>
      <c r="C406" s="905" t="s">
        <v>1668</v>
      </c>
      <c r="D406" s="888" t="s">
        <v>62</v>
      </c>
      <c r="E406" s="888" t="s">
        <v>182</v>
      </c>
      <c r="F406" s="888" t="s">
        <v>298</v>
      </c>
      <c r="G406" s="888" t="s">
        <v>299</v>
      </c>
      <c r="H406" s="867" t="s">
        <v>1669</v>
      </c>
      <c r="I406" s="918">
        <v>1</v>
      </c>
      <c r="J406" s="193" t="s">
        <v>1411</v>
      </c>
      <c r="K406" s="142" t="s">
        <v>6</v>
      </c>
      <c r="L406" s="144" t="s">
        <v>1670</v>
      </c>
      <c r="M406" s="136" t="str">
        <f>VLOOKUP(L406,CódigosRetorno!$A$2:$B$2003,2,FALSE)</f>
        <v>El dato ingresado en ChargeTotalAmount no cumple con el formato establecido</v>
      </c>
      <c r="N406" s="135" t="s">
        <v>9</v>
      </c>
    </row>
    <row r="407" spans="1:14" ht="60" x14ac:dyDescent="0.35">
      <c r="A407" s="2"/>
      <c r="B407" s="872"/>
      <c r="C407" s="905"/>
      <c r="D407" s="888"/>
      <c r="E407" s="888"/>
      <c r="F407" s="888"/>
      <c r="G407" s="888"/>
      <c r="H407" s="867"/>
      <c r="I407" s="918"/>
      <c r="J407" s="193" t="s">
        <v>1671</v>
      </c>
      <c r="K407" s="771" t="s">
        <v>6</v>
      </c>
      <c r="L407" s="762" t="s">
        <v>1672</v>
      </c>
      <c r="M407" s="136" t="str">
        <f>VLOOKUP(MID(L407,1,4),CódigosRetorno!$A$2:$B$2003,2,FALSE)</f>
        <v>La sumatoria consignados en cargos globales no corresponden al total</v>
      </c>
      <c r="N407" s="145" t="s">
        <v>9</v>
      </c>
    </row>
    <row r="408" spans="1:14" ht="24" x14ac:dyDescent="0.35">
      <c r="A408" s="2"/>
      <c r="B408" s="872"/>
      <c r="C408" s="905"/>
      <c r="D408" s="888"/>
      <c r="E408" s="888"/>
      <c r="F408" s="135" t="s">
        <v>143</v>
      </c>
      <c r="G408" s="128" t="s">
        <v>306</v>
      </c>
      <c r="H408" s="92" t="s">
        <v>1368</v>
      </c>
      <c r="I408" s="474">
        <v>1</v>
      </c>
      <c r="J408" s="795" t="s">
        <v>1391</v>
      </c>
      <c r="K408" s="142" t="s">
        <v>6</v>
      </c>
      <c r="L408" s="144" t="s">
        <v>948</v>
      </c>
      <c r="M408" s="136" t="str">
        <f>VLOOKUP(L408,CódigosRetorno!$A$2:$B$2003,2,FALSE)</f>
        <v>La moneda debe ser la misma en todo el documento. Salvo las percepciones que sólo son en moneda nacional</v>
      </c>
      <c r="N408" s="135" t="s">
        <v>1094</v>
      </c>
    </row>
    <row r="409" spans="1:14" ht="24" x14ac:dyDescent="0.35">
      <c r="A409" s="2"/>
      <c r="B409" s="872">
        <f>B406+1</f>
        <v>53</v>
      </c>
      <c r="C409" s="905" t="s">
        <v>1673</v>
      </c>
      <c r="D409" s="888" t="s">
        <v>62</v>
      </c>
      <c r="E409" s="888" t="s">
        <v>142</v>
      </c>
      <c r="F409" s="872" t="s">
        <v>298</v>
      </c>
      <c r="G409" s="888" t="s">
        <v>1511</v>
      </c>
      <c r="H409" s="867" t="s">
        <v>1674</v>
      </c>
      <c r="I409" s="918">
        <v>1</v>
      </c>
      <c r="J409" s="193" t="s">
        <v>1411</v>
      </c>
      <c r="K409" s="142" t="s">
        <v>6</v>
      </c>
      <c r="L409" s="144" t="s">
        <v>1675</v>
      </c>
      <c r="M409" s="136" t="str">
        <f>VLOOKUP(L409,CódigosRetorno!$A$2:$B$2003,2,FALSE)</f>
        <v>El dato ingresado en PayableAmount no cumple con el formato establecido</v>
      </c>
      <c r="N409" s="135" t="s">
        <v>9</v>
      </c>
    </row>
    <row r="410" spans="1:14" ht="72" x14ac:dyDescent="0.35">
      <c r="A410" s="2"/>
      <c r="B410" s="872"/>
      <c r="C410" s="905"/>
      <c r="D410" s="888"/>
      <c r="E410" s="888"/>
      <c r="F410" s="872"/>
      <c r="G410" s="888"/>
      <c r="H410" s="867"/>
      <c r="I410" s="918"/>
      <c r="J410" s="795" t="s">
        <v>1676</v>
      </c>
      <c r="K410" s="762" t="s">
        <v>6</v>
      </c>
      <c r="L410" s="762" t="s">
        <v>1677</v>
      </c>
      <c r="M410" s="136" t="str">
        <f>VLOOKUP(MID(L410,1,4),CódigosRetorno!$A$2:$B$2003,2,FALSE)</f>
        <v>El importe total del comprobante no coincide con el valor calculado</v>
      </c>
      <c r="N410" s="135" t="s">
        <v>9</v>
      </c>
    </row>
    <row r="411" spans="1:14" ht="24" x14ac:dyDescent="0.35">
      <c r="A411" s="2"/>
      <c r="B411" s="872"/>
      <c r="C411" s="905"/>
      <c r="D411" s="888"/>
      <c r="E411" s="888"/>
      <c r="F411" s="128" t="s">
        <v>143</v>
      </c>
      <c r="G411" s="128" t="s">
        <v>306</v>
      </c>
      <c r="H411" s="92" t="s">
        <v>1368</v>
      </c>
      <c r="I411" s="474">
        <v>1</v>
      </c>
      <c r="J411" s="795" t="s">
        <v>1391</v>
      </c>
      <c r="K411" s="142" t="s">
        <v>6</v>
      </c>
      <c r="L411" s="144" t="s">
        <v>948</v>
      </c>
      <c r="M411" s="136" t="str">
        <f>VLOOKUP(L411,CódigosRetorno!$A$2:$B$2003,2,FALSE)</f>
        <v>La moneda debe ser la misma en todo el documento. Salvo las percepciones que sólo son en moneda nacional</v>
      </c>
      <c r="N411" s="135" t="s">
        <v>1094</v>
      </c>
    </row>
    <row r="412" spans="1:14" x14ac:dyDescent="0.35">
      <c r="A412" s="2"/>
      <c r="B412" s="872">
        <f>B409+1</f>
        <v>54</v>
      </c>
      <c r="C412" s="905" t="s">
        <v>952</v>
      </c>
      <c r="D412" s="888" t="s">
        <v>62</v>
      </c>
      <c r="E412" s="888" t="s">
        <v>142</v>
      </c>
      <c r="F412" s="886" t="s">
        <v>298</v>
      </c>
      <c r="G412" s="886" t="s">
        <v>299</v>
      </c>
      <c r="H412" s="868" t="s">
        <v>1678</v>
      </c>
      <c r="I412" s="920">
        <v>1</v>
      </c>
      <c r="J412" s="193" t="s">
        <v>1679</v>
      </c>
      <c r="K412" s="762" t="s">
        <v>6</v>
      </c>
      <c r="L412" s="762" t="s">
        <v>1680</v>
      </c>
      <c r="M412" s="136" t="str">
        <f>VLOOKUP(MID(L412,1,4),CódigosRetorno!$A$2:$B$2003,2,FALSE)</f>
        <v>Debe consignar el Total Valor de Venta</v>
      </c>
      <c r="N412" s="145" t="s">
        <v>9</v>
      </c>
    </row>
    <row r="413" spans="1:14" ht="36" x14ac:dyDescent="0.35">
      <c r="A413" s="2"/>
      <c r="B413" s="872"/>
      <c r="C413" s="905"/>
      <c r="D413" s="888"/>
      <c r="E413" s="888"/>
      <c r="F413" s="887"/>
      <c r="G413" s="887"/>
      <c r="H413" s="883"/>
      <c r="I413" s="921"/>
      <c r="J413" s="193" t="s">
        <v>1681</v>
      </c>
      <c r="K413" s="142" t="s">
        <v>6</v>
      </c>
      <c r="L413" s="142" t="s">
        <v>1682</v>
      </c>
      <c r="M413" s="136" t="str">
        <f>VLOOKUP(L413,CódigosRetorno!$A$2:$B$2003,2,FALSE)</f>
        <v>El dato ingresado en total valor de venta no cumple con el estandar</v>
      </c>
      <c r="N413" s="145" t="s">
        <v>9</v>
      </c>
    </row>
    <row r="414" spans="1:14" ht="108" x14ac:dyDescent="0.35">
      <c r="A414" s="2"/>
      <c r="B414" s="872"/>
      <c r="C414" s="905"/>
      <c r="D414" s="888"/>
      <c r="E414" s="888"/>
      <c r="F414" s="887"/>
      <c r="G414" s="887"/>
      <c r="H414" s="883"/>
      <c r="I414" s="921"/>
      <c r="J414" s="193" t="s">
        <v>1683</v>
      </c>
      <c r="K414" s="762" t="s">
        <v>6</v>
      </c>
      <c r="L414" s="762" t="s">
        <v>1684</v>
      </c>
      <c r="M414" s="136" t="str">
        <f>VLOOKUP(MID(L414,1,4),CódigosRetorno!$A$2:$B$2003,2,FALSE)</f>
        <v>La sumatoria de valor de venta no corresponde a los importes consignados</v>
      </c>
      <c r="N414" s="145" t="s">
        <v>9</v>
      </c>
    </row>
    <row r="415" spans="1:14" ht="24" x14ac:dyDescent="0.35">
      <c r="A415" s="2"/>
      <c r="B415" s="872"/>
      <c r="C415" s="905"/>
      <c r="D415" s="888"/>
      <c r="E415" s="888"/>
      <c r="F415" s="128" t="s">
        <v>143</v>
      </c>
      <c r="G415" s="128" t="s">
        <v>306</v>
      </c>
      <c r="H415" s="92" t="s">
        <v>1368</v>
      </c>
      <c r="I415" s="474">
        <v>1</v>
      </c>
      <c r="J415" s="795" t="s">
        <v>1391</v>
      </c>
      <c r="K415" s="142" t="s">
        <v>6</v>
      </c>
      <c r="L415" s="144" t="s">
        <v>948</v>
      </c>
      <c r="M415" s="136" t="str">
        <f>VLOOKUP(L415,CódigosRetorno!$A$2:$B$2003,2,FALSE)</f>
        <v>La moneda debe ser la misma en todo el documento. Salvo las percepciones que sólo son en moneda nacional</v>
      </c>
      <c r="N415" s="135" t="s">
        <v>1094</v>
      </c>
    </row>
    <row r="416" spans="1:14" x14ac:dyDescent="0.35">
      <c r="A416" s="2"/>
      <c r="B416" s="872">
        <f>B412+1</f>
        <v>55</v>
      </c>
      <c r="C416" s="905" t="s">
        <v>1685</v>
      </c>
      <c r="D416" s="888" t="s">
        <v>62</v>
      </c>
      <c r="E416" s="888" t="s">
        <v>142</v>
      </c>
      <c r="F416" s="886" t="s">
        <v>298</v>
      </c>
      <c r="G416" s="886" t="s">
        <v>299</v>
      </c>
      <c r="H416" s="868" t="s">
        <v>1686</v>
      </c>
      <c r="I416" s="920">
        <v>1</v>
      </c>
      <c r="J416" s="193" t="s">
        <v>1679</v>
      </c>
      <c r="K416" s="762" t="s">
        <v>6</v>
      </c>
      <c r="L416" s="762" t="s">
        <v>1687</v>
      </c>
      <c r="M416" s="136" t="str">
        <f>VLOOKUP(MID(L416,1,4),CódigosRetorno!$A$2:$B$2003,2,FALSE)</f>
        <v>Debe consignar el Total Precio de Venta</v>
      </c>
      <c r="N416" s="145" t="s">
        <v>9</v>
      </c>
    </row>
    <row r="417" spans="1:14" ht="36" x14ac:dyDescent="0.35">
      <c r="A417" s="2"/>
      <c r="B417" s="872"/>
      <c r="C417" s="905"/>
      <c r="D417" s="888"/>
      <c r="E417" s="888"/>
      <c r="F417" s="887"/>
      <c r="G417" s="887"/>
      <c r="H417" s="883"/>
      <c r="I417" s="921"/>
      <c r="J417" s="193" t="s">
        <v>1681</v>
      </c>
      <c r="K417" s="142" t="s">
        <v>6</v>
      </c>
      <c r="L417" s="142" t="s">
        <v>1688</v>
      </c>
      <c r="M417" s="136" t="str">
        <f>VLOOKUP(L417,CódigosRetorno!$A$2:$B$2003,2,FALSE)</f>
        <v>El dato ingresado en total precio de venta no cumple con el formato establecido</v>
      </c>
      <c r="N417" s="145" t="s">
        <v>9</v>
      </c>
    </row>
    <row r="418" spans="1:14" ht="240" x14ac:dyDescent="0.35">
      <c r="A418" s="2"/>
      <c r="B418" s="872"/>
      <c r="C418" s="905"/>
      <c r="D418" s="888"/>
      <c r="E418" s="888"/>
      <c r="F418" s="887"/>
      <c r="G418" s="887"/>
      <c r="H418" s="883"/>
      <c r="I418" s="921"/>
      <c r="J418" s="656" t="s">
        <v>1689</v>
      </c>
      <c r="K418" s="762" t="s">
        <v>6</v>
      </c>
      <c r="L418" s="762" t="s">
        <v>1690</v>
      </c>
      <c r="M418" s="533" t="str">
        <f>VLOOKUP(MID(L418,1,4),CódigosRetorno!$A$2:$B$2003,2,FALSE)</f>
        <v>La sumatoria del Total del valor de venta más los impuestos no concuerda con la base imponible</v>
      </c>
      <c r="N418" s="850" t="s">
        <v>9</v>
      </c>
    </row>
    <row r="419" spans="1:14" ht="156" x14ac:dyDescent="0.35">
      <c r="A419" s="2"/>
      <c r="B419" s="872"/>
      <c r="C419" s="905"/>
      <c r="D419" s="888"/>
      <c r="E419" s="888"/>
      <c r="F419" s="887"/>
      <c r="G419" s="887"/>
      <c r="H419" s="883"/>
      <c r="I419" s="921"/>
      <c r="J419" s="193" t="s">
        <v>1691</v>
      </c>
      <c r="K419" s="762" t="s">
        <v>6</v>
      </c>
      <c r="L419" s="762" t="s">
        <v>1690</v>
      </c>
      <c r="M419" s="136" t="str">
        <f>VLOOKUP(MID(L419,1,4),CódigosRetorno!$A$2:$B$2003,2,FALSE)</f>
        <v>La sumatoria del Total del valor de venta más los impuestos no concuerda con la base imponible</v>
      </c>
      <c r="N419" s="145" t="s">
        <v>9</v>
      </c>
    </row>
    <row r="420" spans="1:14" ht="24" x14ac:dyDescent="0.35">
      <c r="A420" s="2"/>
      <c r="B420" s="872"/>
      <c r="C420" s="905"/>
      <c r="D420" s="888"/>
      <c r="E420" s="888"/>
      <c r="F420" s="128" t="s">
        <v>143</v>
      </c>
      <c r="G420" s="128" t="s">
        <v>306</v>
      </c>
      <c r="H420" s="92" t="s">
        <v>1368</v>
      </c>
      <c r="I420" s="474">
        <v>1</v>
      </c>
      <c r="J420" s="795" t="s">
        <v>1391</v>
      </c>
      <c r="K420" s="142" t="s">
        <v>6</v>
      </c>
      <c r="L420" s="144" t="s">
        <v>948</v>
      </c>
      <c r="M420" s="136" t="str">
        <f>VLOOKUP(L420,CódigosRetorno!$A$2:$B$2003,2,FALSE)</f>
        <v>La moneda debe ser la misma en todo el documento. Salvo las percepciones que sólo son en moneda nacional</v>
      </c>
      <c r="N420" s="135" t="s">
        <v>1094</v>
      </c>
    </row>
    <row r="421" spans="1:14" ht="24" x14ac:dyDescent="0.35">
      <c r="A421" s="2"/>
      <c r="B421" s="873">
        <f>B416+1</f>
        <v>56</v>
      </c>
      <c r="C421" s="868" t="s">
        <v>1692</v>
      </c>
      <c r="D421" s="886" t="s">
        <v>62</v>
      </c>
      <c r="E421" s="886" t="s">
        <v>182</v>
      </c>
      <c r="F421" s="128" t="s">
        <v>298</v>
      </c>
      <c r="G421" s="128" t="s">
        <v>299</v>
      </c>
      <c r="H421" s="136" t="s">
        <v>1693</v>
      </c>
      <c r="I421" s="474"/>
      <c r="J421" s="795" t="s">
        <v>320</v>
      </c>
      <c r="K421" s="762" t="s">
        <v>6</v>
      </c>
      <c r="L421" s="762" t="s">
        <v>321</v>
      </c>
      <c r="M421" s="136" t="str">
        <f>VLOOKUP(MID(L421,1,4),CódigosRetorno!$A$2:$B$2003,2,FALSE)</f>
        <v>El monto para el redondeo del Importe Total excede el valor permitido</v>
      </c>
      <c r="N421" s="135" t="s">
        <v>9</v>
      </c>
    </row>
    <row r="422" spans="1:14" ht="24" x14ac:dyDescent="0.35">
      <c r="A422" s="2"/>
      <c r="B422" s="874"/>
      <c r="C422" s="869"/>
      <c r="D422" s="890"/>
      <c r="E422" s="890"/>
      <c r="F422" s="128" t="s">
        <v>143</v>
      </c>
      <c r="G422" s="128" t="s">
        <v>306</v>
      </c>
      <c r="H422" s="92" t="s">
        <v>1368</v>
      </c>
      <c r="I422" s="474"/>
      <c r="J422" s="795" t="s">
        <v>1391</v>
      </c>
      <c r="K422" s="142" t="s">
        <v>6</v>
      </c>
      <c r="L422" s="144" t="s">
        <v>948</v>
      </c>
      <c r="M422" s="136" t="str">
        <f>VLOOKUP(L422,CódigosRetorno!$A$2:$B$2003,2,FALSE)</f>
        <v>La moneda debe ser la misma en todo el documento. Salvo las percepciones que sólo son en moneda nacional</v>
      </c>
      <c r="N422" s="135" t="s">
        <v>1094</v>
      </c>
    </row>
    <row r="423" spans="1:14" x14ac:dyDescent="0.35">
      <c r="A423" s="2"/>
      <c r="B423" s="534" t="s">
        <v>1694</v>
      </c>
      <c r="C423" s="523"/>
      <c r="D423" s="529"/>
      <c r="E423" s="529" t="s">
        <v>9</v>
      </c>
      <c r="F423" s="536" t="s">
        <v>9</v>
      </c>
      <c r="G423" s="536" t="s">
        <v>9</v>
      </c>
      <c r="H423" s="537" t="s">
        <v>9</v>
      </c>
      <c r="I423" s="785"/>
      <c r="J423" s="544" t="s">
        <v>9</v>
      </c>
      <c r="K423" s="525" t="s">
        <v>9</v>
      </c>
      <c r="L423" s="532" t="s">
        <v>9</v>
      </c>
      <c r="M423" s="523" t="str">
        <f>VLOOKUP(L423,CódigosRetorno!$A$2:$B$2003,2,FALSE)</f>
        <v>-</v>
      </c>
      <c r="N423" s="522" t="s">
        <v>9</v>
      </c>
    </row>
    <row r="424" spans="1:14" ht="24" x14ac:dyDescent="0.35">
      <c r="A424" s="2"/>
      <c r="B424" s="872">
        <f>B421+1</f>
        <v>57</v>
      </c>
      <c r="C424" s="867" t="s">
        <v>1695</v>
      </c>
      <c r="D424" s="888" t="s">
        <v>62</v>
      </c>
      <c r="E424" s="872" t="s">
        <v>1696</v>
      </c>
      <c r="F424" s="872" t="s">
        <v>659</v>
      </c>
      <c r="G424" s="888" t="s">
        <v>1697</v>
      </c>
      <c r="H424" s="905" t="s">
        <v>1698</v>
      </c>
      <c r="I424" s="918">
        <v>1</v>
      </c>
      <c r="J424" s="795" t="s">
        <v>1699</v>
      </c>
      <c r="K424" s="142" t="s">
        <v>6</v>
      </c>
      <c r="L424" s="142" t="s">
        <v>1700</v>
      </c>
      <c r="M424" s="136" t="str">
        <f>VLOOKUP(L424,CódigosRetorno!$A$2:$B$2003,2,FALSE)</f>
        <v>El valor del atributo no se encuentra en el catálogo</v>
      </c>
      <c r="N424" s="135" t="s">
        <v>1569</v>
      </c>
    </row>
    <row r="425" spans="1:14" x14ac:dyDescent="0.35">
      <c r="A425" s="2"/>
      <c r="B425" s="872"/>
      <c r="C425" s="867"/>
      <c r="D425" s="888"/>
      <c r="E425" s="872"/>
      <c r="F425" s="872"/>
      <c r="G425" s="888"/>
      <c r="H425" s="905"/>
      <c r="I425" s="918"/>
      <c r="J425" s="801" t="s">
        <v>1701</v>
      </c>
      <c r="K425" s="144" t="s">
        <v>6</v>
      </c>
      <c r="L425" s="144" t="s">
        <v>1702</v>
      </c>
      <c r="M425" s="136" t="str">
        <f>VLOOKUP(L425,CódigosRetorno!$A$2:$B$2003,2,FALSE)</f>
        <v>El codigo de leyenda no debe repetirse en el comprobante.</v>
      </c>
      <c r="N425" s="145" t="s">
        <v>9</v>
      </c>
    </row>
    <row r="426" spans="1:14" ht="48" x14ac:dyDescent="0.35">
      <c r="A426" s="2"/>
      <c r="B426" s="872"/>
      <c r="C426" s="867"/>
      <c r="D426" s="888"/>
      <c r="E426" s="872"/>
      <c r="F426" s="872"/>
      <c r="G426" s="888"/>
      <c r="H426" s="905"/>
      <c r="I426" s="918"/>
      <c r="J426" s="795" t="s">
        <v>1703</v>
      </c>
      <c r="K426" s="142" t="s">
        <v>206</v>
      </c>
      <c r="L426" s="142" t="s">
        <v>1704</v>
      </c>
      <c r="M426" s="136" t="str">
        <f>VLOOKUP(L426,CódigosRetorno!$A$2:$B$2003,2,FALSE)</f>
        <v>El XML no contiene el codigo de leyenda 2007 para el tipo de operación IVAP</v>
      </c>
      <c r="N426" s="145" t="s">
        <v>9</v>
      </c>
    </row>
    <row r="427" spans="1:14" ht="24" x14ac:dyDescent="0.35">
      <c r="A427" s="2"/>
      <c r="B427" s="872"/>
      <c r="C427" s="867"/>
      <c r="D427" s="888"/>
      <c r="E427" s="872"/>
      <c r="F427" s="872"/>
      <c r="G427" s="888"/>
      <c r="H427" s="905"/>
      <c r="I427" s="918"/>
      <c r="J427" s="795" t="s">
        <v>1705</v>
      </c>
      <c r="K427" s="142" t="s">
        <v>206</v>
      </c>
      <c r="L427" s="142" t="s">
        <v>1706</v>
      </c>
      <c r="M427" s="136" t="str">
        <f>VLOOKUP(L427,CódigosRetorno!$A$2:$B$2003,2,FALSE)</f>
        <v>El XML no contiene el codigo de leyenda 2006 para tipo de operación de detracciones</v>
      </c>
      <c r="N427" s="145" t="s">
        <v>9</v>
      </c>
    </row>
    <row r="428" spans="1:14" ht="36" x14ac:dyDescent="0.35">
      <c r="A428" s="2"/>
      <c r="B428" s="872"/>
      <c r="C428" s="867"/>
      <c r="D428" s="888"/>
      <c r="E428" s="872"/>
      <c r="F428" s="872"/>
      <c r="G428" s="888"/>
      <c r="H428" s="905"/>
      <c r="I428" s="918"/>
      <c r="J428" s="795" t="s">
        <v>1707</v>
      </c>
      <c r="K428" s="142" t="s">
        <v>206</v>
      </c>
      <c r="L428" s="142" t="s">
        <v>1706</v>
      </c>
      <c r="M428" s="136" t="str">
        <f>VLOOKUP(L428,CódigosRetorno!$A$2:$B$2003,2,FALSE)</f>
        <v>El XML no contiene el codigo de leyenda 2006 para tipo de operación de detracciones</v>
      </c>
      <c r="N428" s="145" t="s">
        <v>9</v>
      </c>
    </row>
    <row r="429" spans="1:14" ht="36" x14ac:dyDescent="0.35">
      <c r="A429" s="2"/>
      <c r="B429" s="872"/>
      <c r="C429" s="867"/>
      <c r="D429" s="888"/>
      <c r="E429" s="872"/>
      <c r="F429" s="872"/>
      <c r="G429" s="888"/>
      <c r="H429" s="905"/>
      <c r="I429" s="918"/>
      <c r="J429" s="795" t="s">
        <v>1708</v>
      </c>
      <c r="K429" s="142" t="s">
        <v>206</v>
      </c>
      <c r="L429" s="142" t="s">
        <v>1706</v>
      </c>
      <c r="M429" s="136" t="str">
        <f>VLOOKUP(L429,CódigosRetorno!$A$2:$B$2003,2,FALSE)</f>
        <v>El XML no contiene el codigo de leyenda 2006 para tipo de operación de detracciones</v>
      </c>
      <c r="N429" s="145" t="s">
        <v>9</v>
      </c>
    </row>
    <row r="430" spans="1:14" ht="36" x14ac:dyDescent="0.35">
      <c r="A430" s="2"/>
      <c r="B430" s="872"/>
      <c r="C430" s="867"/>
      <c r="D430" s="888"/>
      <c r="E430" s="872"/>
      <c r="F430" s="872"/>
      <c r="G430" s="888"/>
      <c r="H430" s="905"/>
      <c r="I430" s="918"/>
      <c r="J430" s="795" t="s">
        <v>1709</v>
      </c>
      <c r="K430" s="142" t="s">
        <v>206</v>
      </c>
      <c r="L430" s="142" t="s">
        <v>1706</v>
      </c>
      <c r="M430" s="136" t="str">
        <f>VLOOKUP(L430,CódigosRetorno!$A$2:$B$2003,2,FALSE)</f>
        <v>El XML no contiene el codigo de leyenda 2006 para tipo de operación de detracciones</v>
      </c>
      <c r="N430" s="145" t="s">
        <v>9</v>
      </c>
    </row>
    <row r="431" spans="1:14" ht="36" x14ac:dyDescent="0.35">
      <c r="A431" s="2"/>
      <c r="B431" s="872"/>
      <c r="C431" s="867"/>
      <c r="D431" s="888"/>
      <c r="E431" s="872"/>
      <c r="F431" s="872"/>
      <c r="G431" s="888"/>
      <c r="H431" s="905"/>
      <c r="I431" s="918"/>
      <c r="J431" s="795" t="s">
        <v>1710</v>
      </c>
      <c r="K431" s="142" t="s">
        <v>206</v>
      </c>
      <c r="L431" s="142" t="s">
        <v>1711</v>
      </c>
      <c r="M431" s="136" t="str">
        <f>VLOOKUP(L431,CódigosRetorno!$A$2:$B$2003,2,FALSE)</f>
        <v>El XML no contiene el codigo de leyenda 2005 para el tipo de operación Venta itinerante</v>
      </c>
      <c r="N431" s="145" t="s">
        <v>9</v>
      </c>
    </row>
    <row r="432" spans="1:14" ht="48" x14ac:dyDescent="0.35">
      <c r="A432" s="2"/>
      <c r="B432" s="872"/>
      <c r="C432" s="867"/>
      <c r="D432" s="888"/>
      <c r="E432" s="872"/>
      <c r="F432" s="135" t="s">
        <v>1141</v>
      </c>
      <c r="G432" s="128"/>
      <c r="H432" s="136" t="s">
        <v>1712</v>
      </c>
      <c r="I432" s="474">
        <v>1</v>
      </c>
      <c r="J432" s="193" t="s">
        <v>1713</v>
      </c>
      <c r="K432" s="142" t="s">
        <v>6</v>
      </c>
      <c r="L432" s="144" t="s">
        <v>1714</v>
      </c>
      <c r="M432" s="136" t="str">
        <f>VLOOKUP(L432,CódigosRetorno!$A$2:$B$2003,2,FALSE)</f>
        <v>El dato ingresado en descripcion de leyenda no cumple con el formato establecido.</v>
      </c>
      <c r="N432" s="145" t="s">
        <v>9</v>
      </c>
    </row>
    <row r="433" spans="1:14" x14ac:dyDescent="0.35">
      <c r="A433" s="2"/>
      <c r="B433" s="888">
        <f>B424+1</f>
        <v>58</v>
      </c>
      <c r="C433" s="905" t="s">
        <v>1715</v>
      </c>
      <c r="D433" s="888" t="s">
        <v>62</v>
      </c>
      <c r="E433" s="886" t="s">
        <v>142</v>
      </c>
      <c r="F433" s="873" t="s">
        <v>659</v>
      </c>
      <c r="G433" s="886" t="s">
        <v>1716</v>
      </c>
      <c r="H433" s="868" t="s">
        <v>1717</v>
      </c>
      <c r="I433" s="873">
        <v>1</v>
      </c>
      <c r="J433" s="193" t="s">
        <v>1718</v>
      </c>
      <c r="K433" s="142" t="s">
        <v>6</v>
      </c>
      <c r="L433" s="144" t="s">
        <v>1719</v>
      </c>
      <c r="M433" s="136" t="str">
        <f>VLOOKUP(L433,CódigosRetorno!$A$2:$B$2003,2,FALSE)</f>
        <v>Debe consignar el tipo de operación</v>
      </c>
      <c r="N433" s="135" t="s">
        <v>9</v>
      </c>
    </row>
    <row r="434" spans="1:14" ht="24" x14ac:dyDescent="0.35">
      <c r="A434" s="2"/>
      <c r="B434" s="888"/>
      <c r="C434" s="905"/>
      <c r="D434" s="888"/>
      <c r="E434" s="887"/>
      <c r="F434" s="882"/>
      <c r="G434" s="887"/>
      <c r="H434" s="883"/>
      <c r="I434" s="882"/>
      <c r="J434" s="193" t="s">
        <v>1720</v>
      </c>
      <c r="K434" s="142" t="s">
        <v>6</v>
      </c>
      <c r="L434" s="144" t="s">
        <v>1721</v>
      </c>
      <c r="M434" s="136" t="str">
        <f>VLOOKUP(L434,CódigosRetorno!$A$2:$B$2003,2,FALSE)</f>
        <v>El dato ingresado como tipo de operación no corresponde a un valor esperado (catálogo nro. 51)</v>
      </c>
      <c r="N434" s="135" t="s">
        <v>1722</v>
      </c>
    </row>
    <row r="435" spans="1:14" ht="36" x14ac:dyDescent="0.35">
      <c r="A435" s="2"/>
      <c r="B435" s="888"/>
      <c r="C435" s="905"/>
      <c r="D435" s="888"/>
      <c r="E435" s="890"/>
      <c r="F435" s="874"/>
      <c r="G435" s="890"/>
      <c r="H435" s="869"/>
      <c r="I435" s="874"/>
      <c r="J435" s="193" t="s">
        <v>1723</v>
      </c>
      <c r="K435" s="142" t="s">
        <v>6</v>
      </c>
      <c r="L435" s="144" t="s">
        <v>1724</v>
      </c>
      <c r="M435" s="136" t="str">
        <f>VLOOKUP(L435,CódigosRetorno!$A$2:$B$2003,2,FALSE)</f>
        <v>Debe enviar su comprobante por el SEE-Empresas supervisadas</v>
      </c>
      <c r="N435" s="135" t="s">
        <v>1116</v>
      </c>
    </row>
    <row r="436" spans="1:14" ht="24" x14ac:dyDescent="0.35">
      <c r="A436" s="2"/>
      <c r="B436" s="888"/>
      <c r="C436" s="905"/>
      <c r="D436" s="888"/>
      <c r="E436" s="888" t="s">
        <v>182</v>
      </c>
      <c r="F436" s="872"/>
      <c r="G436" s="135" t="s">
        <v>1725</v>
      </c>
      <c r="H436" s="92" t="s">
        <v>1726</v>
      </c>
      <c r="I436" s="474" t="s">
        <v>2432</v>
      </c>
      <c r="J436" s="193" t="s">
        <v>1727</v>
      </c>
      <c r="K436" s="128" t="s">
        <v>206</v>
      </c>
      <c r="L436" s="142" t="s">
        <v>1728</v>
      </c>
      <c r="M436" s="136" t="str">
        <f>VLOOKUP(L436,CódigosRetorno!$A$2:$B$2003,2,FALSE)</f>
        <v>El dato ingresado como atributo @name es incorrecto.</v>
      </c>
      <c r="N436" s="145" t="s">
        <v>9</v>
      </c>
    </row>
    <row r="437" spans="1:14" ht="36" x14ac:dyDescent="0.35">
      <c r="A437" s="2"/>
      <c r="B437" s="888"/>
      <c r="C437" s="905"/>
      <c r="D437" s="888"/>
      <c r="E437" s="888"/>
      <c r="F437" s="872"/>
      <c r="G437" s="135" t="s">
        <v>1729</v>
      </c>
      <c r="H437" s="92" t="s">
        <v>1730</v>
      </c>
      <c r="I437" s="474" t="s">
        <v>2432</v>
      </c>
      <c r="J437" s="193" t="s">
        <v>1731</v>
      </c>
      <c r="K437" s="142" t="s">
        <v>206</v>
      </c>
      <c r="L437" s="144" t="s">
        <v>1732</v>
      </c>
      <c r="M437" s="136" t="str">
        <f>VLOOKUP(L437,CódigosRetorno!$A$2:$B$2003,2,FALSE)</f>
        <v>El dato ingresado como atributo @listSchemeURI es incorrecto.</v>
      </c>
      <c r="N437" s="145" t="s">
        <v>9</v>
      </c>
    </row>
    <row r="438" spans="1:14" ht="48" x14ac:dyDescent="0.35">
      <c r="A438" s="2"/>
      <c r="B438" s="135">
        <f>B433+1</f>
        <v>59</v>
      </c>
      <c r="C438" s="208" t="s">
        <v>1733</v>
      </c>
      <c r="D438" s="128" t="s">
        <v>62</v>
      </c>
      <c r="E438" s="128" t="s">
        <v>182</v>
      </c>
      <c r="F438" s="128" t="s">
        <v>712</v>
      </c>
      <c r="G438" s="128"/>
      <c r="H438" s="136" t="s">
        <v>1734</v>
      </c>
      <c r="I438" s="474">
        <v>1</v>
      </c>
      <c r="J438" s="193" t="s">
        <v>1735</v>
      </c>
      <c r="K438" s="128" t="s">
        <v>206</v>
      </c>
      <c r="L438" s="144" t="s">
        <v>1736</v>
      </c>
      <c r="M438" s="136" t="str">
        <f>VLOOKUP(L438,CódigosRetorno!$A$2:$B$2003,2,FALSE)</f>
        <v>El dato ingresado en order de compra no cumple con el formato establecido.</v>
      </c>
      <c r="N438" s="145" t="s">
        <v>9</v>
      </c>
    </row>
    <row r="439" spans="1:14" ht="24" x14ac:dyDescent="0.35">
      <c r="A439" s="2"/>
      <c r="B439" s="872">
        <f>B438+1</f>
        <v>60</v>
      </c>
      <c r="C439" s="867" t="s">
        <v>1737</v>
      </c>
      <c r="D439" s="888" t="s">
        <v>62</v>
      </c>
      <c r="E439" s="888" t="s">
        <v>182</v>
      </c>
      <c r="F439" s="135" t="s">
        <v>978</v>
      </c>
      <c r="G439" s="128" t="s">
        <v>1738</v>
      </c>
      <c r="H439" s="136" t="s">
        <v>1739</v>
      </c>
      <c r="I439" s="474">
        <v>1</v>
      </c>
      <c r="J439" s="193" t="s">
        <v>1740</v>
      </c>
      <c r="K439" s="128" t="s">
        <v>6</v>
      </c>
      <c r="L439" s="78" t="s">
        <v>1521</v>
      </c>
      <c r="M439" s="136" t="str">
        <f>VLOOKUP(L439,CódigosRetorno!$A$2:$B$2003,2,FALSE)</f>
        <v>El dato ingresado como indicador de cargo/descuento no corresponde al valor esperado.</v>
      </c>
      <c r="N439" s="135" t="s">
        <v>9</v>
      </c>
    </row>
    <row r="440" spans="1:14" ht="24" x14ac:dyDescent="0.35">
      <c r="A440" s="2"/>
      <c r="B440" s="872"/>
      <c r="C440" s="867"/>
      <c r="D440" s="888"/>
      <c r="E440" s="888"/>
      <c r="F440" s="872" t="s">
        <v>328</v>
      </c>
      <c r="G440" s="888" t="s">
        <v>1523</v>
      </c>
      <c r="H440" s="867" t="s">
        <v>1741</v>
      </c>
      <c r="I440" s="918">
        <v>1</v>
      </c>
      <c r="J440" s="193" t="s">
        <v>1742</v>
      </c>
      <c r="K440" s="142" t="s">
        <v>6</v>
      </c>
      <c r="L440" s="144" t="s">
        <v>1650</v>
      </c>
      <c r="M440" s="136" t="str">
        <f>VLOOKUP(L440,CódigosRetorno!$A$2:$B$2003,2,FALSE)</f>
        <v>El XML no contiene el tag o no existe informacion de codigo de motivo de cargo/descuento global.</v>
      </c>
      <c r="N440" s="135" t="s">
        <v>9</v>
      </c>
    </row>
    <row r="441" spans="1:14" ht="24" x14ac:dyDescent="0.35">
      <c r="A441" s="2"/>
      <c r="B441" s="872"/>
      <c r="C441" s="867"/>
      <c r="D441" s="888"/>
      <c r="E441" s="888"/>
      <c r="F441" s="872"/>
      <c r="G441" s="888"/>
      <c r="H441" s="867"/>
      <c r="I441" s="918"/>
      <c r="J441" s="193" t="s">
        <v>1526</v>
      </c>
      <c r="K441" s="142" t="s">
        <v>6</v>
      </c>
      <c r="L441" s="144" t="s">
        <v>1653</v>
      </c>
      <c r="M441" s="136" t="str">
        <f>VLOOKUP(L441,CódigosRetorno!$A$2:$B$2003,2,FALSE)</f>
        <v>El dato ingresado como codigo de motivo de cargo/descuento global no es valido (catalogo nro 53)</v>
      </c>
      <c r="N441" s="135" t="s">
        <v>1528</v>
      </c>
    </row>
    <row r="442" spans="1:14" ht="24" x14ac:dyDescent="0.35">
      <c r="A442" s="2"/>
      <c r="B442" s="872"/>
      <c r="C442" s="867"/>
      <c r="D442" s="888"/>
      <c r="E442" s="888"/>
      <c r="F442" s="873"/>
      <c r="G442" s="135" t="s">
        <v>1058</v>
      </c>
      <c r="H442" s="136" t="s">
        <v>1079</v>
      </c>
      <c r="I442" s="474" t="s">
        <v>2432</v>
      </c>
      <c r="J442" s="193" t="s">
        <v>1060</v>
      </c>
      <c r="K442" s="142" t="s">
        <v>206</v>
      </c>
      <c r="L442" s="144" t="s">
        <v>1080</v>
      </c>
      <c r="M442" s="136" t="str">
        <f>VLOOKUP(L442,CódigosRetorno!$A$2:$B$2003,2,FALSE)</f>
        <v>El dato ingresado como atributo @listAgencyName es incorrecto.</v>
      </c>
      <c r="N442" s="145" t="s">
        <v>9</v>
      </c>
    </row>
    <row r="443" spans="1:14" ht="24" x14ac:dyDescent="0.35">
      <c r="A443" s="2"/>
      <c r="B443" s="872"/>
      <c r="C443" s="867"/>
      <c r="D443" s="888"/>
      <c r="E443" s="888"/>
      <c r="F443" s="882"/>
      <c r="G443" s="135" t="s">
        <v>1531</v>
      </c>
      <c r="H443" s="136" t="s">
        <v>1082</v>
      </c>
      <c r="I443" s="474" t="s">
        <v>2432</v>
      </c>
      <c r="J443" s="193" t="s">
        <v>1532</v>
      </c>
      <c r="K443" s="128" t="s">
        <v>206</v>
      </c>
      <c r="L443" s="142" t="s">
        <v>1084</v>
      </c>
      <c r="M443" s="136" t="str">
        <f>VLOOKUP(L443,CódigosRetorno!$A$2:$B$2003,2,FALSE)</f>
        <v>El dato ingresado como atributo @listName es incorrecto.</v>
      </c>
      <c r="N443" s="145" t="s">
        <v>9</v>
      </c>
    </row>
    <row r="444" spans="1:14" ht="36" x14ac:dyDescent="0.35">
      <c r="A444" s="2"/>
      <c r="B444" s="872"/>
      <c r="C444" s="867"/>
      <c r="D444" s="888"/>
      <c r="E444" s="888"/>
      <c r="F444" s="874"/>
      <c r="G444" s="135" t="s">
        <v>1533</v>
      </c>
      <c r="H444" s="136" t="s">
        <v>1086</v>
      </c>
      <c r="I444" s="474" t="s">
        <v>2432</v>
      </c>
      <c r="J444" s="193" t="s">
        <v>1534</v>
      </c>
      <c r="K444" s="142" t="s">
        <v>206</v>
      </c>
      <c r="L444" s="144" t="s">
        <v>1088</v>
      </c>
      <c r="M444" s="136" t="str">
        <f>VLOOKUP(L444,CódigosRetorno!$A$2:$B$2003,2,FALSE)</f>
        <v>El dato ingresado como atributo @listURI es incorrecto.</v>
      </c>
      <c r="N444" s="145" t="s">
        <v>9</v>
      </c>
    </row>
    <row r="445" spans="1:14" ht="24" x14ac:dyDescent="0.35">
      <c r="A445" s="2"/>
      <c r="B445" s="872"/>
      <c r="C445" s="867"/>
      <c r="D445" s="888"/>
      <c r="E445" s="888"/>
      <c r="F445" s="135" t="s">
        <v>298</v>
      </c>
      <c r="G445" s="128" t="s">
        <v>299</v>
      </c>
      <c r="H445" s="136" t="s">
        <v>1743</v>
      </c>
      <c r="I445" s="474">
        <v>1</v>
      </c>
      <c r="J445" s="193" t="s">
        <v>1744</v>
      </c>
      <c r="K445" s="142" t="s">
        <v>6</v>
      </c>
      <c r="L445" s="144" t="s">
        <v>1745</v>
      </c>
      <c r="M445" s="136" t="str">
        <f>VLOOKUP(L445,CódigosRetorno!$A$2:$B$2003,2,FALSE)</f>
        <v xml:space="preserve">El monto del cargo para el para FISE debe ser igual mayor a 0.00 </v>
      </c>
      <c r="N445" s="145" t="s">
        <v>9</v>
      </c>
    </row>
    <row r="446" spans="1:14" ht="36" x14ac:dyDescent="0.35">
      <c r="A446" s="2"/>
      <c r="B446" s="872"/>
      <c r="C446" s="867"/>
      <c r="D446" s="888"/>
      <c r="E446" s="888"/>
      <c r="F446" s="872" t="s">
        <v>298</v>
      </c>
      <c r="G446" s="888" t="s">
        <v>299</v>
      </c>
      <c r="H446" s="867" t="s">
        <v>1746</v>
      </c>
      <c r="I446" s="918" t="s">
        <v>2432</v>
      </c>
      <c r="J446" s="193" t="s">
        <v>1397</v>
      </c>
      <c r="K446" s="128" t="s">
        <v>6</v>
      </c>
      <c r="L446" s="144" t="s">
        <v>1662</v>
      </c>
      <c r="M446" s="136" t="str">
        <f>VLOOKUP(L446,CódigosRetorno!$A$2:$B$2003,2,FALSE)</f>
        <v>El dato ingresado en base monto por cargo/descuento globales no cumple con el formato establecido</v>
      </c>
      <c r="N446" s="145" t="s">
        <v>9</v>
      </c>
    </row>
    <row r="447" spans="1:14" ht="24" x14ac:dyDescent="0.35">
      <c r="A447" s="2"/>
      <c r="B447" s="872"/>
      <c r="C447" s="867"/>
      <c r="D447" s="888"/>
      <c r="E447" s="888"/>
      <c r="F447" s="872"/>
      <c r="G447" s="888"/>
      <c r="H447" s="867"/>
      <c r="I447" s="918"/>
      <c r="J447" s="193" t="s">
        <v>1747</v>
      </c>
      <c r="K447" s="128" t="s">
        <v>6</v>
      </c>
      <c r="L447" s="144" t="s">
        <v>1748</v>
      </c>
      <c r="M447" s="136" t="str">
        <f>VLOOKUP(L447,CódigosRetorno!$A$2:$B$2003,2,FALSE)</f>
        <v>Para cargo/descuento FISE, debe ingresar monto base y debe ser mayor a 0.00</v>
      </c>
      <c r="N447" s="145" t="s">
        <v>9</v>
      </c>
    </row>
    <row r="448" spans="1:14" ht="24" x14ac:dyDescent="0.35">
      <c r="A448" s="2"/>
      <c r="B448" s="872"/>
      <c r="C448" s="867"/>
      <c r="D448" s="888"/>
      <c r="E448" s="888"/>
      <c r="F448" s="128" t="s">
        <v>143</v>
      </c>
      <c r="G448" s="128" t="s">
        <v>306</v>
      </c>
      <c r="H448" s="92" t="s">
        <v>1368</v>
      </c>
      <c r="I448" s="474">
        <v>1</v>
      </c>
      <c r="J448" s="795" t="s">
        <v>1391</v>
      </c>
      <c r="K448" s="142" t="s">
        <v>6</v>
      </c>
      <c r="L448" s="144" t="s">
        <v>948</v>
      </c>
      <c r="M448" s="136" t="str">
        <f>VLOOKUP(L448,CódigosRetorno!$A$2:$B$2003,2,FALSE)</f>
        <v>La moneda debe ser la misma en todo el documento. Salvo las percepciones que sólo son en moneda nacional</v>
      </c>
      <c r="N448" s="135" t="s">
        <v>1094</v>
      </c>
    </row>
    <row r="449" spans="1:14" ht="24" x14ac:dyDescent="0.35">
      <c r="A449" s="2"/>
      <c r="B449" s="873">
        <f>B439+1</f>
        <v>61</v>
      </c>
      <c r="C449" s="868" t="s">
        <v>1749</v>
      </c>
      <c r="D449" s="886" t="s">
        <v>62</v>
      </c>
      <c r="E449" s="886" t="s">
        <v>182</v>
      </c>
      <c r="F449" s="128" t="s">
        <v>659</v>
      </c>
      <c r="G449" s="128" t="s">
        <v>1750</v>
      </c>
      <c r="H449" s="136" t="s">
        <v>1751</v>
      </c>
      <c r="I449" s="474"/>
      <c r="J449" s="193" t="s">
        <v>184</v>
      </c>
      <c r="K449" s="142"/>
      <c r="L449" s="144" t="s">
        <v>9</v>
      </c>
      <c r="M449" s="136" t="str">
        <f>VLOOKUP(L449,CódigosRetorno!$A$2:$B$2003,2,FALSE)</f>
        <v>-</v>
      </c>
      <c r="N449" s="135" t="s">
        <v>1569</v>
      </c>
    </row>
    <row r="450" spans="1:14" x14ac:dyDescent="0.35">
      <c r="A450" s="2"/>
      <c r="B450" s="874"/>
      <c r="C450" s="869"/>
      <c r="D450" s="890"/>
      <c r="E450" s="890"/>
      <c r="F450" s="128" t="s">
        <v>1141</v>
      </c>
      <c r="G450" s="128"/>
      <c r="H450" s="136" t="s">
        <v>1752</v>
      </c>
      <c r="I450" s="474"/>
      <c r="J450" s="193" t="s">
        <v>184</v>
      </c>
      <c r="K450" s="142"/>
      <c r="L450" s="144" t="s">
        <v>9</v>
      </c>
      <c r="M450" s="136" t="str">
        <f>VLOOKUP(L450,CódigosRetorno!$A$2:$B$2003,2,FALSE)</f>
        <v>-</v>
      </c>
      <c r="N450" s="135" t="s">
        <v>9</v>
      </c>
    </row>
    <row r="451" spans="1:14" x14ac:dyDescent="0.35">
      <c r="A451" s="2"/>
      <c r="B451" s="135">
        <f>B449+1</f>
        <v>62</v>
      </c>
      <c r="C451" s="136" t="s">
        <v>1753</v>
      </c>
      <c r="D451" s="128" t="s">
        <v>62</v>
      </c>
      <c r="E451" s="128" t="s">
        <v>182</v>
      </c>
      <c r="F451" s="128" t="s">
        <v>143</v>
      </c>
      <c r="G451" s="128"/>
      <c r="H451" s="136" t="s">
        <v>1754</v>
      </c>
      <c r="I451" s="474"/>
      <c r="J451" s="193" t="s">
        <v>184</v>
      </c>
      <c r="K451" s="142"/>
      <c r="L451" s="144" t="s">
        <v>9</v>
      </c>
      <c r="M451" s="136" t="str">
        <f>VLOOKUP(L451,CódigosRetorno!$A$2:$B$2003,2,FALSE)</f>
        <v>-</v>
      </c>
      <c r="N451" s="135" t="s">
        <v>9</v>
      </c>
    </row>
    <row r="452" spans="1:14" x14ac:dyDescent="0.35">
      <c r="A452" s="2"/>
      <c r="B452" s="527" t="s">
        <v>1755</v>
      </c>
      <c r="C452" s="528"/>
      <c r="D452" s="529"/>
      <c r="E452" s="530"/>
      <c r="F452" s="530"/>
      <c r="G452" s="529"/>
      <c r="H452" s="531"/>
      <c r="I452" s="787"/>
      <c r="J452" s="544" t="s">
        <v>9</v>
      </c>
      <c r="K452" s="525" t="s">
        <v>9</v>
      </c>
      <c r="L452" s="532" t="s">
        <v>9</v>
      </c>
      <c r="M452" s="523" t="str">
        <f>VLOOKUP(L452,CódigosRetorno!$A$2:$B$2003,2,FALSE)</f>
        <v>-</v>
      </c>
      <c r="N452" s="522" t="s">
        <v>9</v>
      </c>
    </row>
    <row r="453" spans="1:14" ht="24" x14ac:dyDescent="0.35">
      <c r="A453" s="2"/>
      <c r="B453" s="872">
        <f>B451+1</f>
        <v>63</v>
      </c>
      <c r="C453" s="905" t="s">
        <v>1756</v>
      </c>
      <c r="D453" s="888" t="s">
        <v>62</v>
      </c>
      <c r="E453" s="888" t="s">
        <v>182</v>
      </c>
      <c r="F453" s="135" t="s">
        <v>978</v>
      </c>
      <c r="G453" s="128" t="s">
        <v>1738</v>
      </c>
      <c r="H453" s="136" t="s">
        <v>1645</v>
      </c>
      <c r="I453" s="474">
        <v>1</v>
      </c>
      <c r="J453" s="193" t="s">
        <v>1757</v>
      </c>
      <c r="K453" s="128" t="s">
        <v>6</v>
      </c>
      <c r="L453" s="78" t="s">
        <v>1521</v>
      </c>
      <c r="M453" s="136" t="str">
        <f>VLOOKUP(L453,CódigosRetorno!$A$2:$B$2003,2,FALSE)</f>
        <v>El dato ingresado como indicador de cargo/descuento no corresponde al valor esperado.</v>
      </c>
      <c r="N453" s="135" t="s">
        <v>9</v>
      </c>
    </row>
    <row r="454" spans="1:14" ht="24" x14ac:dyDescent="0.35">
      <c r="A454" s="2"/>
      <c r="B454" s="872"/>
      <c r="C454" s="905"/>
      <c r="D454" s="888"/>
      <c r="E454" s="888"/>
      <c r="F454" s="872" t="s">
        <v>328</v>
      </c>
      <c r="G454" s="888" t="s">
        <v>1523</v>
      </c>
      <c r="H454" s="867" t="s">
        <v>1758</v>
      </c>
      <c r="I454" s="918">
        <v>1</v>
      </c>
      <c r="J454" s="193" t="s">
        <v>1649</v>
      </c>
      <c r="K454" s="142" t="s">
        <v>6</v>
      </c>
      <c r="L454" s="144" t="s">
        <v>1650</v>
      </c>
      <c r="M454" s="136" t="str">
        <f>VLOOKUP(L454,CódigosRetorno!$A$2:$B$2003,2,FALSE)</f>
        <v>El XML no contiene el tag o no existe informacion de codigo de motivo de cargo/descuento global.</v>
      </c>
      <c r="N454" s="80" t="s">
        <v>9</v>
      </c>
    </row>
    <row r="455" spans="1:14" ht="24" x14ac:dyDescent="0.35">
      <c r="A455" s="2"/>
      <c r="B455" s="872"/>
      <c r="C455" s="905"/>
      <c r="D455" s="888"/>
      <c r="E455" s="888"/>
      <c r="F455" s="872"/>
      <c r="G455" s="888"/>
      <c r="H455" s="867"/>
      <c r="I455" s="918"/>
      <c r="J455" s="193" t="s">
        <v>1759</v>
      </c>
      <c r="K455" s="142" t="s">
        <v>6</v>
      </c>
      <c r="L455" s="144" t="s">
        <v>1653</v>
      </c>
      <c r="M455" s="136" t="str">
        <f>VLOOKUP(L455,CódigosRetorno!$A$2:$B$2003,2,FALSE)</f>
        <v>El dato ingresado como codigo de motivo de cargo/descuento global no es valido (catalogo nro 53)</v>
      </c>
      <c r="N455" s="135" t="s">
        <v>1528</v>
      </c>
    </row>
    <row r="456" spans="1:14" ht="48" x14ac:dyDescent="0.35">
      <c r="A456" s="2"/>
      <c r="B456" s="872"/>
      <c r="C456" s="905"/>
      <c r="D456" s="888"/>
      <c r="E456" s="888"/>
      <c r="F456" s="872"/>
      <c r="G456" s="888"/>
      <c r="H456" s="867"/>
      <c r="I456" s="918"/>
      <c r="J456" s="193" t="s">
        <v>1760</v>
      </c>
      <c r="K456" s="142" t="s">
        <v>6</v>
      </c>
      <c r="L456" s="80" t="s">
        <v>1761</v>
      </c>
      <c r="M456" s="136" t="str">
        <f>VLOOKUP(L456,CódigosRetorno!$A$2:$B$2003,2,FALSE)</f>
        <v>Si operación es sujeta a percepción y la forma de pago es Contado, debe ingresar cargo para Percepción</v>
      </c>
      <c r="N456" s="135" t="s">
        <v>9</v>
      </c>
    </row>
    <row r="457" spans="1:14" ht="36" x14ac:dyDescent="0.35">
      <c r="A457" s="2"/>
      <c r="B457" s="872"/>
      <c r="C457" s="905"/>
      <c r="D457" s="888"/>
      <c r="E457" s="888"/>
      <c r="F457" s="872"/>
      <c r="G457" s="888"/>
      <c r="H457" s="867"/>
      <c r="I457" s="918"/>
      <c r="J457" s="193" t="s">
        <v>1762</v>
      </c>
      <c r="K457" s="142" t="s">
        <v>6</v>
      </c>
      <c r="L457" s="77" t="s">
        <v>1763</v>
      </c>
      <c r="M457" s="136" t="str">
        <f>VLOOKUP(L457,CódigosRetorno!$A$2:$B$2003,2,FALSE)</f>
        <v>Solo debe consignar informacion de percepciones si el tipo de operación es 2001-Operación sujeta a Percepcion</v>
      </c>
      <c r="N457" s="135" t="s">
        <v>9</v>
      </c>
    </row>
    <row r="458" spans="1:14" ht="36" x14ac:dyDescent="0.35">
      <c r="A458" s="2"/>
      <c r="B458" s="872"/>
      <c r="C458" s="905"/>
      <c r="D458" s="888"/>
      <c r="E458" s="888"/>
      <c r="F458" s="135"/>
      <c r="G458" s="128"/>
      <c r="H458" s="136"/>
      <c r="I458" s="474"/>
      <c r="J458" s="193" t="s">
        <v>1764</v>
      </c>
      <c r="K458" s="142" t="s">
        <v>6</v>
      </c>
      <c r="L458" s="77" t="s">
        <v>1765</v>
      </c>
      <c r="M458" s="136" t="str">
        <f>VLOOKUP(L458,CódigosRetorno!$A$2:$B$2003,2,FALSE)</f>
        <v>Solo debe consignar informacion de percepciones si la forma de pago es "Contado"</v>
      </c>
      <c r="N458" s="135"/>
    </row>
    <row r="459" spans="1:14" ht="24" x14ac:dyDescent="0.35">
      <c r="A459" s="2"/>
      <c r="B459" s="872"/>
      <c r="C459" s="905"/>
      <c r="D459" s="888"/>
      <c r="E459" s="888"/>
      <c r="F459" s="872"/>
      <c r="G459" s="135" t="s">
        <v>1058</v>
      </c>
      <c r="H459" s="136" t="s">
        <v>1079</v>
      </c>
      <c r="I459" s="474" t="s">
        <v>2432</v>
      </c>
      <c r="J459" s="193" t="s">
        <v>1060</v>
      </c>
      <c r="K459" s="142" t="s">
        <v>206</v>
      </c>
      <c r="L459" s="144" t="s">
        <v>1080</v>
      </c>
      <c r="M459" s="136" t="str">
        <f>VLOOKUP(L459,CódigosRetorno!$A$2:$B$2003,2,FALSE)</f>
        <v>El dato ingresado como atributo @listAgencyName es incorrecto.</v>
      </c>
      <c r="N459" s="145" t="s">
        <v>9</v>
      </c>
    </row>
    <row r="460" spans="1:14" ht="24" x14ac:dyDescent="0.35">
      <c r="A460" s="2"/>
      <c r="B460" s="872"/>
      <c r="C460" s="905"/>
      <c r="D460" s="888"/>
      <c r="E460" s="888"/>
      <c r="F460" s="872"/>
      <c r="G460" s="135" t="s">
        <v>1531</v>
      </c>
      <c r="H460" s="136" t="s">
        <v>1082</v>
      </c>
      <c r="I460" s="474" t="s">
        <v>2432</v>
      </c>
      <c r="J460" s="193" t="s">
        <v>1532</v>
      </c>
      <c r="K460" s="128" t="s">
        <v>206</v>
      </c>
      <c r="L460" s="142" t="s">
        <v>1084</v>
      </c>
      <c r="M460" s="136" t="str">
        <f>VLOOKUP(L460,CódigosRetorno!$A$2:$B$2003,2,FALSE)</f>
        <v>El dato ingresado como atributo @listName es incorrecto.</v>
      </c>
      <c r="N460" s="145" t="s">
        <v>9</v>
      </c>
    </row>
    <row r="461" spans="1:14" ht="36" x14ac:dyDescent="0.35">
      <c r="A461" s="2"/>
      <c r="B461" s="872"/>
      <c r="C461" s="905"/>
      <c r="D461" s="888"/>
      <c r="E461" s="888"/>
      <c r="F461" s="872"/>
      <c r="G461" s="135" t="s">
        <v>1533</v>
      </c>
      <c r="H461" s="136" t="s">
        <v>1086</v>
      </c>
      <c r="I461" s="474" t="s">
        <v>2432</v>
      </c>
      <c r="J461" s="193" t="s">
        <v>1534</v>
      </c>
      <c r="K461" s="142" t="s">
        <v>206</v>
      </c>
      <c r="L461" s="144" t="s">
        <v>1088</v>
      </c>
      <c r="M461" s="136" t="str">
        <f>VLOOKUP(L461,CódigosRetorno!$A$2:$B$2003,2,FALSE)</f>
        <v>El dato ingresado como atributo @listURI es incorrecto.</v>
      </c>
      <c r="N461" s="145" t="s">
        <v>9</v>
      </c>
    </row>
    <row r="462" spans="1:14" ht="24" x14ac:dyDescent="0.35">
      <c r="A462" s="2"/>
      <c r="B462" s="872"/>
      <c r="C462" s="905"/>
      <c r="D462" s="888"/>
      <c r="E462" s="888"/>
      <c r="F462" s="135" t="s">
        <v>1421</v>
      </c>
      <c r="G462" s="128" t="s">
        <v>1422</v>
      </c>
      <c r="H462" s="136" t="s">
        <v>1766</v>
      </c>
      <c r="I462" s="474" t="s">
        <v>2432</v>
      </c>
      <c r="J462" s="193" t="s">
        <v>1767</v>
      </c>
      <c r="K462" s="142" t="s">
        <v>6</v>
      </c>
      <c r="L462" s="144" t="s">
        <v>1655</v>
      </c>
      <c r="M462" s="136" t="str">
        <f>VLOOKUP(L462,CódigosRetorno!$A$2:$B$2003,2,FALSE)</f>
        <v>El dato ingresado en factor de cargo o descuento global no cumple con el formato establecido.</v>
      </c>
      <c r="N462" s="145" t="s">
        <v>9</v>
      </c>
    </row>
    <row r="463" spans="1:14" ht="24" x14ac:dyDescent="0.35">
      <c r="A463" s="2"/>
      <c r="B463" s="872"/>
      <c r="C463" s="905"/>
      <c r="D463" s="888"/>
      <c r="E463" s="888"/>
      <c r="F463" s="872" t="s">
        <v>298</v>
      </c>
      <c r="G463" s="888" t="s">
        <v>299</v>
      </c>
      <c r="H463" s="867" t="s">
        <v>1768</v>
      </c>
      <c r="I463" s="918">
        <v>1</v>
      </c>
      <c r="J463" s="193" t="s">
        <v>1769</v>
      </c>
      <c r="K463" s="142" t="s">
        <v>6</v>
      </c>
      <c r="L463" s="144" t="s">
        <v>1657</v>
      </c>
      <c r="M463" s="136" t="str">
        <f>VLOOKUP(L463,CódigosRetorno!$A$2:$B$2003,2,FALSE)</f>
        <v xml:space="preserve">El dato ingresado en cac:AllowanceCharge/cbc:Amount no cumple con el formato establecido. </v>
      </c>
      <c r="N463" s="145" t="s">
        <v>9</v>
      </c>
    </row>
    <row r="464" spans="1:14" ht="48" x14ac:dyDescent="0.35">
      <c r="A464" s="2"/>
      <c r="B464" s="872"/>
      <c r="C464" s="905"/>
      <c r="D464" s="888"/>
      <c r="E464" s="888"/>
      <c r="F464" s="872"/>
      <c r="G464" s="888"/>
      <c r="H464" s="867"/>
      <c r="I464" s="918"/>
      <c r="J464" s="795" t="s">
        <v>1770</v>
      </c>
      <c r="K464" s="142" t="s">
        <v>6</v>
      </c>
      <c r="L464" s="144" t="s">
        <v>1771</v>
      </c>
      <c r="M464" s="136" t="str">
        <f>VLOOKUP(L464,CódigosRetorno!$A$2:$B$2003,2,FALSE)</f>
        <v>El Monto de percepcion no tiene el valor correcto según el tipo de percepcion.</v>
      </c>
      <c r="N464" s="135" t="s">
        <v>908</v>
      </c>
    </row>
    <row r="465" spans="1:14" ht="36" x14ac:dyDescent="0.35">
      <c r="A465" s="2"/>
      <c r="B465" s="872"/>
      <c r="C465" s="905"/>
      <c r="D465" s="888"/>
      <c r="E465" s="888"/>
      <c r="F465" s="135" t="s">
        <v>143</v>
      </c>
      <c r="G465" s="128" t="s">
        <v>306</v>
      </c>
      <c r="H465" s="92" t="s">
        <v>1368</v>
      </c>
      <c r="I465" s="474">
        <v>1</v>
      </c>
      <c r="J465" s="193" t="s">
        <v>1772</v>
      </c>
      <c r="K465" s="142" t="s">
        <v>6</v>
      </c>
      <c r="L465" s="144" t="s">
        <v>1773</v>
      </c>
      <c r="M465" s="136" t="str">
        <f>VLOOKUP(L465,CódigosRetorno!$A$2:$B$2003,2,FALSE)</f>
        <v>El dato ingresado en moneda del monto de cargo/descuento para percepcion debe ser PEN</v>
      </c>
      <c r="N465" s="135" t="s">
        <v>1094</v>
      </c>
    </row>
    <row r="466" spans="1:14" ht="24" x14ac:dyDescent="0.35">
      <c r="A466" s="2"/>
      <c r="B466" s="872"/>
      <c r="C466" s="905"/>
      <c r="D466" s="888"/>
      <c r="E466" s="888"/>
      <c r="F466" s="872" t="s">
        <v>298</v>
      </c>
      <c r="G466" s="888" t="s">
        <v>299</v>
      </c>
      <c r="H466" s="867" t="s">
        <v>1774</v>
      </c>
      <c r="I466" s="918" t="s">
        <v>2432</v>
      </c>
      <c r="J466" s="193" t="s">
        <v>1775</v>
      </c>
      <c r="K466" s="128" t="s">
        <v>6</v>
      </c>
      <c r="L466" s="144" t="s">
        <v>1662</v>
      </c>
      <c r="M466" s="136" t="str">
        <f>VLOOKUP(L466,CódigosRetorno!$A$2:$B$2003,2,FALSE)</f>
        <v>El dato ingresado en base monto por cargo/descuento globales no cumple con el formato establecido</v>
      </c>
      <c r="N466" s="145" t="s">
        <v>9</v>
      </c>
    </row>
    <row r="467" spans="1:14" ht="36" x14ac:dyDescent="0.35">
      <c r="A467" s="2"/>
      <c r="B467" s="872"/>
      <c r="C467" s="905"/>
      <c r="D467" s="888"/>
      <c r="E467" s="888"/>
      <c r="F467" s="872"/>
      <c r="G467" s="888"/>
      <c r="H467" s="867"/>
      <c r="I467" s="918"/>
      <c r="J467" s="795" t="s">
        <v>1776</v>
      </c>
      <c r="K467" s="142" t="s">
        <v>6</v>
      </c>
      <c r="L467" s="144" t="s">
        <v>1777</v>
      </c>
      <c r="M467" s="136" t="str">
        <f>VLOOKUP(L467,CódigosRetorno!$A$2:$B$2003,2,FALSE)</f>
        <v>El Monto de percepcion no puede ser mayor al importe total del comprobante.</v>
      </c>
      <c r="N467" s="145" t="s">
        <v>9</v>
      </c>
    </row>
    <row r="468" spans="1:14" ht="24" x14ac:dyDescent="0.35">
      <c r="A468" s="2"/>
      <c r="B468" s="872"/>
      <c r="C468" s="905"/>
      <c r="D468" s="888"/>
      <c r="E468" s="888"/>
      <c r="F468" s="872"/>
      <c r="G468" s="888"/>
      <c r="H468" s="867"/>
      <c r="I468" s="918"/>
      <c r="J468" s="193" t="s">
        <v>1778</v>
      </c>
      <c r="K468" s="142" t="s">
        <v>6</v>
      </c>
      <c r="L468" s="144" t="s">
        <v>1779</v>
      </c>
      <c r="M468" s="136" t="str">
        <f>VLOOKUP(L468,CódigosRetorno!$A$2:$B$2003,2,FALSE)</f>
        <v>Para cargo Percepción, debe ingresar monto base y debe ser mayor a 0.00</v>
      </c>
      <c r="N468" s="145" t="s">
        <v>9</v>
      </c>
    </row>
    <row r="469" spans="1:14" ht="36" x14ac:dyDescent="0.35">
      <c r="A469" s="2"/>
      <c r="B469" s="872"/>
      <c r="C469" s="905"/>
      <c r="D469" s="888"/>
      <c r="E469" s="888"/>
      <c r="F469" s="135" t="s">
        <v>143</v>
      </c>
      <c r="G469" s="128" t="s">
        <v>306</v>
      </c>
      <c r="H469" s="92" t="s">
        <v>1368</v>
      </c>
      <c r="I469" s="474">
        <v>1</v>
      </c>
      <c r="J469" s="193" t="s">
        <v>1772</v>
      </c>
      <c r="K469" s="142" t="s">
        <v>6</v>
      </c>
      <c r="L469" s="144" t="s">
        <v>1780</v>
      </c>
      <c r="M469" s="136" t="str">
        <f>VLOOKUP(L469,CódigosRetorno!$A$2:$B$2003,2,FALSE)</f>
        <v>El dato ingresado en moneda debe ser PEN</v>
      </c>
      <c r="N469" s="135" t="s">
        <v>1094</v>
      </c>
    </row>
    <row r="470" spans="1:14" ht="36" x14ac:dyDescent="0.35">
      <c r="A470" s="2"/>
      <c r="B470" s="873">
        <f>B453+1</f>
        <v>64</v>
      </c>
      <c r="C470" s="868" t="s">
        <v>1781</v>
      </c>
      <c r="D470" s="886" t="s">
        <v>62</v>
      </c>
      <c r="E470" s="886" t="s">
        <v>182</v>
      </c>
      <c r="F470" s="886" t="s">
        <v>176</v>
      </c>
      <c r="G470" s="886" t="s">
        <v>1782</v>
      </c>
      <c r="H470" s="868" t="s">
        <v>1783</v>
      </c>
      <c r="I470" s="474"/>
      <c r="J470" s="193" t="s">
        <v>1784</v>
      </c>
      <c r="K470" s="142" t="s">
        <v>6</v>
      </c>
      <c r="L470" s="144" t="s">
        <v>1785</v>
      </c>
      <c r="M470" s="136" t="str">
        <f>VLOOKUP(L470,CódigosRetorno!$A$2:$B$2003,2,FALSE)</f>
        <v>Si forma de pago es Contado debe consignar un Payment Terms con indicador Percepcion</v>
      </c>
      <c r="N470" s="135" t="s">
        <v>9</v>
      </c>
    </row>
    <row r="471" spans="1:14" ht="24" x14ac:dyDescent="0.35">
      <c r="A471" s="2"/>
      <c r="B471" s="882"/>
      <c r="C471" s="883"/>
      <c r="D471" s="887"/>
      <c r="E471" s="887"/>
      <c r="F471" s="890"/>
      <c r="G471" s="890"/>
      <c r="H471" s="869"/>
      <c r="I471" s="474"/>
      <c r="J471" s="193" t="s">
        <v>1786</v>
      </c>
      <c r="K471" s="142" t="s">
        <v>6</v>
      </c>
      <c r="L471" s="144" t="s">
        <v>1763</v>
      </c>
      <c r="M471" s="136" t="str">
        <f>VLOOKUP(L471,CódigosRetorno!$A$2:$B$2003,2,FALSE)</f>
        <v>Solo debe consignar informacion de percepciones si el tipo de operación es 2001-Operación sujeta a Percepcion</v>
      </c>
      <c r="N471" s="135"/>
    </row>
    <row r="472" spans="1:14" ht="36" x14ac:dyDescent="0.35">
      <c r="A472" s="2"/>
      <c r="B472" s="882"/>
      <c r="C472" s="883"/>
      <c r="D472" s="887"/>
      <c r="E472" s="887"/>
      <c r="F472" s="281"/>
      <c r="G472" s="281"/>
      <c r="H472" s="321"/>
      <c r="I472" s="474"/>
      <c r="J472" s="193" t="s">
        <v>1787</v>
      </c>
      <c r="K472" s="142" t="s">
        <v>6</v>
      </c>
      <c r="L472" s="144" t="s">
        <v>1765</v>
      </c>
      <c r="M472" s="136" t="str">
        <f>VLOOKUP(L472,CódigosRetorno!$A$2:$B$2003,2,FALSE)</f>
        <v>Solo debe consignar informacion de percepciones si la forma de pago es "Contado"</v>
      </c>
      <c r="N472" s="135"/>
    </row>
    <row r="473" spans="1:14" x14ac:dyDescent="0.35">
      <c r="A473" s="2"/>
      <c r="B473" s="882"/>
      <c r="C473" s="883"/>
      <c r="D473" s="887"/>
      <c r="E473" s="887"/>
      <c r="F473" s="886" t="s">
        <v>298</v>
      </c>
      <c r="G473" s="886" t="s">
        <v>299</v>
      </c>
      <c r="H473" s="868" t="s">
        <v>1788</v>
      </c>
      <c r="I473" s="474"/>
      <c r="J473" s="193" t="s">
        <v>1789</v>
      </c>
      <c r="K473" s="142" t="s">
        <v>6</v>
      </c>
      <c r="L473" s="144" t="s">
        <v>1790</v>
      </c>
      <c r="M473" s="136" t="str">
        <f>VLOOKUP(L473,CódigosRetorno!$A$2:$B$2003,2,FALSE)</f>
        <v>Debe consignar el Monto total incluido la percepcion</v>
      </c>
      <c r="N473" s="135" t="s">
        <v>9</v>
      </c>
    </row>
    <row r="474" spans="1:14" ht="24" x14ac:dyDescent="0.35">
      <c r="A474" s="2"/>
      <c r="B474" s="882"/>
      <c r="C474" s="883"/>
      <c r="D474" s="887"/>
      <c r="E474" s="887"/>
      <c r="F474" s="890"/>
      <c r="G474" s="890"/>
      <c r="H474" s="869"/>
      <c r="I474" s="474"/>
      <c r="J474" s="193" t="s">
        <v>1769</v>
      </c>
      <c r="K474" s="142" t="s">
        <v>6</v>
      </c>
      <c r="L474" s="144" t="s">
        <v>1791</v>
      </c>
      <c r="M474" s="136" t="str">
        <f>VLOOKUP(L474,CódigosRetorno!$A$2:$B$2003,2,FALSE)</f>
        <v>El Monto total incluido la percepción no cumple con el formato establecido</v>
      </c>
      <c r="N474" s="135"/>
    </row>
    <row r="475" spans="1:14" ht="36" x14ac:dyDescent="0.35">
      <c r="A475" s="2"/>
      <c r="B475" s="874"/>
      <c r="C475" s="869"/>
      <c r="D475" s="890"/>
      <c r="E475" s="890"/>
      <c r="F475" s="128" t="s">
        <v>143</v>
      </c>
      <c r="G475" s="128" t="s">
        <v>306</v>
      </c>
      <c r="H475" s="92" t="s">
        <v>1368</v>
      </c>
      <c r="I475" s="474"/>
      <c r="J475" s="193" t="s">
        <v>1792</v>
      </c>
      <c r="K475" s="142" t="s">
        <v>6</v>
      </c>
      <c r="L475" s="144" t="s">
        <v>1780</v>
      </c>
      <c r="M475" s="136" t="str">
        <f>VLOOKUP(L475,CódigosRetorno!$A$2:$B$2003,2,FALSE)</f>
        <v>El dato ingresado en moneda debe ser PEN</v>
      </c>
      <c r="N475" s="135" t="s">
        <v>1094</v>
      </c>
    </row>
    <row r="476" spans="1:14" x14ac:dyDescent="0.35">
      <c r="A476" s="2"/>
      <c r="B476" s="534" t="s">
        <v>1793</v>
      </c>
      <c r="C476" s="523"/>
      <c r="D476" s="529"/>
      <c r="E476" s="529" t="s">
        <v>9</v>
      </c>
      <c r="F476" s="536" t="s">
        <v>9</v>
      </c>
      <c r="G476" s="536" t="s">
        <v>9</v>
      </c>
      <c r="H476" s="537" t="s">
        <v>9</v>
      </c>
      <c r="I476" s="785"/>
      <c r="J476" s="544" t="s">
        <v>9</v>
      </c>
      <c r="K476" s="525" t="s">
        <v>9</v>
      </c>
      <c r="L476" s="532" t="s">
        <v>9</v>
      </c>
      <c r="M476" s="523" t="str">
        <f>VLOOKUP(L476,CódigosRetorno!$A$2:$B$2003,2,FALSE)</f>
        <v>-</v>
      </c>
      <c r="N476" s="522" t="s">
        <v>9</v>
      </c>
    </row>
    <row r="477" spans="1:14" ht="24" x14ac:dyDescent="0.35">
      <c r="A477" s="2"/>
      <c r="B477" s="888">
        <f>B470+1</f>
        <v>65</v>
      </c>
      <c r="C477" s="905" t="s">
        <v>1794</v>
      </c>
      <c r="D477" s="888" t="s">
        <v>62</v>
      </c>
      <c r="E477" s="888" t="s">
        <v>182</v>
      </c>
      <c r="F477" s="872" t="s">
        <v>1795</v>
      </c>
      <c r="G477" s="888" t="s">
        <v>283</v>
      </c>
      <c r="H477" s="867" t="s">
        <v>1796</v>
      </c>
      <c r="I477" s="918">
        <v>1</v>
      </c>
      <c r="J477" s="193" t="s">
        <v>1797</v>
      </c>
      <c r="K477" s="142" t="s">
        <v>6</v>
      </c>
      <c r="L477" s="144" t="s">
        <v>1798</v>
      </c>
      <c r="M477" s="136" t="str">
        <f>VLOOKUP(L477,CódigosRetorno!$A$2:$B$2003,2,FALSE)</f>
        <v>Falta identificador del pago del Monto de anticipo para relacionarlo con el comprobante que se realizo el  anticipo</v>
      </c>
      <c r="N477" s="145" t="s">
        <v>9</v>
      </c>
    </row>
    <row r="478" spans="1:14" ht="24" x14ac:dyDescent="0.35">
      <c r="A478" s="2"/>
      <c r="B478" s="888"/>
      <c r="C478" s="905"/>
      <c r="D478" s="888"/>
      <c r="E478" s="888"/>
      <c r="F478" s="872"/>
      <c r="G478" s="888"/>
      <c r="H478" s="867"/>
      <c r="I478" s="918"/>
      <c r="J478" s="193" t="s">
        <v>1799</v>
      </c>
      <c r="K478" s="142" t="s">
        <v>6</v>
      </c>
      <c r="L478" s="144" t="s">
        <v>1800</v>
      </c>
      <c r="M478" s="136" t="str">
        <f>VLOOKUP(L478,CódigosRetorno!$A$2:$B$2003,2,FALSE)</f>
        <v>El comprobante contiene un identificador de pago repetido en los montos anticipados</v>
      </c>
      <c r="N478" s="145" t="s">
        <v>9</v>
      </c>
    </row>
    <row r="479" spans="1:14" ht="36" x14ac:dyDescent="0.35">
      <c r="A479" s="2"/>
      <c r="B479" s="888"/>
      <c r="C479" s="905"/>
      <c r="D479" s="888"/>
      <c r="E479" s="888"/>
      <c r="F479" s="872"/>
      <c r="G479" s="888"/>
      <c r="H479" s="867"/>
      <c r="I479" s="918"/>
      <c r="J479" s="193" t="s">
        <v>1801</v>
      </c>
      <c r="K479" s="142" t="s">
        <v>6</v>
      </c>
      <c r="L479" s="144" t="s">
        <v>1802</v>
      </c>
      <c r="M479" s="136" t="str">
        <f>VLOOKUP(L479,CódigosRetorno!$A$2:$B$2003,2,FALSE)</f>
        <v>El comprobante contiene un pago anticipado pero no se ha consignado el documento que se realizo el anticipo</v>
      </c>
      <c r="N479" s="145" t="s">
        <v>9</v>
      </c>
    </row>
    <row r="480" spans="1:14" ht="24" x14ac:dyDescent="0.35">
      <c r="A480" s="2"/>
      <c r="B480" s="888"/>
      <c r="C480" s="905"/>
      <c r="D480" s="888"/>
      <c r="E480" s="888"/>
      <c r="F480" s="872"/>
      <c r="G480" s="128" t="s">
        <v>1803</v>
      </c>
      <c r="H480" s="92" t="s">
        <v>1127</v>
      </c>
      <c r="I480" s="474" t="s">
        <v>2432</v>
      </c>
      <c r="J480" s="193" t="s">
        <v>1804</v>
      </c>
      <c r="K480" s="128" t="s">
        <v>206</v>
      </c>
      <c r="L480" s="142" t="s">
        <v>1129</v>
      </c>
      <c r="M480" s="136" t="str">
        <f>VLOOKUP(L480,CódigosRetorno!$A$2:$B$2003,2,FALSE)</f>
        <v>El dato ingresado como atributo @schemeName es incorrecto.</v>
      </c>
      <c r="N480" s="145" t="s">
        <v>9</v>
      </c>
    </row>
    <row r="481" spans="1:14" ht="24" x14ac:dyDescent="0.35">
      <c r="A481" s="2"/>
      <c r="B481" s="888"/>
      <c r="C481" s="905"/>
      <c r="D481" s="888"/>
      <c r="E481" s="888"/>
      <c r="F481" s="872"/>
      <c r="G481" s="128" t="s">
        <v>1058</v>
      </c>
      <c r="H481" s="92" t="s">
        <v>1059</v>
      </c>
      <c r="I481" s="474" t="s">
        <v>2432</v>
      </c>
      <c r="J481" s="193" t="s">
        <v>1060</v>
      </c>
      <c r="K481" s="128" t="s">
        <v>206</v>
      </c>
      <c r="L481" s="142" t="s">
        <v>1061</v>
      </c>
      <c r="M481" s="136" t="str">
        <f>VLOOKUP(L481,CódigosRetorno!$A$2:$B$2003,2,FALSE)</f>
        <v>El dato ingresado como atributo @schemeAgencyName es incorrecto.</v>
      </c>
      <c r="N481" s="145" t="s">
        <v>9</v>
      </c>
    </row>
    <row r="482" spans="1:14" ht="24" x14ac:dyDescent="0.35">
      <c r="A482" s="2"/>
      <c r="B482" s="888"/>
      <c r="C482" s="905"/>
      <c r="D482" s="888"/>
      <c r="E482" s="888"/>
      <c r="F482" s="873" t="s">
        <v>298</v>
      </c>
      <c r="G482" s="886" t="s">
        <v>299</v>
      </c>
      <c r="H482" s="868" t="s">
        <v>1805</v>
      </c>
      <c r="I482" s="920">
        <v>1</v>
      </c>
      <c r="J482" s="193" t="s">
        <v>1806</v>
      </c>
      <c r="K482" s="142" t="s">
        <v>6</v>
      </c>
      <c r="L482" s="144" t="s">
        <v>1807</v>
      </c>
      <c r="M482" s="136" t="str">
        <f>VLOOKUP(L482,CódigosRetorno!$A$2:$B$2003,2,FALSE)</f>
        <v>PaidAmount: monto anticipado por documento debe ser mayor a cero.</v>
      </c>
      <c r="N482" s="135" t="s">
        <v>9</v>
      </c>
    </row>
    <row r="483" spans="1:14" ht="24" x14ac:dyDescent="0.35">
      <c r="A483" s="2"/>
      <c r="B483" s="888"/>
      <c r="C483" s="905"/>
      <c r="D483" s="888"/>
      <c r="E483" s="888"/>
      <c r="F483" s="874"/>
      <c r="G483" s="890"/>
      <c r="H483" s="869"/>
      <c r="I483" s="922"/>
      <c r="J483" s="193" t="s">
        <v>1808</v>
      </c>
      <c r="K483" s="142" t="s">
        <v>6</v>
      </c>
      <c r="L483" s="144" t="s">
        <v>1809</v>
      </c>
      <c r="M483" s="136" t="str">
        <f>VLOOKUP(L483,CódigosRetorno!$A$2:$B$2003,2,FALSE)</f>
        <v>Si consigna montos de anticipo debe informar el Total de Anticipos</v>
      </c>
      <c r="N483" s="135" t="s">
        <v>9</v>
      </c>
    </row>
    <row r="484" spans="1:14" ht="24" x14ac:dyDescent="0.35">
      <c r="A484" s="2"/>
      <c r="B484" s="888"/>
      <c r="C484" s="905"/>
      <c r="D484" s="888"/>
      <c r="E484" s="888"/>
      <c r="F484" s="135" t="s">
        <v>143</v>
      </c>
      <c r="G484" s="128" t="s">
        <v>306</v>
      </c>
      <c r="H484" s="92" t="s">
        <v>1368</v>
      </c>
      <c r="I484" s="474" t="s">
        <v>2432</v>
      </c>
      <c r="J484" s="795" t="s">
        <v>1391</v>
      </c>
      <c r="K484" s="142" t="s">
        <v>6</v>
      </c>
      <c r="L484" s="144" t="s">
        <v>948</v>
      </c>
      <c r="M484" s="136" t="str">
        <f>VLOOKUP(L484,CódigosRetorno!$A$2:$B$2003,2,FALSE)</f>
        <v>La moneda debe ser la misma en todo el documento. Salvo las percepciones que sólo son en moneda nacional</v>
      </c>
      <c r="N484" s="135" t="s">
        <v>1094</v>
      </c>
    </row>
    <row r="485" spans="1:14" ht="24" x14ac:dyDescent="0.35">
      <c r="A485" s="2"/>
      <c r="B485" s="888"/>
      <c r="C485" s="905"/>
      <c r="D485" s="888"/>
      <c r="E485" s="888"/>
      <c r="F485" s="135" t="s">
        <v>176</v>
      </c>
      <c r="G485" s="135" t="s">
        <v>177</v>
      </c>
      <c r="H485" s="136" t="s">
        <v>1810</v>
      </c>
      <c r="I485" s="474" t="s">
        <v>2432</v>
      </c>
      <c r="J485" s="193" t="s">
        <v>184</v>
      </c>
      <c r="K485" s="128" t="s">
        <v>9</v>
      </c>
      <c r="L485" s="142" t="s">
        <v>9</v>
      </c>
      <c r="M485" s="136" t="str">
        <f>VLOOKUP(L485,CódigosRetorno!$A$2:$B$2003,2,FALSE)</f>
        <v>-</v>
      </c>
      <c r="N485" s="135" t="s">
        <v>9</v>
      </c>
    </row>
    <row r="486" spans="1:14" ht="36" x14ac:dyDescent="0.35">
      <c r="A486" s="2"/>
      <c r="B486" s="888"/>
      <c r="C486" s="905"/>
      <c r="D486" s="888"/>
      <c r="E486" s="888"/>
      <c r="F486" s="872" t="s">
        <v>1795</v>
      </c>
      <c r="G486" s="888" t="s">
        <v>283</v>
      </c>
      <c r="H486" s="905" t="s">
        <v>1811</v>
      </c>
      <c r="I486" s="918">
        <v>1</v>
      </c>
      <c r="J486" s="193" t="s">
        <v>1812</v>
      </c>
      <c r="K486" s="142" t="s">
        <v>6</v>
      </c>
      <c r="L486" s="144" t="s">
        <v>1813</v>
      </c>
      <c r="M486" s="136" t="str">
        <f>VLOOKUP(L486,CódigosRetorno!$A$2:$B$2003,2,FALSE)</f>
        <v>No existe información del Monto Anticipado para el comprobante que se realizo el anticipo</v>
      </c>
      <c r="N486" s="135" t="s">
        <v>9</v>
      </c>
    </row>
    <row r="487" spans="1:14" ht="36" x14ac:dyDescent="0.35">
      <c r="A487" s="2"/>
      <c r="B487" s="888"/>
      <c r="C487" s="905"/>
      <c r="D487" s="888"/>
      <c r="E487" s="888"/>
      <c r="F487" s="872"/>
      <c r="G487" s="888"/>
      <c r="H487" s="905"/>
      <c r="I487" s="918"/>
      <c r="J487" s="193" t="s">
        <v>1814</v>
      </c>
      <c r="K487" s="142" t="s">
        <v>6</v>
      </c>
      <c r="L487" s="144" t="s">
        <v>1815</v>
      </c>
      <c r="M487" s="136" t="str">
        <f>VLOOKUP(L487,CódigosRetorno!$A$2:$B$2003,2,FALSE)</f>
        <v>El comprobante contiene un identificador de pago repetido en los comprobantes que se realizo el anticipo</v>
      </c>
      <c r="N487" s="145" t="s">
        <v>9</v>
      </c>
    </row>
    <row r="488" spans="1:14" ht="24" x14ac:dyDescent="0.35">
      <c r="A488" s="2"/>
      <c r="B488" s="888"/>
      <c r="C488" s="905"/>
      <c r="D488" s="888"/>
      <c r="E488" s="888"/>
      <c r="F488" s="872"/>
      <c r="G488" s="888"/>
      <c r="H488" s="905"/>
      <c r="I488" s="918"/>
      <c r="J488" s="193" t="s">
        <v>1816</v>
      </c>
      <c r="K488" s="142" t="s">
        <v>6</v>
      </c>
      <c r="L488" s="144" t="s">
        <v>1817</v>
      </c>
      <c r="M488" s="136" t="str">
        <f>VLOOKUP(L488,CódigosRetorno!$A$2:$B$2003,2,FALSE)</f>
        <v>Falta identificador del pago del comprobante para relacionarlo con el monto de  anticipo</v>
      </c>
      <c r="N488" s="145" t="s">
        <v>9</v>
      </c>
    </row>
    <row r="489" spans="1:14" ht="24" x14ac:dyDescent="0.35">
      <c r="A489" s="2"/>
      <c r="B489" s="888"/>
      <c r="C489" s="905"/>
      <c r="D489" s="888"/>
      <c r="E489" s="888"/>
      <c r="F489" s="872"/>
      <c r="G489" s="128" t="s">
        <v>1803</v>
      </c>
      <c r="H489" s="92" t="s">
        <v>1082</v>
      </c>
      <c r="I489" s="474" t="s">
        <v>2432</v>
      </c>
      <c r="J489" s="193" t="s">
        <v>1804</v>
      </c>
      <c r="K489" s="128" t="s">
        <v>206</v>
      </c>
      <c r="L489" s="142" t="s">
        <v>1084</v>
      </c>
      <c r="M489" s="136" t="str">
        <f>VLOOKUP(L489,CódigosRetorno!$A$2:$B$2003,2,FALSE)</f>
        <v>El dato ingresado como atributo @listName es incorrecto.</v>
      </c>
      <c r="N489" s="145" t="s">
        <v>9</v>
      </c>
    </row>
    <row r="490" spans="1:14" ht="24" x14ac:dyDescent="0.35">
      <c r="A490" s="2"/>
      <c r="B490" s="888"/>
      <c r="C490" s="905"/>
      <c r="D490" s="888"/>
      <c r="E490" s="888"/>
      <c r="F490" s="872"/>
      <c r="G490" s="128" t="s">
        <v>1058</v>
      </c>
      <c r="H490" s="92" t="s">
        <v>1079</v>
      </c>
      <c r="I490" s="474" t="s">
        <v>2432</v>
      </c>
      <c r="J490" s="193" t="s">
        <v>1060</v>
      </c>
      <c r="K490" s="142" t="s">
        <v>206</v>
      </c>
      <c r="L490" s="144" t="s">
        <v>1080</v>
      </c>
      <c r="M490" s="136" t="str">
        <f>VLOOKUP(L490,CódigosRetorno!$A$2:$B$2003,2,FALSE)</f>
        <v>El dato ingresado como atributo @listAgencyName es incorrecto.</v>
      </c>
      <c r="N490" s="145" t="s">
        <v>9</v>
      </c>
    </row>
    <row r="491" spans="1:14" ht="72" x14ac:dyDescent="0.35">
      <c r="A491" s="2"/>
      <c r="B491" s="888"/>
      <c r="C491" s="905"/>
      <c r="D491" s="888"/>
      <c r="E491" s="888"/>
      <c r="F491" s="872" t="s">
        <v>161</v>
      </c>
      <c r="G491" s="888" t="s">
        <v>162</v>
      </c>
      <c r="H491" s="905" t="s">
        <v>1818</v>
      </c>
      <c r="I491" s="918">
        <v>1</v>
      </c>
      <c r="J491" s="795" t="s">
        <v>1819</v>
      </c>
      <c r="K491" s="142" t="s">
        <v>6</v>
      </c>
      <c r="L491" s="144" t="s">
        <v>1820</v>
      </c>
      <c r="M491" s="136" t="str">
        <f>VLOOKUP(L491,CódigosRetorno!$A$2:$B$2003,2,FALSE)</f>
        <v>El dato ingresado debe indicar SERIE-CORRELATIVO del documento que se realizo el anticipo.</v>
      </c>
      <c r="N491" s="145" t="s">
        <v>9</v>
      </c>
    </row>
    <row r="492" spans="1:14" ht="72" x14ac:dyDescent="0.35">
      <c r="A492" s="2"/>
      <c r="B492" s="888"/>
      <c r="C492" s="905"/>
      <c r="D492" s="888"/>
      <c r="E492" s="888"/>
      <c r="F492" s="872"/>
      <c r="G492" s="888"/>
      <c r="H492" s="905"/>
      <c r="I492" s="918"/>
      <c r="J492" s="795" t="s">
        <v>1821</v>
      </c>
      <c r="K492" s="142" t="s">
        <v>6</v>
      </c>
      <c r="L492" s="144" t="s">
        <v>1820</v>
      </c>
      <c r="M492" s="136" t="str">
        <f>VLOOKUP(L492,CódigosRetorno!$A$2:$B$2003,2,FALSE)</f>
        <v>El dato ingresado debe indicar SERIE-CORRELATIVO del documento que se realizo el anticipo.</v>
      </c>
      <c r="N492" s="145" t="s">
        <v>9</v>
      </c>
    </row>
    <row r="493" spans="1:14" ht="36" x14ac:dyDescent="0.35">
      <c r="A493" s="2"/>
      <c r="B493" s="888"/>
      <c r="C493" s="905"/>
      <c r="D493" s="888"/>
      <c r="E493" s="888"/>
      <c r="F493" s="129" t="s">
        <v>328</v>
      </c>
      <c r="G493" s="133" t="s">
        <v>1274</v>
      </c>
      <c r="H493" s="137" t="s">
        <v>1822</v>
      </c>
      <c r="I493" s="348">
        <v>1</v>
      </c>
      <c r="J493" s="193" t="s">
        <v>1823</v>
      </c>
      <c r="K493" s="142" t="s">
        <v>6</v>
      </c>
      <c r="L493" s="144" t="s">
        <v>1824</v>
      </c>
      <c r="M493" s="136" t="str">
        <f>VLOOKUP(L493,CódigosRetorno!$A$2:$B$2003,2,FALSE)</f>
        <v>Código de documento de referencia debe ser 02 o 03.</v>
      </c>
      <c r="N493" s="135" t="s">
        <v>1278</v>
      </c>
    </row>
    <row r="494" spans="1:14" ht="24" x14ac:dyDescent="0.35">
      <c r="A494" s="2"/>
      <c r="B494" s="888"/>
      <c r="C494" s="905"/>
      <c r="D494" s="888"/>
      <c r="E494" s="888"/>
      <c r="F494" s="872"/>
      <c r="G494" s="135" t="s">
        <v>1279</v>
      </c>
      <c r="H494" s="92" t="s">
        <v>1082</v>
      </c>
      <c r="I494" s="474" t="s">
        <v>2432</v>
      </c>
      <c r="J494" s="193" t="s">
        <v>1825</v>
      </c>
      <c r="K494" s="128" t="s">
        <v>206</v>
      </c>
      <c r="L494" s="142" t="s">
        <v>1084</v>
      </c>
      <c r="M494" s="136" t="str">
        <f>VLOOKUP(L494,CódigosRetorno!$A$2:$B$2003,2,FALSE)</f>
        <v>El dato ingresado como atributo @listName es incorrecto.</v>
      </c>
      <c r="N494" s="145" t="s">
        <v>9</v>
      </c>
    </row>
    <row r="495" spans="1:14" ht="24" x14ac:dyDescent="0.35">
      <c r="A495" s="2"/>
      <c r="B495" s="888"/>
      <c r="C495" s="905"/>
      <c r="D495" s="888"/>
      <c r="E495" s="888"/>
      <c r="F495" s="872"/>
      <c r="G495" s="145" t="s">
        <v>1058</v>
      </c>
      <c r="H495" s="92" t="s">
        <v>1079</v>
      </c>
      <c r="I495" s="474" t="s">
        <v>2432</v>
      </c>
      <c r="J495" s="193" t="s">
        <v>1060</v>
      </c>
      <c r="K495" s="142" t="s">
        <v>206</v>
      </c>
      <c r="L495" s="144" t="s">
        <v>1080</v>
      </c>
      <c r="M495" s="136" t="str">
        <f>VLOOKUP(L495,CódigosRetorno!$A$2:$B$2003,2,FALSE)</f>
        <v>El dato ingresado como atributo @listAgencyName es incorrecto.</v>
      </c>
      <c r="N495" s="145" t="s">
        <v>9</v>
      </c>
    </row>
    <row r="496" spans="1:14" ht="36" x14ac:dyDescent="0.35">
      <c r="A496" s="2"/>
      <c r="B496" s="888"/>
      <c r="C496" s="905"/>
      <c r="D496" s="888"/>
      <c r="E496" s="888"/>
      <c r="F496" s="872"/>
      <c r="G496" s="145" t="s">
        <v>1280</v>
      </c>
      <c r="H496" s="92" t="s">
        <v>1086</v>
      </c>
      <c r="I496" s="474" t="s">
        <v>2432</v>
      </c>
      <c r="J496" s="193" t="s">
        <v>1281</v>
      </c>
      <c r="K496" s="142" t="s">
        <v>206</v>
      </c>
      <c r="L496" s="144" t="s">
        <v>1088</v>
      </c>
      <c r="M496" s="136" t="str">
        <f>VLOOKUP(L496,CódigosRetorno!$A$2:$B$2003,2,FALSE)</f>
        <v>El dato ingresado como atributo @listURI es incorrecto.</v>
      </c>
      <c r="N496" s="145" t="s">
        <v>9</v>
      </c>
    </row>
    <row r="497" spans="1:14" ht="24" x14ac:dyDescent="0.35">
      <c r="A497" s="2"/>
      <c r="B497" s="888"/>
      <c r="C497" s="905"/>
      <c r="D497" s="888"/>
      <c r="E497" s="888"/>
      <c r="F497" s="873" t="s">
        <v>1826</v>
      </c>
      <c r="G497" s="886" t="s">
        <v>187</v>
      </c>
      <c r="H497" s="868" t="s">
        <v>1827</v>
      </c>
      <c r="I497" s="920">
        <v>1</v>
      </c>
      <c r="J497" s="193" t="s">
        <v>1828</v>
      </c>
      <c r="K497" s="142" t="s">
        <v>6</v>
      </c>
      <c r="L497" s="144" t="s">
        <v>1829</v>
      </c>
      <c r="M497" s="136" t="str">
        <f>VLOOKUP(L497,CódigosRetorno!$A$2:$B$2003,2,FALSE)</f>
        <v>Debe consignar Numero de RUC del emisor del comprobante de anticipo</v>
      </c>
      <c r="N497" s="145" t="s">
        <v>9</v>
      </c>
    </row>
    <row r="498" spans="1:14" ht="24" x14ac:dyDescent="0.35">
      <c r="A498" s="2"/>
      <c r="B498" s="888"/>
      <c r="C498" s="905"/>
      <c r="D498" s="888"/>
      <c r="E498" s="888"/>
      <c r="F498" s="882"/>
      <c r="G498" s="887"/>
      <c r="H498" s="933"/>
      <c r="I498" s="921"/>
      <c r="J498" s="193" t="s">
        <v>1830</v>
      </c>
      <c r="K498" s="142" t="s">
        <v>6</v>
      </c>
      <c r="L498" s="144" t="s">
        <v>1831</v>
      </c>
      <c r="M498" s="721" t="str">
        <f>VLOOKUP(L498,CódigosRetorno!$A$2:$B$2003,2,FALSE)</f>
        <v>RUC que emitio documento de anticipo no existe.</v>
      </c>
      <c r="N498" s="135" t="s">
        <v>256</v>
      </c>
    </row>
    <row r="499" spans="1:14" ht="72" x14ac:dyDescent="0.35">
      <c r="A499" s="2"/>
      <c r="B499" s="888"/>
      <c r="C499" s="905"/>
      <c r="D499" s="888"/>
      <c r="E499" s="888"/>
      <c r="F499" s="882"/>
      <c r="G499" s="887"/>
      <c r="H499" s="933"/>
      <c r="I499" s="921"/>
      <c r="J499" s="193" t="s">
        <v>1832</v>
      </c>
      <c r="K499" s="128" t="s">
        <v>6</v>
      </c>
      <c r="L499" s="142" t="s">
        <v>1833</v>
      </c>
      <c r="M499" s="136" t="str">
        <f>VLOOKUP(L499,CódigosRetorno!$A$2:$B$2003,2,FALSE)</f>
        <v>El comprobante que se realizo el anticipo no existe</v>
      </c>
      <c r="N499" s="135" t="s">
        <v>849</v>
      </c>
    </row>
    <row r="500" spans="1:14" ht="72" x14ac:dyDescent="0.35">
      <c r="A500" s="2"/>
      <c r="B500" s="888"/>
      <c r="C500" s="905"/>
      <c r="D500" s="888"/>
      <c r="E500" s="888"/>
      <c r="F500" s="874"/>
      <c r="G500" s="890"/>
      <c r="H500" s="934"/>
      <c r="I500" s="922"/>
      <c r="J500" s="193" t="s">
        <v>1834</v>
      </c>
      <c r="K500" s="771" t="s">
        <v>6</v>
      </c>
      <c r="L500" s="142" t="s">
        <v>1835</v>
      </c>
      <c r="M500" s="136" t="str">
        <f>VLOOKUP(L500,CódigosRetorno!$A$2:$B$2003,2,FALSE)</f>
        <v>El comprobante que se realizo el anticipo no se encuentra autorizado</v>
      </c>
      <c r="N500" s="135" t="s">
        <v>174</v>
      </c>
    </row>
    <row r="501" spans="1:14" ht="36" x14ac:dyDescent="0.35">
      <c r="A501" s="2"/>
      <c r="B501" s="888"/>
      <c r="C501" s="905"/>
      <c r="D501" s="888"/>
      <c r="E501" s="888"/>
      <c r="F501" s="135" t="s">
        <v>1227</v>
      </c>
      <c r="G501" s="128" t="s">
        <v>196</v>
      </c>
      <c r="H501" s="136" t="s">
        <v>1836</v>
      </c>
      <c r="I501" s="474">
        <v>1</v>
      </c>
      <c r="J501" s="193" t="s">
        <v>1837</v>
      </c>
      <c r="K501" s="142" t="s">
        <v>6</v>
      </c>
      <c r="L501" s="144" t="s">
        <v>1838</v>
      </c>
      <c r="M501" s="136" t="str">
        <f>VLOOKUP(L501,CódigosRetorno!$A$2:$B$2003,2,FALSE)</f>
        <v>El tipo documento del emisor que realiza el anticipo debe ser 6 del catalogo de tipo de documento.</v>
      </c>
      <c r="N501" s="135" t="s">
        <v>1839</v>
      </c>
    </row>
    <row r="502" spans="1:14" ht="24" x14ac:dyDescent="0.35">
      <c r="A502" s="2"/>
      <c r="B502" s="888"/>
      <c r="C502" s="905"/>
      <c r="D502" s="888"/>
      <c r="E502" s="888"/>
      <c r="F502" s="872"/>
      <c r="G502" s="145" t="s">
        <v>1126</v>
      </c>
      <c r="H502" s="89" t="s">
        <v>1127</v>
      </c>
      <c r="I502" s="474" t="s">
        <v>2432</v>
      </c>
      <c r="J502" s="193" t="s">
        <v>1128</v>
      </c>
      <c r="K502" s="128" t="s">
        <v>206</v>
      </c>
      <c r="L502" s="142" t="s">
        <v>1129</v>
      </c>
      <c r="M502" s="136" t="str">
        <f>VLOOKUP(L502,CódigosRetorno!$A$2:$B$2003,2,FALSE)</f>
        <v>El dato ingresado como atributo @schemeName es incorrecto.</v>
      </c>
      <c r="N502" s="145" t="s">
        <v>9</v>
      </c>
    </row>
    <row r="503" spans="1:14" ht="24" x14ac:dyDescent="0.35">
      <c r="A503" s="2"/>
      <c r="B503" s="888"/>
      <c r="C503" s="905"/>
      <c r="D503" s="888"/>
      <c r="E503" s="888"/>
      <c r="F503" s="872"/>
      <c r="G503" s="145" t="s">
        <v>1058</v>
      </c>
      <c r="H503" s="89" t="s">
        <v>1059</v>
      </c>
      <c r="I503" s="474" t="s">
        <v>2432</v>
      </c>
      <c r="J503" s="193" t="s">
        <v>1060</v>
      </c>
      <c r="K503" s="128" t="s">
        <v>206</v>
      </c>
      <c r="L503" s="142" t="s">
        <v>1061</v>
      </c>
      <c r="M503" s="136" t="str">
        <f>VLOOKUP(L503,CódigosRetorno!$A$2:$B$2003,2,FALSE)</f>
        <v>El dato ingresado como atributo @schemeAgencyName es incorrecto.</v>
      </c>
      <c r="N503" s="145" t="s">
        <v>9</v>
      </c>
    </row>
    <row r="504" spans="1:14" ht="36" x14ac:dyDescent="0.35">
      <c r="A504" s="2"/>
      <c r="B504" s="888"/>
      <c r="C504" s="905"/>
      <c r="D504" s="888"/>
      <c r="E504" s="888"/>
      <c r="F504" s="872"/>
      <c r="G504" s="145" t="s">
        <v>1840</v>
      </c>
      <c r="H504" s="89" t="s">
        <v>1131</v>
      </c>
      <c r="I504" s="474" t="s">
        <v>2432</v>
      </c>
      <c r="J504" s="193" t="s">
        <v>1132</v>
      </c>
      <c r="K504" s="142" t="s">
        <v>206</v>
      </c>
      <c r="L504" s="144" t="s">
        <v>1133</v>
      </c>
      <c r="M504" s="136" t="str">
        <f>VLOOKUP(L504,CódigosRetorno!$A$2:$B$2003,2,FALSE)</f>
        <v>El dato ingresado como atributo @schemeURI es incorrecto.</v>
      </c>
      <c r="N504" s="145" t="s">
        <v>9</v>
      </c>
    </row>
    <row r="505" spans="1:14" ht="24" x14ac:dyDescent="0.35">
      <c r="A505" s="2"/>
      <c r="B505" s="888">
        <f>B477+1</f>
        <v>66</v>
      </c>
      <c r="C505" s="905" t="s">
        <v>1841</v>
      </c>
      <c r="D505" s="888"/>
      <c r="E505" s="888" t="s">
        <v>182</v>
      </c>
      <c r="F505" s="873" t="s">
        <v>298</v>
      </c>
      <c r="G505" s="873" t="s">
        <v>299</v>
      </c>
      <c r="H505" s="868" t="s">
        <v>1842</v>
      </c>
      <c r="I505" s="920">
        <v>1</v>
      </c>
      <c r="J505" s="795" t="s">
        <v>1843</v>
      </c>
      <c r="K505" s="142" t="s">
        <v>6</v>
      </c>
      <c r="L505" s="144" t="s">
        <v>1844</v>
      </c>
      <c r="M505" s="136" t="str">
        <f>VLOOKUP(L505,CódigosRetorno!$A$2:$B$2003,2,FALSE)</f>
        <v>Total de anticipos diferente a los montos anticipados por documento.</v>
      </c>
      <c r="N505" s="135" t="s">
        <v>9</v>
      </c>
    </row>
    <row r="506" spans="1:14" ht="60" x14ac:dyDescent="0.35">
      <c r="A506" s="2"/>
      <c r="B506" s="888"/>
      <c r="C506" s="905"/>
      <c r="D506" s="888"/>
      <c r="E506" s="888"/>
      <c r="F506" s="874"/>
      <c r="G506" s="874"/>
      <c r="H506" s="869"/>
      <c r="I506" s="922"/>
      <c r="J506" s="795" t="s">
        <v>1845</v>
      </c>
      <c r="K506" s="142" t="s">
        <v>6</v>
      </c>
      <c r="L506" s="144" t="s">
        <v>1846</v>
      </c>
      <c r="M506" s="136" t="str">
        <f>VLOOKUP(L506,CódigosRetorno!$A$2:$B$2003,2,FALSE)</f>
        <v>Si se informa 'Total de anticipos' debe consignar los descuentos globales por anticipo con monto mayor a cero</v>
      </c>
      <c r="N506" s="135" t="s">
        <v>9</v>
      </c>
    </row>
    <row r="507" spans="1:14" ht="24" x14ac:dyDescent="0.35">
      <c r="A507" s="2"/>
      <c r="B507" s="888"/>
      <c r="C507" s="905"/>
      <c r="D507" s="888"/>
      <c r="E507" s="888"/>
      <c r="F507" s="135" t="s">
        <v>143</v>
      </c>
      <c r="G507" s="128" t="s">
        <v>306</v>
      </c>
      <c r="H507" s="92" t="s">
        <v>1368</v>
      </c>
      <c r="I507" s="474">
        <v>1</v>
      </c>
      <c r="J507" s="795" t="s">
        <v>1391</v>
      </c>
      <c r="K507" s="142" t="s">
        <v>6</v>
      </c>
      <c r="L507" s="144" t="s">
        <v>948</v>
      </c>
      <c r="M507" s="136" t="str">
        <f>VLOOKUP(L507,CódigosRetorno!$A$2:$B$2003,2,FALSE)</f>
        <v>La moneda debe ser la misma en todo el documento. Salvo las percepciones que sólo son en moneda nacional</v>
      </c>
      <c r="N507" s="135" t="s">
        <v>1094</v>
      </c>
    </row>
    <row r="508" spans="1:14" x14ac:dyDescent="0.35">
      <c r="A508" s="226"/>
      <c r="B508" s="167" t="s">
        <v>1878</v>
      </c>
      <c r="C508" s="168"/>
      <c r="D508" s="191"/>
      <c r="E508" s="161"/>
      <c r="F508" s="162" t="s">
        <v>9</v>
      </c>
      <c r="G508" s="162" t="s">
        <v>9</v>
      </c>
      <c r="H508" s="163" t="s">
        <v>9</v>
      </c>
      <c r="I508" s="783"/>
      <c r="J508" s="794" t="s">
        <v>9</v>
      </c>
      <c r="K508" s="165" t="s">
        <v>9</v>
      </c>
      <c r="L508" s="170" t="s">
        <v>9</v>
      </c>
      <c r="M508" s="523" t="str">
        <f>VLOOKUP(L508,CódigosRetorno!$A$2:$B$2003,2,FALSE)</f>
        <v>-</v>
      </c>
      <c r="N508" s="166" t="s">
        <v>9</v>
      </c>
    </row>
    <row r="509" spans="1:14" ht="24" x14ac:dyDescent="0.35">
      <c r="A509" s="2"/>
      <c r="B509" s="872" t="s">
        <v>9056</v>
      </c>
      <c r="C509" s="905" t="s">
        <v>1879</v>
      </c>
      <c r="D509" s="888" t="s">
        <v>327</v>
      </c>
      <c r="E509" s="888" t="s">
        <v>182</v>
      </c>
      <c r="F509" s="142" t="s">
        <v>221</v>
      </c>
      <c r="G509" s="128" t="s">
        <v>1342</v>
      </c>
      <c r="H509" s="136" t="s">
        <v>1880</v>
      </c>
      <c r="I509" s="121">
        <v>1</v>
      </c>
      <c r="J509" s="193" t="s">
        <v>1344</v>
      </c>
      <c r="K509" s="128" t="s">
        <v>206</v>
      </c>
      <c r="L509" s="142" t="s">
        <v>1345</v>
      </c>
      <c r="M509" s="136" t="str">
        <f>VLOOKUP(L509,CódigosRetorno!$A$2:$B$2003,2,FALSE)</f>
        <v>No existe información en el nombre del concepto.</v>
      </c>
      <c r="N509" s="135" t="s">
        <v>9</v>
      </c>
    </row>
    <row r="510" spans="1:14" ht="24" x14ac:dyDescent="0.35">
      <c r="A510" s="2"/>
      <c r="B510" s="872"/>
      <c r="C510" s="905"/>
      <c r="D510" s="888"/>
      <c r="E510" s="888"/>
      <c r="F510" s="142" t="s">
        <v>659</v>
      </c>
      <c r="G510" s="128" t="s">
        <v>1342</v>
      </c>
      <c r="H510" s="138" t="s">
        <v>1881</v>
      </c>
      <c r="I510" s="121">
        <v>1</v>
      </c>
      <c r="J510" s="193" t="s">
        <v>184</v>
      </c>
      <c r="K510" s="128" t="s">
        <v>9</v>
      </c>
      <c r="L510" s="142" t="s">
        <v>9</v>
      </c>
      <c r="M510" s="136" t="str">
        <f>VLOOKUP(L510,CódigosRetorno!$A$2:$B$2003,2,FALSE)</f>
        <v>-</v>
      </c>
      <c r="N510" s="135" t="s">
        <v>1347</v>
      </c>
    </row>
    <row r="511" spans="1:14" ht="24" x14ac:dyDescent="0.35">
      <c r="A511" s="2"/>
      <c r="B511" s="872"/>
      <c r="C511" s="905"/>
      <c r="D511" s="888"/>
      <c r="E511" s="888"/>
      <c r="F511" s="888"/>
      <c r="G511" s="135" t="s">
        <v>1348</v>
      </c>
      <c r="H511" s="136" t="s">
        <v>1082</v>
      </c>
      <c r="I511" s="474" t="s">
        <v>2432</v>
      </c>
      <c r="J511" s="193" t="s">
        <v>1349</v>
      </c>
      <c r="K511" s="128" t="s">
        <v>206</v>
      </c>
      <c r="L511" s="142" t="s">
        <v>1084</v>
      </c>
      <c r="M511" s="136" t="str">
        <f>VLOOKUP(L511,CódigosRetorno!$A$2:$B$2003,2,FALSE)</f>
        <v>El dato ingresado como atributo @listName es incorrecto.</v>
      </c>
      <c r="N511" s="145" t="s">
        <v>9</v>
      </c>
    </row>
    <row r="512" spans="1:14" ht="24" x14ac:dyDescent="0.35">
      <c r="A512" s="2"/>
      <c r="B512" s="872"/>
      <c r="C512" s="905"/>
      <c r="D512" s="888"/>
      <c r="E512" s="888"/>
      <c r="F512" s="888"/>
      <c r="G512" s="135" t="s">
        <v>1058</v>
      </c>
      <c r="H512" s="136" t="s">
        <v>1079</v>
      </c>
      <c r="I512" s="474" t="s">
        <v>2432</v>
      </c>
      <c r="J512" s="193" t="s">
        <v>1060</v>
      </c>
      <c r="K512" s="142" t="s">
        <v>206</v>
      </c>
      <c r="L512" s="144" t="s">
        <v>1080</v>
      </c>
      <c r="M512" s="136" t="str">
        <f>VLOOKUP(L512,CódigosRetorno!$A$2:$B$2003,2,FALSE)</f>
        <v>El dato ingresado como atributo @listAgencyName es incorrecto.</v>
      </c>
      <c r="N512" s="145" t="s">
        <v>9</v>
      </c>
    </row>
    <row r="513" spans="1:14" ht="36" x14ac:dyDescent="0.35">
      <c r="A513" s="2"/>
      <c r="B513" s="872"/>
      <c r="C513" s="905"/>
      <c r="D513" s="888"/>
      <c r="E513" s="888"/>
      <c r="F513" s="888"/>
      <c r="G513" s="145" t="s">
        <v>1350</v>
      </c>
      <c r="H513" s="359" t="s">
        <v>1086</v>
      </c>
      <c r="I513" s="348" t="s">
        <v>2432</v>
      </c>
      <c r="J513" s="193" t="s">
        <v>1351</v>
      </c>
      <c r="K513" s="142" t="s">
        <v>206</v>
      </c>
      <c r="L513" s="144" t="s">
        <v>1088</v>
      </c>
      <c r="M513" s="136" t="str">
        <f>VLOOKUP(L513,CódigosRetorno!$A$2:$B$2003,2,FALSE)</f>
        <v>El dato ingresado como atributo @listURI es incorrecto.</v>
      </c>
      <c r="N513" s="145" t="s">
        <v>9</v>
      </c>
    </row>
    <row r="514" spans="1:14" ht="36" x14ac:dyDescent="0.35">
      <c r="A514" s="2"/>
      <c r="B514" s="872"/>
      <c r="C514" s="905"/>
      <c r="D514" s="888"/>
      <c r="E514" s="888"/>
      <c r="F514" s="924" t="s">
        <v>712</v>
      </c>
      <c r="G514" s="920"/>
      <c r="H514" s="898" t="s">
        <v>1882</v>
      </c>
      <c r="I514" s="935">
        <v>1</v>
      </c>
      <c r="J514" s="193" t="s">
        <v>1883</v>
      </c>
      <c r="K514" s="128" t="s">
        <v>6</v>
      </c>
      <c r="L514" s="142" t="s">
        <v>1354</v>
      </c>
      <c r="M514" s="136" t="str">
        <f>VLOOKUP(L514,CódigosRetorno!$A$2:$B$2003,2,FALSE)</f>
        <v>El XML no contiene tag o no existe información del valor del concepto por linea.</v>
      </c>
      <c r="N514" s="135" t="s">
        <v>9</v>
      </c>
    </row>
    <row r="515" spans="1:14" ht="24" x14ac:dyDescent="0.35">
      <c r="A515" s="2"/>
      <c r="B515" s="872"/>
      <c r="C515" s="905"/>
      <c r="D515" s="888"/>
      <c r="E515" s="937"/>
      <c r="F515" s="925"/>
      <c r="G515" s="921"/>
      <c r="H515" s="902"/>
      <c r="I515" s="936"/>
      <c r="J515" s="193" t="s">
        <v>1884</v>
      </c>
      <c r="K515" s="128" t="s">
        <v>206</v>
      </c>
      <c r="L515" s="142" t="s">
        <v>1885</v>
      </c>
      <c r="M515" s="136" t="str">
        <f>VLOOKUP(L515,CódigosRetorno!$A$2:$B$2003,2,FALSE)</f>
        <v>El dato ingresado como valor del concepto de la linea no cumple con el formato establecido.</v>
      </c>
      <c r="N515" s="135" t="s">
        <v>9</v>
      </c>
    </row>
    <row r="516" spans="1:14" ht="36" x14ac:dyDescent="0.35">
      <c r="A516" s="2"/>
      <c r="B516" s="872"/>
      <c r="C516" s="905"/>
      <c r="D516" s="888"/>
      <c r="E516" s="937"/>
      <c r="F516" s="210" t="s">
        <v>712</v>
      </c>
      <c r="G516" s="54"/>
      <c r="H516" s="342" t="s">
        <v>1886</v>
      </c>
      <c r="I516" s="788"/>
      <c r="J516" s="193" t="s">
        <v>1887</v>
      </c>
      <c r="K516" s="128" t="s">
        <v>206</v>
      </c>
      <c r="L516" s="142" t="s">
        <v>1885</v>
      </c>
      <c r="M516" s="136" t="str">
        <f>VLOOKUP(L516,CódigosRetorno!$A$2:$B$2003,2,FALSE)</f>
        <v>El dato ingresado como valor del concepto de la linea no cumple con el formato establecido.</v>
      </c>
      <c r="N516" s="135" t="s">
        <v>9</v>
      </c>
    </row>
    <row r="517" spans="1:14" ht="36" x14ac:dyDescent="0.35">
      <c r="A517" s="2"/>
      <c r="B517" s="872"/>
      <c r="C517" s="905"/>
      <c r="D517" s="888"/>
      <c r="E517" s="937"/>
      <c r="F517" s="210" t="s">
        <v>298</v>
      </c>
      <c r="G517" s="54"/>
      <c r="H517" s="342" t="s">
        <v>1888</v>
      </c>
      <c r="I517" s="788"/>
      <c r="J517" s="193" t="s">
        <v>1889</v>
      </c>
      <c r="K517" s="128" t="s">
        <v>206</v>
      </c>
      <c r="L517" s="142" t="s">
        <v>1885</v>
      </c>
      <c r="M517" s="136" t="str">
        <f>VLOOKUP(L517,CódigosRetorno!$A$2:$B$2003,2,FALSE)</f>
        <v>El dato ingresado como valor del concepto de la linea no cumple con el formato establecido.</v>
      </c>
      <c r="N517" s="135" t="s">
        <v>9</v>
      </c>
    </row>
    <row r="518" spans="1:14" ht="36" x14ac:dyDescent="0.35">
      <c r="A518" s="2"/>
      <c r="B518" s="872"/>
      <c r="C518" s="905"/>
      <c r="D518" s="888"/>
      <c r="E518" s="937"/>
      <c r="F518" s="210" t="s">
        <v>1227</v>
      </c>
      <c r="G518" s="54" t="s">
        <v>196</v>
      </c>
      <c r="H518" s="342" t="s">
        <v>1890</v>
      </c>
      <c r="I518" s="788"/>
      <c r="J518" s="193" t="s">
        <v>1891</v>
      </c>
      <c r="K518" s="128" t="s">
        <v>206</v>
      </c>
      <c r="L518" s="142" t="s">
        <v>1885</v>
      </c>
      <c r="M518" s="136" t="str">
        <f>VLOOKUP(L518,CódigosRetorno!$A$2:$B$2003,2,FALSE)</f>
        <v>El dato ingresado como valor del concepto de la linea no cumple con el formato establecido.</v>
      </c>
      <c r="N518" s="135" t="s">
        <v>1839</v>
      </c>
    </row>
    <row r="519" spans="1:14" ht="36" x14ac:dyDescent="0.35">
      <c r="A519" s="2"/>
      <c r="B519" s="872"/>
      <c r="C519" s="905"/>
      <c r="D519" s="888"/>
      <c r="E519" s="937"/>
      <c r="F519" s="210" t="s">
        <v>1141</v>
      </c>
      <c r="G519" s="54"/>
      <c r="H519" s="342" t="s">
        <v>1892</v>
      </c>
      <c r="I519" s="788"/>
      <c r="J519" s="193" t="s">
        <v>1893</v>
      </c>
      <c r="K519" s="128" t="s">
        <v>206</v>
      </c>
      <c r="L519" s="142" t="s">
        <v>1885</v>
      </c>
      <c r="M519" s="136" t="str">
        <f>VLOOKUP(L519,CódigosRetorno!$A$2:$B$2003,2,FALSE)</f>
        <v>El dato ingresado como valor del concepto de la linea no cumple con el formato establecido.</v>
      </c>
      <c r="N519" s="135" t="s">
        <v>9</v>
      </c>
    </row>
    <row r="520" spans="1:14" ht="36" x14ac:dyDescent="0.35">
      <c r="A520" s="2"/>
      <c r="B520" s="872"/>
      <c r="C520" s="905"/>
      <c r="D520" s="888"/>
      <c r="E520" s="937"/>
      <c r="F520" s="210" t="s">
        <v>214</v>
      </c>
      <c r="G520" s="54" t="s">
        <v>215</v>
      </c>
      <c r="H520" s="342" t="s">
        <v>1894</v>
      </c>
      <c r="I520" s="788"/>
      <c r="J520" s="193" t="s">
        <v>1895</v>
      </c>
      <c r="K520" s="128" t="s">
        <v>206</v>
      </c>
      <c r="L520" s="142" t="s">
        <v>1885</v>
      </c>
      <c r="M520" s="136" t="str">
        <f>VLOOKUP(L520,CódigosRetorno!$A$2:$B$2003,2,FALSE)</f>
        <v>El dato ingresado como valor del concepto de la linea no cumple con el formato establecido.</v>
      </c>
      <c r="N520" s="135" t="s">
        <v>1154</v>
      </c>
    </row>
    <row r="521" spans="1:14" ht="36" x14ac:dyDescent="0.35">
      <c r="A521" s="2"/>
      <c r="B521" s="872"/>
      <c r="C521" s="905"/>
      <c r="D521" s="888"/>
      <c r="E521" s="937"/>
      <c r="F521" s="210" t="s">
        <v>1141</v>
      </c>
      <c r="G521" s="54"/>
      <c r="H521" s="342" t="s">
        <v>1896</v>
      </c>
      <c r="I521" s="788"/>
      <c r="J521" s="193" t="s">
        <v>1897</v>
      </c>
      <c r="K521" s="128" t="s">
        <v>206</v>
      </c>
      <c r="L521" s="142" t="s">
        <v>1885</v>
      </c>
      <c r="M521" s="136" t="str">
        <f>VLOOKUP(L521,CódigosRetorno!$A$2:$B$2003,2,FALSE)</f>
        <v>El dato ingresado como valor del concepto de la linea no cumple con el formato establecido.</v>
      </c>
      <c r="N521" s="135" t="s">
        <v>9</v>
      </c>
    </row>
    <row r="522" spans="1:14" ht="36" x14ac:dyDescent="0.35">
      <c r="A522" s="2"/>
      <c r="B522" s="872"/>
      <c r="C522" s="905"/>
      <c r="D522" s="888"/>
      <c r="E522" s="937"/>
      <c r="F522" s="210" t="s">
        <v>214</v>
      </c>
      <c r="G522" s="54" t="s">
        <v>215</v>
      </c>
      <c r="H522" s="342" t="s">
        <v>1898</v>
      </c>
      <c r="I522" s="788"/>
      <c r="J522" s="193" t="s">
        <v>1899</v>
      </c>
      <c r="K522" s="128" t="s">
        <v>206</v>
      </c>
      <c r="L522" s="142" t="s">
        <v>1885</v>
      </c>
      <c r="M522" s="136" t="str">
        <f>VLOOKUP(L522,CódigosRetorno!$A$2:$B$2003,2,FALSE)</f>
        <v>El dato ingresado como valor del concepto de la linea no cumple con el formato establecido.</v>
      </c>
      <c r="N522" s="135" t="s">
        <v>1154</v>
      </c>
    </row>
    <row r="523" spans="1:14" ht="36" x14ac:dyDescent="0.35">
      <c r="A523" s="2"/>
      <c r="B523" s="872"/>
      <c r="C523" s="905"/>
      <c r="D523" s="888"/>
      <c r="E523" s="937"/>
      <c r="F523" s="346" t="s">
        <v>1141</v>
      </c>
      <c r="G523" s="460"/>
      <c r="H523" s="343" t="s">
        <v>1900</v>
      </c>
      <c r="I523" s="789"/>
      <c r="J523" s="193" t="s">
        <v>1901</v>
      </c>
      <c r="K523" s="128" t="s">
        <v>206</v>
      </c>
      <c r="L523" s="142" t="s">
        <v>1885</v>
      </c>
      <c r="M523" s="136" t="str">
        <f>VLOOKUP(L523,CódigosRetorno!$A$2:$B$2003,2,FALSE)</f>
        <v>El dato ingresado como valor del concepto de la linea no cumple con el formato establecido.</v>
      </c>
      <c r="N523" s="135" t="s">
        <v>9</v>
      </c>
    </row>
    <row r="524" spans="1:14" ht="24" x14ac:dyDescent="0.35">
      <c r="A524" s="2"/>
      <c r="B524" s="872">
        <v>102</v>
      </c>
      <c r="C524" s="905" t="s">
        <v>1902</v>
      </c>
      <c r="D524" s="888" t="s">
        <v>327</v>
      </c>
      <c r="E524" s="888" t="s">
        <v>182</v>
      </c>
      <c r="F524" s="346" t="s">
        <v>221</v>
      </c>
      <c r="G524" s="134" t="s">
        <v>1342</v>
      </c>
      <c r="H524" s="341" t="s">
        <v>1880</v>
      </c>
      <c r="I524" s="789">
        <v>1</v>
      </c>
      <c r="J524" s="193" t="s">
        <v>1344</v>
      </c>
      <c r="K524" s="128" t="s">
        <v>206</v>
      </c>
      <c r="L524" s="142" t="s">
        <v>1345</v>
      </c>
      <c r="M524" s="136" t="str">
        <f>VLOOKUP(L524,CódigosRetorno!$A$2:$B$2003,2,FALSE)</f>
        <v>No existe información en el nombre del concepto.</v>
      </c>
      <c r="N524" s="135" t="s">
        <v>9</v>
      </c>
    </row>
    <row r="525" spans="1:14" ht="24" x14ac:dyDescent="0.35">
      <c r="A525" s="2"/>
      <c r="B525" s="872"/>
      <c r="C525" s="905"/>
      <c r="D525" s="888"/>
      <c r="E525" s="888"/>
      <c r="F525" s="142" t="s">
        <v>659</v>
      </c>
      <c r="G525" s="128" t="s">
        <v>1342</v>
      </c>
      <c r="H525" s="138" t="s">
        <v>1881</v>
      </c>
      <c r="I525" s="121">
        <v>1</v>
      </c>
      <c r="J525" s="193" t="s">
        <v>184</v>
      </c>
      <c r="K525" s="128"/>
      <c r="L525" s="142"/>
      <c r="M525" s="136"/>
      <c r="N525" s="135"/>
    </row>
    <row r="526" spans="1:14" ht="24" x14ac:dyDescent="0.35">
      <c r="A526" s="2"/>
      <c r="B526" s="872"/>
      <c r="C526" s="905"/>
      <c r="D526" s="888"/>
      <c r="E526" s="888"/>
      <c r="F526" s="888"/>
      <c r="G526" s="135" t="s">
        <v>1348</v>
      </c>
      <c r="H526" s="136" t="s">
        <v>1082</v>
      </c>
      <c r="I526" s="474" t="s">
        <v>2432</v>
      </c>
      <c r="J526" s="193" t="s">
        <v>1349</v>
      </c>
      <c r="K526" s="128" t="s">
        <v>206</v>
      </c>
      <c r="L526" s="142" t="s">
        <v>1084</v>
      </c>
      <c r="M526" s="136" t="str">
        <f>VLOOKUP(L526,CódigosRetorno!$A$2:$B$2003,2,FALSE)</f>
        <v>El dato ingresado como atributo @listName es incorrecto.</v>
      </c>
      <c r="N526" s="145" t="s">
        <v>9</v>
      </c>
    </row>
    <row r="527" spans="1:14" ht="24" x14ac:dyDescent="0.35">
      <c r="A527" s="2"/>
      <c r="B527" s="872"/>
      <c r="C527" s="905"/>
      <c r="D527" s="888"/>
      <c r="E527" s="888"/>
      <c r="F527" s="888"/>
      <c r="G527" s="135" t="s">
        <v>1058</v>
      </c>
      <c r="H527" s="136" t="s">
        <v>1079</v>
      </c>
      <c r="I527" s="474" t="s">
        <v>2432</v>
      </c>
      <c r="J527" s="193" t="s">
        <v>1060</v>
      </c>
      <c r="K527" s="142" t="s">
        <v>206</v>
      </c>
      <c r="L527" s="144" t="s">
        <v>1080</v>
      </c>
      <c r="M527" s="136" t="str">
        <f>VLOOKUP(L527,CódigosRetorno!$A$2:$B$2003,2,FALSE)</f>
        <v>El dato ingresado como atributo @listAgencyName es incorrecto.</v>
      </c>
      <c r="N527" s="145" t="s">
        <v>9</v>
      </c>
    </row>
    <row r="528" spans="1:14" ht="36" x14ac:dyDescent="0.35">
      <c r="A528" s="2"/>
      <c r="B528" s="872"/>
      <c r="C528" s="905"/>
      <c r="D528" s="888"/>
      <c r="E528" s="888"/>
      <c r="F528" s="888"/>
      <c r="G528" s="145" t="s">
        <v>1350</v>
      </c>
      <c r="H528" s="92" t="s">
        <v>1086</v>
      </c>
      <c r="I528" s="474" t="s">
        <v>2432</v>
      </c>
      <c r="J528" s="193" t="s">
        <v>1351</v>
      </c>
      <c r="K528" s="142" t="s">
        <v>206</v>
      </c>
      <c r="L528" s="144" t="s">
        <v>1088</v>
      </c>
      <c r="M528" s="136" t="str">
        <f>VLOOKUP(L528,CódigosRetorno!$A$2:$B$2003,2,FALSE)</f>
        <v>El dato ingresado como atributo @listURI es incorrecto.</v>
      </c>
      <c r="N528" s="145" t="s">
        <v>9</v>
      </c>
    </row>
    <row r="529" spans="1:14" ht="36" x14ac:dyDescent="0.35">
      <c r="A529" s="2"/>
      <c r="B529" s="872"/>
      <c r="C529" s="905"/>
      <c r="D529" s="888"/>
      <c r="E529" s="888"/>
      <c r="F529" s="128" t="s">
        <v>176</v>
      </c>
      <c r="G529" s="128" t="s">
        <v>177</v>
      </c>
      <c r="H529" s="136" t="s">
        <v>1903</v>
      </c>
      <c r="I529" s="121">
        <v>1</v>
      </c>
      <c r="J529" s="193" t="s">
        <v>1904</v>
      </c>
      <c r="K529" s="128" t="s">
        <v>6</v>
      </c>
      <c r="L529" s="142" t="s">
        <v>1905</v>
      </c>
      <c r="M529" s="136" t="str">
        <f>VLOOKUP(L529,CódigosRetorno!$A$2:$B$2003,2,FALSE)</f>
        <v>El XML no contiene tag de la fecha del concepto por linea.</v>
      </c>
      <c r="N529" s="145" t="s">
        <v>9</v>
      </c>
    </row>
    <row r="530" spans="1:14" ht="24" x14ac:dyDescent="0.35">
      <c r="A530" s="2"/>
      <c r="B530" s="872">
        <f>B524+1</f>
        <v>103</v>
      </c>
      <c r="C530" s="905" t="s">
        <v>1906</v>
      </c>
      <c r="D530" s="888" t="s">
        <v>327</v>
      </c>
      <c r="E530" s="888" t="s">
        <v>182</v>
      </c>
      <c r="F530" s="135" t="s">
        <v>221</v>
      </c>
      <c r="G530" s="128" t="s">
        <v>1342</v>
      </c>
      <c r="H530" s="136" t="s">
        <v>1880</v>
      </c>
      <c r="I530" s="121">
        <v>1</v>
      </c>
      <c r="J530" s="193" t="s">
        <v>1344</v>
      </c>
      <c r="K530" s="128" t="s">
        <v>206</v>
      </c>
      <c r="L530" s="142" t="s">
        <v>1345</v>
      </c>
      <c r="M530" s="136" t="str">
        <f>VLOOKUP(L530,CódigosRetorno!$A$2:$B$2003,2,FALSE)</f>
        <v>No existe información en el nombre del concepto.</v>
      </c>
      <c r="N530" s="135" t="s">
        <v>9</v>
      </c>
    </row>
    <row r="531" spans="1:14" ht="24" x14ac:dyDescent="0.35">
      <c r="A531" s="2"/>
      <c r="B531" s="872"/>
      <c r="C531" s="905"/>
      <c r="D531" s="888"/>
      <c r="E531" s="888"/>
      <c r="F531" s="142" t="s">
        <v>659</v>
      </c>
      <c r="G531" s="128" t="s">
        <v>1342</v>
      </c>
      <c r="H531" s="138" t="s">
        <v>1881</v>
      </c>
      <c r="I531" s="121">
        <v>1</v>
      </c>
      <c r="J531" s="193" t="s">
        <v>184</v>
      </c>
      <c r="K531" s="128" t="s">
        <v>9</v>
      </c>
      <c r="L531" s="142" t="s">
        <v>9</v>
      </c>
      <c r="M531" s="136" t="str">
        <f>VLOOKUP(L531,CódigosRetorno!$A$2:$B$2003,2,FALSE)</f>
        <v>-</v>
      </c>
      <c r="N531" s="135" t="s">
        <v>1347</v>
      </c>
    </row>
    <row r="532" spans="1:14" ht="24" x14ac:dyDescent="0.35">
      <c r="A532" s="2"/>
      <c r="B532" s="872"/>
      <c r="C532" s="905"/>
      <c r="D532" s="888"/>
      <c r="E532" s="888"/>
      <c r="F532" s="923"/>
      <c r="G532" s="135" t="s">
        <v>1348</v>
      </c>
      <c r="H532" s="136" t="s">
        <v>1082</v>
      </c>
      <c r="I532" s="474" t="s">
        <v>2432</v>
      </c>
      <c r="J532" s="193" t="s">
        <v>1349</v>
      </c>
      <c r="K532" s="128" t="s">
        <v>206</v>
      </c>
      <c r="L532" s="142" t="s">
        <v>1084</v>
      </c>
      <c r="M532" s="136" t="str">
        <f>VLOOKUP(L532,CódigosRetorno!$A$2:$B$2003,2,FALSE)</f>
        <v>El dato ingresado como atributo @listName es incorrecto.</v>
      </c>
      <c r="N532" s="145" t="s">
        <v>9</v>
      </c>
    </row>
    <row r="533" spans="1:14" ht="24" x14ac:dyDescent="0.35">
      <c r="A533" s="2"/>
      <c r="B533" s="872"/>
      <c r="C533" s="905"/>
      <c r="D533" s="888"/>
      <c r="E533" s="888"/>
      <c r="F533" s="923"/>
      <c r="G533" s="135" t="s">
        <v>1058</v>
      </c>
      <c r="H533" s="136" t="s">
        <v>1079</v>
      </c>
      <c r="I533" s="474" t="s">
        <v>2432</v>
      </c>
      <c r="J533" s="193" t="s">
        <v>1060</v>
      </c>
      <c r="K533" s="142" t="s">
        <v>206</v>
      </c>
      <c r="L533" s="144" t="s">
        <v>1080</v>
      </c>
      <c r="M533" s="136" t="str">
        <f>VLOOKUP(L533,CódigosRetorno!$A$2:$B$2003,2,FALSE)</f>
        <v>El dato ingresado como atributo @listAgencyName es incorrecto.</v>
      </c>
      <c r="N533" s="145" t="s">
        <v>9</v>
      </c>
    </row>
    <row r="534" spans="1:14" ht="36" x14ac:dyDescent="0.35">
      <c r="A534" s="2"/>
      <c r="B534" s="872"/>
      <c r="C534" s="905"/>
      <c r="D534" s="888"/>
      <c r="E534" s="888"/>
      <c r="F534" s="923"/>
      <c r="G534" s="145" t="s">
        <v>1350</v>
      </c>
      <c r="H534" s="92" t="s">
        <v>1086</v>
      </c>
      <c r="I534" s="474" t="s">
        <v>2432</v>
      </c>
      <c r="J534" s="193" t="s">
        <v>1351</v>
      </c>
      <c r="K534" s="142" t="s">
        <v>206</v>
      </c>
      <c r="L534" s="144" t="s">
        <v>1088</v>
      </c>
      <c r="M534" s="136" t="str">
        <f>VLOOKUP(L534,CódigosRetorno!$A$2:$B$2003,2,FALSE)</f>
        <v>El dato ingresado como atributo @listURI es incorrecto.</v>
      </c>
      <c r="N534" s="145" t="s">
        <v>9</v>
      </c>
    </row>
    <row r="535" spans="1:14" ht="36" x14ac:dyDescent="0.35">
      <c r="A535" s="2"/>
      <c r="B535" s="872"/>
      <c r="C535" s="905"/>
      <c r="D535" s="888"/>
      <c r="E535" s="888"/>
      <c r="F535" s="142" t="s">
        <v>767</v>
      </c>
      <c r="G535" s="142" t="s">
        <v>702</v>
      </c>
      <c r="H535" s="136" t="s">
        <v>1907</v>
      </c>
      <c r="I535" s="121">
        <v>1</v>
      </c>
      <c r="J535" s="193" t="s">
        <v>1908</v>
      </c>
      <c r="K535" s="128" t="s">
        <v>6</v>
      </c>
      <c r="L535" s="142" t="s">
        <v>1909</v>
      </c>
      <c r="M535" s="136" t="str">
        <f>VLOOKUP(L535,CódigosRetorno!$A$2:$B$2003,2,FALSE)</f>
        <v>El XML no contiene tag de la Hora del concepto por linea.</v>
      </c>
      <c r="N535" s="145" t="s">
        <v>9</v>
      </c>
    </row>
    <row r="536" spans="1:14" x14ac:dyDescent="0.35">
      <c r="A536" s="2"/>
      <c r="B536" s="534" t="s">
        <v>1910</v>
      </c>
      <c r="C536" s="535"/>
      <c r="D536" s="538"/>
      <c r="E536" s="529"/>
      <c r="F536" s="536" t="s">
        <v>9</v>
      </c>
      <c r="G536" s="536" t="s">
        <v>9</v>
      </c>
      <c r="H536" s="537" t="s">
        <v>9</v>
      </c>
      <c r="I536" s="785"/>
      <c r="J536" s="544" t="s">
        <v>9</v>
      </c>
      <c r="K536" s="525" t="s">
        <v>9</v>
      </c>
      <c r="L536" s="532" t="s">
        <v>9</v>
      </c>
      <c r="M536" s="523" t="str">
        <f>VLOOKUP(L536,CódigosRetorno!$A$2:$B$2003,2,FALSE)</f>
        <v>-</v>
      </c>
      <c r="N536" s="522" t="s">
        <v>9</v>
      </c>
    </row>
    <row r="537" spans="1:14" ht="36" x14ac:dyDescent="0.35">
      <c r="A537" s="2"/>
      <c r="B537" s="886">
        <f>B530+1</f>
        <v>104</v>
      </c>
      <c r="C537" s="868" t="s">
        <v>1911</v>
      </c>
      <c r="D537" s="886" t="s">
        <v>62</v>
      </c>
      <c r="E537" s="873" t="s">
        <v>182</v>
      </c>
      <c r="F537" s="941" t="s">
        <v>176</v>
      </c>
      <c r="G537" s="941" t="s">
        <v>1912</v>
      </c>
      <c r="H537" s="938" t="s">
        <v>1913</v>
      </c>
      <c r="I537" s="935" t="s">
        <v>2432</v>
      </c>
      <c r="J537" s="193" t="s">
        <v>1914</v>
      </c>
      <c r="K537" s="142" t="s">
        <v>6</v>
      </c>
      <c r="L537" s="144" t="s">
        <v>1915</v>
      </c>
      <c r="M537" s="136" t="str">
        <f>VLOOKUP(L537,CódigosRetorno!$A$2:$B$2003,2,FALSE)</f>
        <v>El XML no contiene el tag o no existe información del Codigo de BBSS de detracción para el tipo de operación.</v>
      </c>
      <c r="N537" s="135" t="s">
        <v>9</v>
      </c>
    </row>
    <row r="538" spans="1:14" ht="24" x14ac:dyDescent="0.35">
      <c r="A538" s="2"/>
      <c r="B538" s="887"/>
      <c r="C538" s="883"/>
      <c r="D538" s="887"/>
      <c r="E538" s="882"/>
      <c r="F538" s="942"/>
      <c r="G538" s="942"/>
      <c r="H538" s="939"/>
      <c r="I538" s="940"/>
      <c r="J538" s="193" t="s">
        <v>1916</v>
      </c>
      <c r="K538" s="142" t="s">
        <v>6</v>
      </c>
      <c r="L538" s="144" t="s">
        <v>1917</v>
      </c>
      <c r="M538" s="136" t="str">
        <f>VLOOKUP(L538,CódigosRetorno!$A$2:$B$2003,2,FALSE)</f>
        <v>El XML contiene información de codigo de bien y servicio de detracción que no corresponde al tipo de operación.</v>
      </c>
      <c r="N538" s="135" t="s">
        <v>9</v>
      </c>
    </row>
    <row r="539" spans="1:14" ht="24" x14ac:dyDescent="0.35">
      <c r="A539" s="2"/>
      <c r="B539" s="887"/>
      <c r="C539" s="883"/>
      <c r="D539" s="887"/>
      <c r="E539" s="882"/>
      <c r="F539" s="924" t="s">
        <v>143</v>
      </c>
      <c r="G539" s="873" t="s">
        <v>1918</v>
      </c>
      <c r="H539" s="868" t="s">
        <v>1919</v>
      </c>
      <c r="I539" s="920" t="s">
        <v>2432</v>
      </c>
      <c r="J539" s="193" t="s">
        <v>1920</v>
      </c>
      <c r="K539" s="128" t="s">
        <v>6</v>
      </c>
      <c r="L539" s="142" t="s">
        <v>1915</v>
      </c>
      <c r="M539" s="136" t="str">
        <f>VLOOKUP(L539,CódigosRetorno!$A$2:$B$2003,2,FALSE)</f>
        <v>El XML no contiene el tag o no existe información del Codigo de BBSS de detracción para el tipo de operación.</v>
      </c>
      <c r="N539" s="145" t="s">
        <v>9</v>
      </c>
    </row>
    <row r="540" spans="1:14" ht="24" x14ac:dyDescent="0.35">
      <c r="A540" s="2"/>
      <c r="B540" s="887"/>
      <c r="C540" s="883"/>
      <c r="D540" s="887"/>
      <c r="E540" s="882"/>
      <c r="F540" s="925"/>
      <c r="G540" s="882"/>
      <c r="H540" s="883"/>
      <c r="I540" s="921"/>
      <c r="J540" s="193" t="s">
        <v>1921</v>
      </c>
      <c r="K540" s="128" t="s">
        <v>6</v>
      </c>
      <c r="L540" s="142" t="s">
        <v>1922</v>
      </c>
      <c r="M540" s="136" t="str">
        <f>VLOOKUP(L540,CódigosRetorno!$A$2:$B$2003,2,FALSE)</f>
        <v>El codigo de bien o servicio sujeto a detracción no existe en el listado.</v>
      </c>
      <c r="N540" s="135" t="s">
        <v>1923</v>
      </c>
    </row>
    <row r="541" spans="1:14" ht="48" x14ac:dyDescent="0.35">
      <c r="A541" s="2"/>
      <c r="B541" s="887"/>
      <c r="C541" s="883"/>
      <c r="D541" s="887"/>
      <c r="E541" s="882"/>
      <c r="F541" s="925"/>
      <c r="G541" s="882"/>
      <c r="H541" s="883"/>
      <c r="I541" s="921"/>
      <c r="J541" s="193" t="s">
        <v>1924</v>
      </c>
      <c r="K541" s="128" t="s">
        <v>6</v>
      </c>
      <c r="L541" s="142" t="s">
        <v>1925</v>
      </c>
      <c r="M541" s="136" t="str">
        <f>VLOOKUP(L541,CódigosRetorno!$A$2:$B$2003,2,FALSE)</f>
        <v>El dato ingresado como codigo de BBSS de detracción no corresponde al valor esperado.</v>
      </c>
      <c r="N541" s="145" t="s">
        <v>9</v>
      </c>
    </row>
    <row r="542" spans="1:14" ht="48" x14ac:dyDescent="0.35">
      <c r="A542" s="2"/>
      <c r="B542" s="887"/>
      <c r="C542" s="883"/>
      <c r="D542" s="887"/>
      <c r="E542" s="882"/>
      <c r="F542" s="925"/>
      <c r="G542" s="882"/>
      <c r="H542" s="883"/>
      <c r="I542" s="921"/>
      <c r="J542" s="193" t="s">
        <v>1926</v>
      </c>
      <c r="K542" s="128" t="s">
        <v>6</v>
      </c>
      <c r="L542" s="142" t="s">
        <v>1925</v>
      </c>
      <c r="M542" s="136" t="str">
        <f>VLOOKUP(L542,CódigosRetorno!$A$2:$B$2003,2,FALSE)</f>
        <v>El dato ingresado como codigo de BBSS de detracción no corresponde al valor esperado.</v>
      </c>
      <c r="N542" s="145" t="s">
        <v>9</v>
      </c>
    </row>
    <row r="543" spans="1:14" ht="48" x14ac:dyDescent="0.35">
      <c r="A543" s="2"/>
      <c r="B543" s="887"/>
      <c r="C543" s="883"/>
      <c r="D543" s="887"/>
      <c r="E543" s="882"/>
      <c r="F543" s="926"/>
      <c r="G543" s="874"/>
      <c r="H543" s="869"/>
      <c r="I543" s="922"/>
      <c r="J543" s="193" t="s">
        <v>1927</v>
      </c>
      <c r="K543" s="128" t="s">
        <v>6</v>
      </c>
      <c r="L543" s="142" t="s">
        <v>1925</v>
      </c>
      <c r="M543" s="136" t="str">
        <f>VLOOKUP(L543,CódigosRetorno!$A$2:$B$2003,2,FALSE)</f>
        <v>El dato ingresado como codigo de BBSS de detracción no corresponde al valor esperado.</v>
      </c>
      <c r="N543" s="145" t="s">
        <v>9</v>
      </c>
    </row>
    <row r="544" spans="1:14" ht="24" x14ac:dyDescent="0.35">
      <c r="A544" s="2"/>
      <c r="B544" s="887"/>
      <c r="C544" s="883"/>
      <c r="D544" s="887"/>
      <c r="E544" s="882"/>
      <c r="F544" s="924"/>
      <c r="G544" s="135" t="s">
        <v>1928</v>
      </c>
      <c r="H544" s="136" t="s">
        <v>1127</v>
      </c>
      <c r="I544" s="474" t="s">
        <v>2432</v>
      </c>
      <c r="J544" s="193" t="s">
        <v>1929</v>
      </c>
      <c r="K544" s="128" t="s">
        <v>206</v>
      </c>
      <c r="L544" s="142" t="s">
        <v>1129</v>
      </c>
      <c r="M544" s="136" t="str">
        <f>VLOOKUP(L544,CódigosRetorno!$A$2:$B$2003,2,FALSE)</f>
        <v>El dato ingresado como atributo @schemeName es incorrecto.</v>
      </c>
      <c r="N544" s="145" t="s">
        <v>9</v>
      </c>
    </row>
    <row r="545" spans="1:14" ht="24" x14ac:dyDescent="0.35">
      <c r="A545" s="2"/>
      <c r="B545" s="887"/>
      <c r="C545" s="883"/>
      <c r="D545" s="887"/>
      <c r="E545" s="882"/>
      <c r="F545" s="925"/>
      <c r="G545" s="135" t="s">
        <v>1058</v>
      </c>
      <c r="H545" s="136" t="s">
        <v>1059</v>
      </c>
      <c r="I545" s="474" t="s">
        <v>2432</v>
      </c>
      <c r="J545" s="193" t="s">
        <v>1060</v>
      </c>
      <c r="K545" s="128" t="s">
        <v>206</v>
      </c>
      <c r="L545" s="142" t="s">
        <v>1061</v>
      </c>
      <c r="M545" s="136" t="str">
        <f>VLOOKUP(L545,CódigosRetorno!$A$2:$B$2003,2,FALSE)</f>
        <v>El dato ingresado como atributo @schemeAgencyName es incorrecto.</v>
      </c>
      <c r="N545" s="145" t="s">
        <v>9</v>
      </c>
    </row>
    <row r="546" spans="1:14" ht="36" x14ac:dyDescent="0.35">
      <c r="A546" s="2"/>
      <c r="B546" s="890"/>
      <c r="C546" s="869"/>
      <c r="D546" s="890"/>
      <c r="E546" s="874"/>
      <c r="F546" s="926"/>
      <c r="G546" s="135" t="s">
        <v>1930</v>
      </c>
      <c r="H546" s="92" t="s">
        <v>1131</v>
      </c>
      <c r="I546" s="474" t="s">
        <v>2432</v>
      </c>
      <c r="J546" s="193" t="s">
        <v>1931</v>
      </c>
      <c r="K546" s="142" t="s">
        <v>206</v>
      </c>
      <c r="L546" s="144" t="s">
        <v>1133</v>
      </c>
      <c r="M546" s="136" t="str">
        <f>VLOOKUP(L546,CódigosRetorno!$A$2:$B$2003,2,FALSE)</f>
        <v>El dato ingresado como atributo @schemeURI es incorrecto.</v>
      </c>
      <c r="N546" s="145" t="s">
        <v>9</v>
      </c>
    </row>
    <row r="547" spans="1:14" ht="36" x14ac:dyDescent="0.35">
      <c r="A547" s="2"/>
      <c r="B547" s="873">
        <f>B537+1</f>
        <v>105</v>
      </c>
      <c r="C547" s="868" t="s">
        <v>1932</v>
      </c>
      <c r="D547" s="886" t="s">
        <v>62</v>
      </c>
      <c r="E547" s="886" t="s">
        <v>182</v>
      </c>
      <c r="F547" s="142" t="s">
        <v>341</v>
      </c>
      <c r="G547" s="145" t="s">
        <v>1912</v>
      </c>
      <c r="H547" s="136" t="s">
        <v>1933</v>
      </c>
      <c r="I547" s="474" t="s">
        <v>2432</v>
      </c>
      <c r="J547" s="193" t="s">
        <v>1934</v>
      </c>
      <c r="K547" s="142" t="s">
        <v>6</v>
      </c>
      <c r="L547" s="144" t="s">
        <v>1935</v>
      </c>
      <c r="M547" s="136" t="str">
        <f>VLOOKUP(L547,CódigosRetorno!$A$2:$B$2003,2,FALSE)</f>
        <v>El xml no contiene el tag o no existe información en el nro de cuenta de detracción</v>
      </c>
      <c r="N547" s="135" t="s">
        <v>9</v>
      </c>
    </row>
    <row r="548" spans="1:14" ht="24" x14ac:dyDescent="0.35">
      <c r="A548" s="2"/>
      <c r="B548" s="882"/>
      <c r="C548" s="883"/>
      <c r="D548" s="887"/>
      <c r="E548" s="887"/>
      <c r="F548" s="142" t="s">
        <v>221</v>
      </c>
      <c r="G548" s="135"/>
      <c r="H548" s="136" t="s">
        <v>1936</v>
      </c>
      <c r="I548" s="474" t="s">
        <v>2432</v>
      </c>
      <c r="J548" s="193" t="s">
        <v>1937</v>
      </c>
      <c r="K548" s="128" t="s">
        <v>6</v>
      </c>
      <c r="L548" s="142" t="s">
        <v>1935</v>
      </c>
      <c r="M548" s="136" t="str">
        <f>VLOOKUP(L548,CódigosRetorno!$A$2:$B$2003,2,FALSE)</f>
        <v>El xml no contiene el tag o no existe información en el nro de cuenta de detracción</v>
      </c>
      <c r="N548" s="135" t="s">
        <v>9</v>
      </c>
    </row>
    <row r="549" spans="1:14" ht="24" x14ac:dyDescent="0.35">
      <c r="A549" s="2"/>
      <c r="B549" s="882"/>
      <c r="C549" s="883"/>
      <c r="D549" s="887"/>
      <c r="E549" s="887"/>
      <c r="F549" s="142" t="s">
        <v>143</v>
      </c>
      <c r="G549" s="135" t="s">
        <v>1938</v>
      </c>
      <c r="H549" s="136" t="s">
        <v>1939</v>
      </c>
      <c r="I549" s="474"/>
      <c r="J549" s="193" t="s">
        <v>1940</v>
      </c>
      <c r="K549" s="128" t="s">
        <v>6</v>
      </c>
      <c r="L549" s="142" t="s">
        <v>1941</v>
      </c>
      <c r="M549" s="136" t="str">
        <f>VLOOKUP(L549,CódigosRetorno!$A$2:$B$2003,2,FALSE)</f>
        <v>El dato ingreso como Forma de Pago o Medio de Pago no corresponde al valor esperado (catalogo nro 59)</v>
      </c>
      <c r="N549" s="135" t="s">
        <v>1942</v>
      </c>
    </row>
    <row r="550" spans="1:14" ht="24" x14ac:dyDescent="0.35">
      <c r="A550" s="2"/>
      <c r="B550" s="882"/>
      <c r="C550" s="883"/>
      <c r="D550" s="887"/>
      <c r="E550" s="887"/>
      <c r="F550" s="924"/>
      <c r="G550" s="135" t="s">
        <v>1943</v>
      </c>
      <c r="H550" s="136" t="s">
        <v>1082</v>
      </c>
      <c r="I550" s="474" t="s">
        <v>2432</v>
      </c>
      <c r="J550" s="193" t="s">
        <v>1944</v>
      </c>
      <c r="K550" s="128" t="s">
        <v>206</v>
      </c>
      <c r="L550" s="142" t="s">
        <v>1084</v>
      </c>
      <c r="M550" s="136" t="str">
        <f>VLOOKUP(L550,CódigosRetorno!$A$2:$B$2003,2,FALSE)</f>
        <v>El dato ingresado como atributo @listName es incorrecto.</v>
      </c>
      <c r="N550" s="145" t="s">
        <v>9</v>
      </c>
    </row>
    <row r="551" spans="1:14" ht="24" x14ac:dyDescent="0.35">
      <c r="A551" s="2"/>
      <c r="B551" s="882"/>
      <c r="C551" s="883"/>
      <c r="D551" s="887"/>
      <c r="E551" s="887"/>
      <c r="F551" s="925"/>
      <c r="G551" s="135" t="s">
        <v>1058</v>
      </c>
      <c r="H551" s="136" t="s">
        <v>1079</v>
      </c>
      <c r="I551" s="474" t="s">
        <v>2432</v>
      </c>
      <c r="J551" s="193" t="s">
        <v>1060</v>
      </c>
      <c r="K551" s="142" t="s">
        <v>206</v>
      </c>
      <c r="L551" s="144" t="s">
        <v>1080</v>
      </c>
      <c r="M551" s="136" t="str">
        <f>VLOOKUP(L551,CódigosRetorno!$A$2:$B$2003,2,FALSE)</f>
        <v>El dato ingresado como atributo @listAgencyName es incorrecto.</v>
      </c>
      <c r="N551" s="145" t="s">
        <v>9</v>
      </c>
    </row>
    <row r="552" spans="1:14" ht="36" x14ac:dyDescent="0.35">
      <c r="A552" s="2"/>
      <c r="B552" s="874"/>
      <c r="C552" s="869"/>
      <c r="D552" s="890"/>
      <c r="E552" s="890"/>
      <c r="F552" s="926"/>
      <c r="G552" s="145" t="s">
        <v>1945</v>
      </c>
      <c r="H552" s="92" t="s">
        <v>1086</v>
      </c>
      <c r="I552" s="474" t="s">
        <v>2432</v>
      </c>
      <c r="J552" s="193" t="s">
        <v>1946</v>
      </c>
      <c r="K552" s="142" t="s">
        <v>206</v>
      </c>
      <c r="L552" s="144" t="s">
        <v>1088</v>
      </c>
      <c r="M552" s="136" t="str">
        <f>VLOOKUP(L552,CódigosRetorno!$A$2:$B$2003,2,FALSE)</f>
        <v>El dato ingresado como atributo @listURI es incorrecto.</v>
      </c>
      <c r="N552" s="145" t="s">
        <v>9</v>
      </c>
    </row>
    <row r="553" spans="1:14" ht="24" x14ac:dyDescent="0.35">
      <c r="A553" s="2"/>
      <c r="B553" s="872">
        <f>B547+1</f>
        <v>106</v>
      </c>
      <c r="C553" s="867" t="s">
        <v>1947</v>
      </c>
      <c r="D553" s="888" t="s">
        <v>62</v>
      </c>
      <c r="E553" s="888" t="s">
        <v>182</v>
      </c>
      <c r="F553" s="923" t="s">
        <v>298</v>
      </c>
      <c r="G553" s="872" t="s">
        <v>299</v>
      </c>
      <c r="H553" s="868" t="s">
        <v>1948</v>
      </c>
      <c r="I553" s="918">
        <v>1</v>
      </c>
      <c r="J553" s="193" t="s">
        <v>1949</v>
      </c>
      <c r="K553" s="128" t="s">
        <v>6</v>
      </c>
      <c r="L553" s="78" t="s">
        <v>1950</v>
      </c>
      <c r="M553" s="136" t="str">
        <f>VLOOKUP(L553,CódigosRetorno!$A$2:$B$2003,2,FALSE)</f>
        <v>El xml no contiene el tag o no existe información en el monto de detraccion</v>
      </c>
      <c r="N553" s="145" t="s">
        <v>9</v>
      </c>
    </row>
    <row r="554" spans="1:14" ht="24" x14ac:dyDescent="0.35">
      <c r="A554" s="2"/>
      <c r="B554" s="872"/>
      <c r="C554" s="867"/>
      <c r="D554" s="888"/>
      <c r="E554" s="888"/>
      <c r="F554" s="923"/>
      <c r="G554" s="872"/>
      <c r="H554" s="869"/>
      <c r="I554" s="918"/>
      <c r="J554" s="193" t="s">
        <v>1769</v>
      </c>
      <c r="K554" s="128" t="s">
        <v>6</v>
      </c>
      <c r="L554" s="78" t="s">
        <v>1951</v>
      </c>
      <c r="M554" s="136" t="str">
        <f>VLOOKUP(L554,CódigosRetorno!$A$2:$B$2003,2,FALSE)</f>
        <v>El dato ingresado en monto de detraccion no cumple con el formato establecido</v>
      </c>
      <c r="N554" s="145" t="s">
        <v>9</v>
      </c>
    </row>
    <row r="555" spans="1:14" ht="24" x14ac:dyDescent="0.35">
      <c r="A555" s="2"/>
      <c r="B555" s="872"/>
      <c r="C555" s="867"/>
      <c r="D555" s="888"/>
      <c r="E555" s="888"/>
      <c r="F555" s="923"/>
      <c r="G555" s="872"/>
      <c r="H555" s="483" t="s">
        <v>1368</v>
      </c>
      <c r="I555" s="462">
        <v>1</v>
      </c>
      <c r="J555" s="193" t="s">
        <v>1952</v>
      </c>
      <c r="K555" s="128" t="s">
        <v>6</v>
      </c>
      <c r="L555" s="142" t="s">
        <v>1953</v>
      </c>
      <c r="M555" s="136" t="str">
        <f>VLOOKUP(L555,CódigosRetorno!$A$2:$B$2003,2,FALSE)</f>
        <v>La moneda del monto de la detracción debe ser PEN</v>
      </c>
      <c r="N555" s="145" t="s">
        <v>9</v>
      </c>
    </row>
    <row r="556" spans="1:14" ht="24" x14ac:dyDescent="0.35">
      <c r="A556" s="2"/>
      <c r="B556" s="872"/>
      <c r="C556" s="867"/>
      <c r="D556" s="888"/>
      <c r="E556" s="888"/>
      <c r="F556" s="142" t="s">
        <v>1421</v>
      </c>
      <c r="G556" s="135" t="s">
        <v>1954</v>
      </c>
      <c r="H556" s="136" t="s">
        <v>1955</v>
      </c>
      <c r="I556" s="474">
        <v>1</v>
      </c>
      <c r="J556" s="193" t="s">
        <v>184</v>
      </c>
      <c r="K556" s="128" t="s">
        <v>9</v>
      </c>
      <c r="L556" s="142" t="s">
        <v>9</v>
      </c>
      <c r="M556" s="136" t="str">
        <f>VLOOKUP(L556,CódigosRetorno!$A$2:$B$2003,2,FALSE)</f>
        <v>-</v>
      </c>
      <c r="N556" s="199" t="s">
        <v>9</v>
      </c>
    </row>
    <row r="557" spans="1:14" x14ac:dyDescent="0.35">
      <c r="A557" s="2"/>
      <c r="B557" s="534" t="s">
        <v>1956</v>
      </c>
      <c r="C557" s="528"/>
      <c r="D557" s="524"/>
      <c r="E557" s="524"/>
      <c r="F557" s="525"/>
      <c r="G557" s="522"/>
      <c r="H557" s="523"/>
      <c r="I557" s="474"/>
      <c r="J557" s="544"/>
      <c r="K557" s="525" t="s">
        <v>9</v>
      </c>
      <c r="L557" s="532" t="s">
        <v>9</v>
      </c>
      <c r="M557" s="523" t="str">
        <f>VLOOKUP(L557,CódigosRetorno!$A$2:$B$2003,2,FALSE)</f>
        <v>-</v>
      </c>
      <c r="N557" s="522"/>
    </row>
    <row r="558" spans="1:14" ht="24" x14ac:dyDescent="0.35">
      <c r="A558" s="2"/>
      <c r="B558" s="872" t="s">
        <v>1957</v>
      </c>
      <c r="C558" s="905" t="s">
        <v>1958</v>
      </c>
      <c r="D558" s="888" t="s">
        <v>327</v>
      </c>
      <c r="E558" s="888" t="s">
        <v>182</v>
      </c>
      <c r="F558" s="142" t="s">
        <v>221</v>
      </c>
      <c r="G558" s="135"/>
      <c r="H558" s="136" t="s">
        <v>1880</v>
      </c>
      <c r="I558" s="474">
        <v>1</v>
      </c>
      <c r="J558" s="193" t="s">
        <v>1344</v>
      </c>
      <c r="K558" s="128" t="s">
        <v>206</v>
      </c>
      <c r="L558" s="142" t="s">
        <v>1345</v>
      </c>
      <c r="M558" s="136" t="str">
        <f>VLOOKUP(L558,CódigosRetorno!$A$2:$B$2003,2,FALSE)</f>
        <v>No existe información en el nombre del concepto.</v>
      </c>
      <c r="N558" s="145" t="s">
        <v>9</v>
      </c>
    </row>
    <row r="559" spans="1:14" ht="24" x14ac:dyDescent="0.35">
      <c r="A559" s="2"/>
      <c r="B559" s="872"/>
      <c r="C559" s="905"/>
      <c r="D559" s="888"/>
      <c r="E559" s="888"/>
      <c r="F559" s="924" t="s">
        <v>659</v>
      </c>
      <c r="G559" s="924" t="s">
        <v>1342</v>
      </c>
      <c r="H559" s="943" t="s">
        <v>1881</v>
      </c>
      <c r="I559" s="946">
        <v>1</v>
      </c>
      <c r="J559" s="193" t="s">
        <v>1959</v>
      </c>
      <c r="K559" s="128" t="s">
        <v>6</v>
      </c>
      <c r="L559" s="142" t="s">
        <v>1960</v>
      </c>
      <c r="M559" s="136" t="str">
        <f>VLOOKUP(L559,CódigosRetorno!$A$2:$B$2003,2,FALSE)</f>
        <v>El XML no contiene el tag de matricula de embarcación en Detracciones para recursos hidrobiologicos.</v>
      </c>
      <c r="N559" s="145" t="s">
        <v>9</v>
      </c>
    </row>
    <row r="560" spans="1:14" ht="24" x14ac:dyDescent="0.35">
      <c r="A560" s="2"/>
      <c r="B560" s="872"/>
      <c r="C560" s="905"/>
      <c r="D560" s="888"/>
      <c r="E560" s="888"/>
      <c r="F560" s="925"/>
      <c r="G560" s="925"/>
      <c r="H560" s="944"/>
      <c r="I560" s="947"/>
      <c r="J560" s="193" t="s">
        <v>1961</v>
      </c>
      <c r="K560" s="128" t="s">
        <v>6</v>
      </c>
      <c r="L560" s="142" t="s">
        <v>1962</v>
      </c>
      <c r="M560" s="136" t="str">
        <f>VLOOKUP(L560,CódigosRetorno!$A$2:$B$2003,2,FALSE)</f>
        <v>El XML no contiene el tag de nombre de embarcación en Detracciones para recursos hidrobiologicos.</v>
      </c>
      <c r="N560" s="145" t="s">
        <v>9</v>
      </c>
    </row>
    <row r="561" spans="1:14" ht="24" x14ac:dyDescent="0.35">
      <c r="A561" s="2"/>
      <c r="B561" s="872"/>
      <c r="C561" s="905"/>
      <c r="D561" s="888"/>
      <c r="E561" s="888"/>
      <c r="F561" s="925"/>
      <c r="G561" s="925"/>
      <c r="H561" s="944"/>
      <c r="I561" s="947"/>
      <c r="J561" s="193" t="s">
        <v>1963</v>
      </c>
      <c r="K561" s="128" t="s">
        <v>6</v>
      </c>
      <c r="L561" s="142" t="s">
        <v>1964</v>
      </c>
      <c r="M561" s="136" t="str">
        <f>VLOOKUP(L561,CódigosRetorno!$A$2:$B$2003,2,FALSE)</f>
        <v>El XML no contiene el tag de tipo de especie vendidas en Detracciones para recursos hidrobiologicos.</v>
      </c>
      <c r="N561" s="145" t="s">
        <v>9</v>
      </c>
    </row>
    <row r="562" spans="1:14" ht="24" x14ac:dyDescent="0.35">
      <c r="A562" s="2"/>
      <c r="B562" s="872"/>
      <c r="C562" s="905"/>
      <c r="D562" s="888"/>
      <c r="E562" s="888"/>
      <c r="F562" s="926"/>
      <c r="G562" s="926"/>
      <c r="H562" s="945"/>
      <c r="I562" s="948"/>
      <c r="J562" s="193" t="s">
        <v>1965</v>
      </c>
      <c r="K562" s="128" t="s">
        <v>6</v>
      </c>
      <c r="L562" s="142" t="s">
        <v>1966</v>
      </c>
      <c r="M562" s="136" t="str">
        <f>VLOOKUP(L562,CódigosRetorno!$A$2:$B$2003,2,FALSE)</f>
        <v>El XML no contiene el tag de lugar de descarga en Detracciones para recursos hidrobiologicos.</v>
      </c>
      <c r="N562" s="145" t="s">
        <v>9</v>
      </c>
    </row>
    <row r="563" spans="1:14" ht="24" x14ac:dyDescent="0.35">
      <c r="A563" s="2"/>
      <c r="B563" s="872"/>
      <c r="C563" s="905"/>
      <c r="D563" s="888"/>
      <c r="E563" s="888"/>
      <c r="F563" s="923"/>
      <c r="G563" s="135" t="s">
        <v>1348</v>
      </c>
      <c r="H563" s="136" t="s">
        <v>1082</v>
      </c>
      <c r="I563" s="474" t="s">
        <v>2432</v>
      </c>
      <c r="J563" s="193" t="s">
        <v>1349</v>
      </c>
      <c r="K563" s="128" t="s">
        <v>206</v>
      </c>
      <c r="L563" s="142" t="s">
        <v>1084</v>
      </c>
      <c r="M563" s="136" t="str">
        <f>VLOOKUP(L563,CódigosRetorno!$A$2:$B$2003,2,FALSE)</f>
        <v>El dato ingresado como atributo @listName es incorrecto.</v>
      </c>
      <c r="N563" s="145" t="s">
        <v>9</v>
      </c>
    </row>
    <row r="564" spans="1:14" ht="24" x14ac:dyDescent="0.35">
      <c r="A564" s="2"/>
      <c r="B564" s="872"/>
      <c r="C564" s="905"/>
      <c r="D564" s="888"/>
      <c r="E564" s="888"/>
      <c r="F564" s="923"/>
      <c r="G564" s="135" t="s">
        <v>1058</v>
      </c>
      <c r="H564" s="136" t="s">
        <v>1079</v>
      </c>
      <c r="I564" s="474" t="s">
        <v>2432</v>
      </c>
      <c r="J564" s="193" t="s">
        <v>1060</v>
      </c>
      <c r="K564" s="142" t="s">
        <v>206</v>
      </c>
      <c r="L564" s="144" t="s">
        <v>1080</v>
      </c>
      <c r="M564" s="136" t="str">
        <f>VLOOKUP(L564,CódigosRetorno!$A$2:$B$2003,2,FALSE)</f>
        <v>El dato ingresado como atributo @listAgencyName es incorrecto.</v>
      </c>
      <c r="N564" s="145" t="s">
        <v>9</v>
      </c>
    </row>
    <row r="565" spans="1:14" ht="36" x14ac:dyDescent="0.35">
      <c r="A565" s="2"/>
      <c r="B565" s="872"/>
      <c r="C565" s="905"/>
      <c r="D565" s="888"/>
      <c r="E565" s="888"/>
      <c r="F565" s="923"/>
      <c r="G565" s="145" t="s">
        <v>1350</v>
      </c>
      <c r="H565" s="92" t="s">
        <v>1086</v>
      </c>
      <c r="I565" s="474" t="s">
        <v>2432</v>
      </c>
      <c r="J565" s="193" t="s">
        <v>1351</v>
      </c>
      <c r="K565" s="142" t="s">
        <v>206</v>
      </c>
      <c r="L565" s="144" t="s">
        <v>1088</v>
      </c>
      <c r="M565" s="136" t="str">
        <f>VLOOKUP(L565,CódigosRetorno!$A$2:$B$2003,2,FALSE)</f>
        <v>El dato ingresado como atributo @listURI es incorrecto.</v>
      </c>
      <c r="N565" s="145" t="s">
        <v>9</v>
      </c>
    </row>
    <row r="566" spans="1:14" ht="24" x14ac:dyDescent="0.35">
      <c r="A566" s="2"/>
      <c r="B566" s="872"/>
      <c r="C566" s="905"/>
      <c r="D566" s="888" t="s">
        <v>327</v>
      </c>
      <c r="E566" s="888" t="s">
        <v>182</v>
      </c>
      <c r="F566" s="923" t="s">
        <v>1967</v>
      </c>
      <c r="G566" s="923" t="s">
        <v>1968</v>
      </c>
      <c r="H566" s="905" t="s">
        <v>1969</v>
      </c>
      <c r="I566" s="918">
        <v>1</v>
      </c>
      <c r="J566" s="193" t="s">
        <v>1970</v>
      </c>
      <c r="K566" s="128" t="s">
        <v>6</v>
      </c>
      <c r="L566" s="142" t="s">
        <v>1354</v>
      </c>
      <c r="M566" s="136" t="str">
        <f>VLOOKUP(L566,CódigosRetorno!$A$2:$B$2003,2,FALSE)</f>
        <v>El XML no contiene tag o no existe información del valor del concepto por linea.</v>
      </c>
      <c r="N566" s="145" t="s">
        <v>9</v>
      </c>
    </row>
    <row r="567" spans="1:14" ht="60" x14ac:dyDescent="0.35">
      <c r="A567" s="2"/>
      <c r="B567" s="872"/>
      <c r="C567" s="905"/>
      <c r="D567" s="888"/>
      <c r="E567" s="888"/>
      <c r="F567" s="923"/>
      <c r="G567" s="923"/>
      <c r="H567" s="905"/>
      <c r="I567" s="918"/>
      <c r="J567" s="193" t="s">
        <v>1971</v>
      </c>
      <c r="K567" s="128" t="s">
        <v>206</v>
      </c>
      <c r="L567" s="142" t="s">
        <v>1885</v>
      </c>
      <c r="M567" s="136" t="str">
        <f>VLOOKUP(L567,CódigosRetorno!$A$2:$B$2003,2,FALSE)</f>
        <v>El dato ingresado como valor del concepto de la linea no cumple con el formato establecido.</v>
      </c>
      <c r="N567" s="145" t="s">
        <v>9</v>
      </c>
    </row>
    <row r="568" spans="1:14" ht="60" x14ac:dyDescent="0.35">
      <c r="A568" s="2"/>
      <c r="B568" s="872"/>
      <c r="C568" s="905"/>
      <c r="D568" s="888"/>
      <c r="E568" s="888"/>
      <c r="F568" s="923"/>
      <c r="G568" s="923"/>
      <c r="H568" s="905"/>
      <c r="I568" s="918"/>
      <c r="J568" s="193" t="s">
        <v>1972</v>
      </c>
      <c r="K568" s="128" t="s">
        <v>206</v>
      </c>
      <c r="L568" s="142" t="s">
        <v>1885</v>
      </c>
      <c r="M568" s="136" t="str">
        <f>VLOOKUP(L568,CódigosRetorno!$A$2:$B$2003,2,FALSE)</f>
        <v>El dato ingresado como valor del concepto de la linea no cumple con el formato establecido.</v>
      </c>
      <c r="N568" s="145" t="s">
        <v>9</v>
      </c>
    </row>
    <row r="569" spans="1:14" ht="60" x14ac:dyDescent="0.35">
      <c r="A569" s="2"/>
      <c r="B569" s="872"/>
      <c r="C569" s="905"/>
      <c r="D569" s="888"/>
      <c r="E569" s="888"/>
      <c r="F569" s="923"/>
      <c r="G569" s="923"/>
      <c r="H569" s="905"/>
      <c r="I569" s="918"/>
      <c r="J569" s="193" t="s">
        <v>1973</v>
      </c>
      <c r="K569" s="128" t="s">
        <v>206</v>
      </c>
      <c r="L569" s="142" t="s">
        <v>1885</v>
      </c>
      <c r="M569" s="136" t="str">
        <f>VLOOKUP(L569,CódigosRetorno!$A$2:$B$2003,2,FALSE)</f>
        <v>El dato ingresado como valor del concepto de la linea no cumple con el formato establecido.</v>
      </c>
      <c r="N569" s="145" t="s">
        <v>9</v>
      </c>
    </row>
    <row r="570" spans="1:14" ht="60" x14ac:dyDescent="0.35">
      <c r="A570" s="2"/>
      <c r="B570" s="872"/>
      <c r="C570" s="905"/>
      <c r="D570" s="888"/>
      <c r="E570" s="888"/>
      <c r="F570" s="923"/>
      <c r="G570" s="923"/>
      <c r="H570" s="905"/>
      <c r="I570" s="918"/>
      <c r="J570" s="193" t="s">
        <v>1974</v>
      </c>
      <c r="K570" s="128" t="s">
        <v>206</v>
      </c>
      <c r="L570" s="142" t="s">
        <v>1885</v>
      </c>
      <c r="M570" s="136" t="str">
        <f>VLOOKUP(L570,CódigosRetorno!$A$2:$B$2003,2,FALSE)</f>
        <v>El dato ingresado como valor del concepto de la linea no cumple con el formato establecido.</v>
      </c>
      <c r="N570" s="145" t="s">
        <v>9</v>
      </c>
    </row>
    <row r="571" spans="1:14" ht="24" x14ac:dyDescent="0.35">
      <c r="A571" s="2"/>
      <c r="B571" s="872">
        <v>111</v>
      </c>
      <c r="C571" s="905" t="s">
        <v>1975</v>
      </c>
      <c r="D571" s="888" t="s">
        <v>327</v>
      </c>
      <c r="E571" s="888" t="s">
        <v>182</v>
      </c>
      <c r="F571" s="142" t="s">
        <v>221</v>
      </c>
      <c r="G571" s="135"/>
      <c r="H571" s="136" t="s">
        <v>1880</v>
      </c>
      <c r="I571" s="474">
        <v>1</v>
      </c>
      <c r="J571" s="193" t="s">
        <v>1344</v>
      </c>
      <c r="K571" s="128" t="s">
        <v>206</v>
      </c>
      <c r="L571" s="142" t="s">
        <v>1345</v>
      </c>
      <c r="M571" s="136" t="str">
        <f>VLOOKUP(L571,CódigosRetorno!$A$2:$B$2003,2,FALSE)</f>
        <v>No existe información en el nombre del concepto.</v>
      </c>
      <c r="N571" s="145" t="s">
        <v>9</v>
      </c>
    </row>
    <row r="572" spans="1:14" ht="24" x14ac:dyDescent="0.35">
      <c r="A572" s="2"/>
      <c r="B572" s="872"/>
      <c r="C572" s="905"/>
      <c r="D572" s="888"/>
      <c r="E572" s="888"/>
      <c r="F572" s="142" t="s">
        <v>659</v>
      </c>
      <c r="G572" s="128" t="s">
        <v>1342</v>
      </c>
      <c r="H572" s="136" t="s">
        <v>1881</v>
      </c>
      <c r="I572" s="474">
        <v>1</v>
      </c>
      <c r="J572" s="193" t="s">
        <v>1976</v>
      </c>
      <c r="K572" s="128" t="s">
        <v>6</v>
      </c>
      <c r="L572" s="142" t="s">
        <v>1977</v>
      </c>
      <c r="M572" s="136" t="str">
        <f>VLOOKUP(L572,CódigosRetorno!$A$2:$B$2003,2,FALSE)</f>
        <v>El XML no contiene el tag de cantidad de especies vendidas en Detracciones para recursos hidrobiologicos.</v>
      </c>
      <c r="N572" s="145" t="s">
        <v>9</v>
      </c>
    </row>
    <row r="573" spans="1:14" ht="24" x14ac:dyDescent="0.35">
      <c r="A573" s="2"/>
      <c r="B573" s="872"/>
      <c r="C573" s="905"/>
      <c r="D573" s="888"/>
      <c r="E573" s="888"/>
      <c r="F573" s="924"/>
      <c r="G573" s="135" t="s">
        <v>1348</v>
      </c>
      <c r="H573" s="136" t="s">
        <v>1082</v>
      </c>
      <c r="I573" s="474" t="s">
        <v>2432</v>
      </c>
      <c r="J573" s="193" t="s">
        <v>1349</v>
      </c>
      <c r="K573" s="128" t="s">
        <v>206</v>
      </c>
      <c r="L573" s="142" t="s">
        <v>1084</v>
      </c>
      <c r="M573" s="136" t="str">
        <f>VLOOKUP(L573,CódigosRetorno!$A$2:$B$2003,2,FALSE)</f>
        <v>El dato ingresado como atributo @listName es incorrecto.</v>
      </c>
      <c r="N573" s="145" t="s">
        <v>9</v>
      </c>
    </row>
    <row r="574" spans="1:14" ht="24" x14ac:dyDescent="0.35">
      <c r="A574" s="2"/>
      <c r="B574" s="872"/>
      <c r="C574" s="905"/>
      <c r="D574" s="888"/>
      <c r="E574" s="888"/>
      <c r="F574" s="925"/>
      <c r="G574" s="135" t="s">
        <v>1058</v>
      </c>
      <c r="H574" s="136" t="s">
        <v>1079</v>
      </c>
      <c r="I574" s="474" t="s">
        <v>2432</v>
      </c>
      <c r="J574" s="193" t="s">
        <v>1060</v>
      </c>
      <c r="K574" s="142" t="s">
        <v>206</v>
      </c>
      <c r="L574" s="144" t="s">
        <v>1080</v>
      </c>
      <c r="M574" s="136" t="str">
        <f>VLOOKUP(L574,CódigosRetorno!$A$2:$B$2003,2,FALSE)</f>
        <v>El dato ingresado como atributo @listAgencyName es incorrecto.</v>
      </c>
      <c r="N574" s="145" t="s">
        <v>9</v>
      </c>
    </row>
    <row r="575" spans="1:14" ht="36" x14ac:dyDescent="0.35">
      <c r="A575" s="2"/>
      <c r="B575" s="872"/>
      <c r="C575" s="905"/>
      <c r="D575" s="888"/>
      <c r="E575" s="888"/>
      <c r="F575" s="926"/>
      <c r="G575" s="145" t="s">
        <v>1350</v>
      </c>
      <c r="H575" s="92" t="s">
        <v>1086</v>
      </c>
      <c r="I575" s="474" t="s">
        <v>2432</v>
      </c>
      <c r="J575" s="193" t="s">
        <v>1351</v>
      </c>
      <c r="K575" s="142" t="s">
        <v>206</v>
      </c>
      <c r="L575" s="144" t="s">
        <v>1088</v>
      </c>
      <c r="M575" s="136" t="str">
        <f>VLOOKUP(L575,CódigosRetorno!$A$2:$B$2003,2,FALSE)</f>
        <v>El dato ingresado como atributo @listURI es incorrecto.</v>
      </c>
      <c r="N575" s="145" t="s">
        <v>9</v>
      </c>
    </row>
    <row r="576" spans="1:14" ht="24" x14ac:dyDescent="0.35">
      <c r="A576" s="2"/>
      <c r="B576" s="872"/>
      <c r="C576" s="905"/>
      <c r="D576" s="888"/>
      <c r="E576" s="888"/>
      <c r="F576" s="923" t="s">
        <v>298</v>
      </c>
      <c r="G576" s="923" t="s">
        <v>299</v>
      </c>
      <c r="H576" s="905" t="s">
        <v>1978</v>
      </c>
      <c r="I576" s="918">
        <v>1</v>
      </c>
      <c r="J576" s="193" t="s">
        <v>1979</v>
      </c>
      <c r="K576" s="128" t="s">
        <v>6</v>
      </c>
      <c r="L576" s="142" t="s">
        <v>1980</v>
      </c>
      <c r="M576" s="136" t="str">
        <f>VLOOKUP(L576,CódigosRetorno!$A$2:$B$2003,2,FALSE)</f>
        <v>El XML no contiene tag de la cantidad del concepto por linea.</v>
      </c>
      <c r="N576" s="135" t="s">
        <v>9</v>
      </c>
    </row>
    <row r="577" spans="1:14" ht="36" x14ac:dyDescent="0.35">
      <c r="A577" s="2"/>
      <c r="B577" s="872"/>
      <c r="C577" s="905"/>
      <c r="D577" s="888"/>
      <c r="E577" s="888"/>
      <c r="F577" s="923"/>
      <c r="G577" s="923"/>
      <c r="H577" s="905"/>
      <c r="I577" s="918"/>
      <c r="J577" s="193" t="s">
        <v>1981</v>
      </c>
      <c r="K577" s="128" t="s">
        <v>206</v>
      </c>
      <c r="L577" s="142" t="s">
        <v>1982</v>
      </c>
      <c r="M577" s="136" t="str">
        <f>VLOOKUP(L577,CódigosRetorno!$A$2:$B$2003,2,FALSE)</f>
        <v>El dato ingresado como cantidad del concepto de la linea no cumple con el formato establecido.</v>
      </c>
      <c r="N577" s="145" t="s">
        <v>9</v>
      </c>
    </row>
    <row r="578" spans="1:14" ht="24" x14ac:dyDescent="0.35">
      <c r="A578" s="2"/>
      <c r="B578" s="872"/>
      <c r="C578" s="905"/>
      <c r="D578" s="888"/>
      <c r="E578" s="888"/>
      <c r="F578" s="142" t="s">
        <v>1288</v>
      </c>
      <c r="G578" s="142" t="s">
        <v>1983</v>
      </c>
      <c r="H578" s="92" t="s">
        <v>1984</v>
      </c>
      <c r="I578" s="474">
        <v>1</v>
      </c>
      <c r="J578" s="193" t="s">
        <v>1985</v>
      </c>
      <c r="K578" s="128" t="s">
        <v>6</v>
      </c>
      <c r="L578" s="142" t="s">
        <v>1986</v>
      </c>
      <c r="M578" s="136" t="str">
        <f>VLOOKUP(L578,CódigosRetorno!$A$2:$B$2003,2,FALSE)</f>
        <v>El dato ingresado como unidad de medida de cantidad de especie vendidas no corresponde al valor esperado.</v>
      </c>
      <c r="N578" s="135" t="s">
        <v>9</v>
      </c>
    </row>
    <row r="579" spans="1:14" ht="24" x14ac:dyDescent="0.35">
      <c r="A579" s="2"/>
      <c r="B579" s="872">
        <f>B571+1</f>
        <v>112</v>
      </c>
      <c r="C579" s="905" t="s">
        <v>1987</v>
      </c>
      <c r="D579" s="888" t="s">
        <v>327</v>
      </c>
      <c r="E579" s="888" t="s">
        <v>182</v>
      </c>
      <c r="F579" s="142" t="s">
        <v>221</v>
      </c>
      <c r="G579" s="135"/>
      <c r="H579" s="136" t="s">
        <v>1880</v>
      </c>
      <c r="I579" s="474">
        <v>1</v>
      </c>
      <c r="J579" s="193" t="s">
        <v>1344</v>
      </c>
      <c r="K579" s="128" t="s">
        <v>206</v>
      </c>
      <c r="L579" s="142" t="s">
        <v>1345</v>
      </c>
      <c r="M579" s="136" t="str">
        <f>VLOOKUP(L579,CódigosRetorno!$A$2:$B$2003,2,FALSE)</f>
        <v>No existe información en el nombre del concepto.</v>
      </c>
      <c r="N579" s="145" t="s">
        <v>9</v>
      </c>
    </row>
    <row r="580" spans="1:14" ht="24" x14ac:dyDescent="0.35">
      <c r="A580" s="2"/>
      <c r="B580" s="872"/>
      <c r="C580" s="905"/>
      <c r="D580" s="888"/>
      <c r="E580" s="888"/>
      <c r="F580" s="142" t="s">
        <v>659</v>
      </c>
      <c r="G580" s="128" t="s">
        <v>1342</v>
      </c>
      <c r="H580" s="136" t="s">
        <v>1881</v>
      </c>
      <c r="I580" s="474">
        <v>1</v>
      </c>
      <c r="J580" s="193" t="s">
        <v>1988</v>
      </c>
      <c r="K580" s="128" t="s">
        <v>6</v>
      </c>
      <c r="L580" s="142" t="s">
        <v>1989</v>
      </c>
      <c r="M580" s="136" t="str">
        <f>VLOOKUP(L580,CódigosRetorno!$A$2:$B$2003,2,FALSE)</f>
        <v>El XML no contiene el tag de fecha de descarga en Detracciones para recursos hidrobiologicos.</v>
      </c>
      <c r="N580" s="145" t="s">
        <v>1990</v>
      </c>
    </row>
    <row r="581" spans="1:14" ht="24" x14ac:dyDescent="0.35">
      <c r="A581" s="2"/>
      <c r="B581" s="872"/>
      <c r="C581" s="905"/>
      <c r="D581" s="888"/>
      <c r="E581" s="888"/>
      <c r="F581" s="923"/>
      <c r="G581" s="135" t="s">
        <v>1348</v>
      </c>
      <c r="H581" s="136" t="s">
        <v>1082</v>
      </c>
      <c r="I581" s="474" t="s">
        <v>2432</v>
      </c>
      <c r="J581" s="193" t="s">
        <v>1349</v>
      </c>
      <c r="K581" s="128" t="s">
        <v>206</v>
      </c>
      <c r="L581" s="142" t="s">
        <v>1084</v>
      </c>
      <c r="M581" s="136" t="str">
        <f>VLOOKUP(L581,CódigosRetorno!$A$2:$B$2003,2,FALSE)</f>
        <v>El dato ingresado como atributo @listName es incorrecto.</v>
      </c>
      <c r="N581" s="145" t="s">
        <v>9</v>
      </c>
    </row>
    <row r="582" spans="1:14" ht="24" x14ac:dyDescent="0.35">
      <c r="A582" s="2"/>
      <c r="B582" s="872"/>
      <c r="C582" s="905"/>
      <c r="D582" s="888"/>
      <c r="E582" s="888"/>
      <c r="F582" s="923"/>
      <c r="G582" s="135" t="s">
        <v>1058</v>
      </c>
      <c r="H582" s="136" t="s">
        <v>1079</v>
      </c>
      <c r="I582" s="474" t="s">
        <v>2432</v>
      </c>
      <c r="J582" s="193" t="s">
        <v>1060</v>
      </c>
      <c r="K582" s="142" t="s">
        <v>206</v>
      </c>
      <c r="L582" s="144" t="s">
        <v>1080</v>
      </c>
      <c r="M582" s="136" t="str">
        <f>VLOOKUP(L582,CódigosRetorno!$A$2:$B$2003,2,FALSE)</f>
        <v>El dato ingresado como atributo @listAgencyName es incorrecto.</v>
      </c>
      <c r="N582" s="145" t="s">
        <v>9</v>
      </c>
    </row>
    <row r="583" spans="1:14" ht="36" x14ac:dyDescent="0.35">
      <c r="A583" s="2"/>
      <c r="B583" s="872"/>
      <c r="C583" s="905"/>
      <c r="D583" s="888"/>
      <c r="E583" s="888"/>
      <c r="F583" s="923"/>
      <c r="G583" s="145" t="s">
        <v>1350</v>
      </c>
      <c r="H583" s="92" t="s">
        <v>1086</v>
      </c>
      <c r="I583" s="474" t="s">
        <v>2432</v>
      </c>
      <c r="J583" s="193" t="s">
        <v>1351</v>
      </c>
      <c r="K583" s="142" t="s">
        <v>206</v>
      </c>
      <c r="L583" s="144" t="s">
        <v>1088</v>
      </c>
      <c r="M583" s="136" t="str">
        <f>VLOOKUP(L583,CódigosRetorno!$A$2:$B$2003,2,FALSE)</f>
        <v>El dato ingresado como atributo @listURI es incorrecto.</v>
      </c>
      <c r="N583" s="145" t="s">
        <v>9</v>
      </c>
    </row>
    <row r="584" spans="1:14" ht="36" x14ac:dyDescent="0.35">
      <c r="A584" s="2"/>
      <c r="B584" s="872"/>
      <c r="C584" s="905"/>
      <c r="D584" s="888"/>
      <c r="E584" s="888"/>
      <c r="F584" s="142" t="s">
        <v>176</v>
      </c>
      <c r="G584" s="142" t="s">
        <v>177</v>
      </c>
      <c r="H584" s="136" t="s">
        <v>1991</v>
      </c>
      <c r="I584" s="474">
        <v>1</v>
      </c>
      <c r="J584" s="193" t="s">
        <v>1992</v>
      </c>
      <c r="K584" s="128" t="s">
        <v>6</v>
      </c>
      <c r="L584" s="142" t="s">
        <v>1905</v>
      </c>
      <c r="M584" s="136" t="str">
        <f>VLOOKUP(L584,CódigosRetorno!$A$2:$B$2003,2,FALSE)</f>
        <v>El XML no contiene tag de la fecha del concepto por linea.</v>
      </c>
      <c r="N584" s="135" t="s">
        <v>9</v>
      </c>
    </row>
    <row r="585" spans="1:14" x14ac:dyDescent="0.35">
      <c r="A585" s="2"/>
      <c r="B585" s="534" t="s">
        <v>1993</v>
      </c>
      <c r="C585" s="528"/>
      <c r="D585" s="545"/>
      <c r="E585" s="545"/>
      <c r="F585" s="546"/>
      <c r="G585" s="526" t="s">
        <v>9</v>
      </c>
      <c r="H585" s="547" t="s">
        <v>9</v>
      </c>
      <c r="I585" s="121" t="s">
        <v>9</v>
      </c>
      <c r="J585" s="802" t="s">
        <v>9</v>
      </c>
      <c r="K585" s="525" t="s">
        <v>9</v>
      </c>
      <c r="L585" s="532" t="s">
        <v>9</v>
      </c>
      <c r="M585" s="523" t="str">
        <f>VLOOKUP(L585,CódigosRetorno!$A$2:$B$2003,2,FALSE)</f>
        <v>-</v>
      </c>
      <c r="N585" s="522" t="s">
        <v>9</v>
      </c>
    </row>
    <row r="586" spans="1:14" ht="36" x14ac:dyDescent="0.35">
      <c r="A586" s="2"/>
      <c r="B586" s="872">
        <f>B579+1</f>
        <v>113</v>
      </c>
      <c r="C586" s="905" t="s">
        <v>1994</v>
      </c>
      <c r="D586" s="888" t="s">
        <v>327</v>
      </c>
      <c r="E586" s="888" t="s">
        <v>182</v>
      </c>
      <c r="F586" s="923" t="s">
        <v>214</v>
      </c>
      <c r="G586" s="923" t="s">
        <v>215</v>
      </c>
      <c r="H586" s="949" t="s">
        <v>1995</v>
      </c>
      <c r="I586" s="918"/>
      <c r="J586" s="193" t="s">
        <v>1996</v>
      </c>
      <c r="K586" s="128" t="s">
        <v>6</v>
      </c>
      <c r="L586" s="142" t="s">
        <v>1997</v>
      </c>
      <c r="M586" s="136" t="str">
        <f>VLOOKUP(L586,CódigosRetorno!$A$2:$B$2003,2,FALSE)</f>
        <v>El XML no contiene el tag o no existe información del ubigeo de punto de origen en Detracciones - Servicio de transporte de carga.</v>
      </c>
      <c r="N586" s="135" t="s">
        <v>1154</v>
      </c>
    </row>
    <row r="587" spans="1:14" ht="24" x14ac:dyDescent="0.35">
      <c r="A587" s="2"/>
      <c r="B587" s="872"/>
      <c r="C587" s="905"/>
      <c r="D587" s="888"/>
      <c r="E587" s="888"/>
      <c r="F587" s="923"/>
      <c r="G587" s="923"/>
      <c r="H587" s="949"/>
      <c r="I587" s="918"/>
      <c r="J587" s="193" t="s">
        <v>217</v>
      </c>
      <c r="K587" s="128" t="s">
        <v>206</v>
      </c>
      <c r="L587" s="142" t="s">
        <v>770</v>
      </c>
      <c r="M587" s="136" t="str">
        <f>VLOOKUP(L587,CódigosRetorno!$A$2:$B$2003,2,FALSE)</f>
        <v>Debe corresponder a algún valor válido establecido en el catálogo 13</v>
      </c>
      <c r="N587" s="135" t="s">
        <v>1154</v>
      </c>
    </row>
    <row r="588" spans="1:14" ht="24" x14ac:dyDescent="0.35">
      <c r="A588" s="2"/>
      <c r="B588" s="872"/>
      <c r="C588" s="905"/>
      <c r="D588" s="888"/>
      <c r="E588" s="888"/>
      <c r="F588" s="923"/>
      <c r="G588" s="142" t="s">
        <v>1155</v>
      </c>
      <c r="H588" s="91" t="s">
        <v>1059</v>
      </c>
      <c r="I588" s="474" t="s">
        <v>2432</v>
      </c>
      <c r="J588" s="193" t="s">
        <v>1156</v>
      </c>
      <c r="K588" s="128" t="s">
        <v>206</v>
      </c>
      <c r="L588" s="142" t="s">
        <v>1061</v>
      </c>
      <c r="M588" s="136" t="str">
        <f>VLOOKUP(L588,CódigosRetorno!$A$2:$B$2003,2,FALSE)</f>
        <v>El dato ingresado como atributo @schemeAgencyName es incorrecto.</v>
      </c>
      <c r="N588" s="135" t="s">
        <v>9</v>
      </c>
    </row>
    <row r="589" spans="1:14" ht="24" x14ac:dyDescent="0.35">
      <c r="A589" s="2"/>
      <c r="B589" s="872"/>
      <c r="C589" s="905"/>
      <c r="D589" s="888"/>
      <c r="E589" s="888"/>
      <c r="F589" s="923"/>
      <c r="G589" s="142" t="s">
        <v>1157</v>
      </c>
      <c r="H589" s="91" t="s">
        <v>1127</v>
      </c>
      <c r="I589" s="474" t="s">
        <v>2432</v>
      </c>
      <c r="J589" s="193" t="s">
        <v>1158</v>
      </c>
      <c r="K589" s="128" t="s">
        <v>206</v>
      </c>
      <c r="L589" s="142" t="s">
        <v>1129</v>
      </c>
      <c r="M589" s="136" t="str">
        <f>VLOOKUP(L589,CódigosRetorno!$A$2:$B$2003,2,FALSE)</f>
        <v>El dato ingresado como atributo @schemeName es incorrecto.</v>
      </c>
      <c r="N589" s="145" t="s">
        <v>9</v>
      </c>
    </row>
    <row r="590" spans="1:14" ht="36" x14ac:dyDescent="0.35">
      <c r="A590" s="2"/>
      <c r="B590" s="872"/>
      <c r="C590" s="905"/>
      <c r="D590" s="888"/>
      <c r="E590" s="888"/>
      <c r="F590" s="923" t="s">
        <v>1141</v>
      </c>
      <c r="G590" s="923"/>
      <c r="H590" s="949" t="s">
        <v>1998</v>
      </c>
      <c r="I590" s="918">
        <v>1</v>
      </c>
      <c r="J590" s="193" t="s">
        <v>1999</v>
      </c>
      <c r="K590" s="128" t="s">
        <v>6</v>
      </c>
      <c r="L590" s="142" t="s">
        <v>2000</v>
      </c>
      <c r="M590" s="136" t="str">
        <f>VLOOKUP(L590,CódigosRetorno!$A$2:$B$2003,2,FALSE)</f>
        <v>El XML no contiene el tag o no existe información de la dirección del punto de origen en Detracciones - Servicio de transporte de carga.</v>
      </c>
      <c r="N590" s="135" t="s">
        <v>9</v>
      </c>
    </row>
    <row r="591" spans="1:14" ht="48" x14ac:dyDescent="0.35">
      <c r="A591" s="2"/>
      <c r="B591" s="872"/>
      <c r="C591" s="905"/>
      <c r="D591" s="888"/>
      <c r="E591" s="888"/>
      <c r="F591" s="923"/>
      <c r="G591" s="923"/>
      <c r="H591" s="949"/>
      <c r="I591" s="918"/>
      <c r="J591" s="193" t="s">
        <v>2001</v>
      </c>
      <c r="K591" s="128" t="s">
        <v>206</v>
      </c>
      <c r="L591" s="78" t="s">
        <v>1176</v>
      </c>
      <c r="M591" s="136" t="str">
        <f>VLOOKUP(L591,CódigosRetorno!$A$2:$B$2003,2,FALSE)</f>
        <v>El dato ingresado como direccion completa y detallada no cumple con el formato establecido.</v>
      </c>
      <c r="N591" s="135" t="s">
        <v>9</v>
      </c>
    </row>
    <row r="592" spans="1:14" ht="36" x14ac:dyDescent="0.35">
      <c r="A592" s="2"/>
      <c r="B592" s="872">
        <f>B586+1</f>
        <v>114</v>
      </c>
      <c r="C592" s="905" t="s">
        <v>2002</v>
      </c>
      <c r="D592" s="888" t="s">
        <v>327</v>
      </c>
      <c r="E592" s="888" t="s">
        <v>182</v>
      </c>
      <c r="F592" s="923" t="s">
        <v>214</v>
      </c>
      <c r="G592" s="923" t="s">
        <v>215</v>
      </c>
      <c r="H592" s="949" t="s">
        <v>2003</v>
      </c>
      <c r="I592" s="918">
        <v>1</v>
      </c>
      <c r="J592" s="193" t="s">
        <v>1999</v>
      </c>
      <c r="K592" s="128" t="s">
        <v>6</v>
      </c>
      <c r="L592" s="142" t="s">
        <v>2004</v>
      </c>
      <c r="M592" s="136" t="str">
        <f>VLOOKUP(L592,CódigosRetorno!$A$2:$B$2003,2,FALSE)</f>
        <v>El XML no contiene el tag o no existe información del ubigeo de punto de destino en Detracciones - Servicio de transporte de carga.</v>
      </c>
      <c r="N592" s="135" t="s">
        <v>1154</v>
      </c>
    </row>
    <row r="593" spans="1:14" ht="24" x14ac:dyDescent="0.35">
      <c r="A593" s="2"/>
      <c r="B593" s="872"/>
      <c r="C593" s="905"/>
      <c r="D593" s="888"/>
      <c r="E593" s="888"/>
      <c r="F593" s="923"/>
      <c r="G593" s="923"/>
      <c r="H593" s="949"/>
      <c r="I593" s="918"/>
      <c r="J593" s="193" t="s">
        <v>217</v>
      </c>
      <c r="K593" s="128" t="s">
        <v>206</v>
      </c>
      <c r="L593" s="142" t="s">
        <v>770</v>
      </c>
      <c r="M593" s="136" t="str">
        <f>VLOOKUP(L593,CódigosRetorno!$A$2:$B$2003,2,FALSE)</f>
        <v>Debe corresponder a algún valor válido establecido en el catálogo 13</v>
      </c>
      <c r="N593" s="135" t="s">
        <v>1154</v>
      </c>
    </row>
    <row r="594" spans="1:14" ht="24" x14ac:dyDescent="0.35">
      <c r="A594" s="2"/>
      <c r="B594" s="872"/>
      <c r="C594" s="905"/>
      <c r="D594" s="888"/>
      <c r="E594" s="888"/>
      <c r="F594" s="923"/>
      <c r="G594" s="142" t="s">
        <v>1155</v>
      </c>
      <c r="H594" s="91" t="s">
        <v>1059</v>
      </c>
      <c r="I594" s="474" t="s">
        <v>2432</v>
      </c>
      <c r="J594" s="193" t="s">
        <v>1156</v>
      </c>
      <c r="K594" s="128" t="s">
        <v>206</v>
      </c>
      <c r="L594" s="142" t="s">
        <v>1061</v>
      </c>
      <c r="M594" s="136" t="str">
        <f>VLOOKUP(L594,CódigosRetorno!$A$2:$B$2003,2,FALSE)</f>
        <v>El dato ingresado como atributo @schemeAgencyName es incorrecto.</v>
      </c>
      <c r="N594" s="135" t="s">
        <v>9</v>
      </c>
    </row>
    <row r="595" spans="1:14" ht="24" x14ac:dyDescent="0.35">
      <c r="A595" s="2"/>
      <c r="B595" s="872"/>
      <c r="C595" s="905"/>
      <c r="D595" s="888"/>
      <c r="E595" s="888"/>
      <c r="F595" s="923"/>
      <c r="G595" s="142" t="s">
        <v>1157</v>
      </c>
      <c r="H595" s="91" t="s">
        <v>1127</v>
      </c>
      <c r="I595" s="474" t="s">
        <v>2432</v>
      </c>
      <c r="J595" s="193" t="s">
        <v>1158</v>
      </c>
      <c r="K595" s="128" t="s">
        <v>206</v>
      </c>
      <c r="L595" s="142" t="s">
        <v>1129</v>
      </c>
      <c r="M595" s="136" t="str">
        <f>VLOOKUP(L595,CódigosRetorno!$A$2:$B$2003,2,FALSE)</f>
        <v>El dato ingresado como atributo @schemeName es incorrecto.</v>
      </c>
      <c r="N595" s="145" t="s">
        <v>9</v>
      </c>
    </row>
    <row r="596" spans="1:14" ht="36" x14ac:dyDescent="0.35">
      <c r="A596" s="2"/>
      <c r="B596" s="872"/>
      <c r="C596" s="905"/>
      <c r="D596" s="888"/>
      <c r="E596" s="888"/>
      <c r="F596" s="923" t="s">
        <v>1141</v>
      </c>
      <c r="G596" s="923"/>
      <c r="H596" s="949" t="s">
        <v>2005</v>
      </c>
      <c r="I596" s="474">
        <v>1</v>
      </c>
      <c r="J596" s="193" t="s">
        <v>2006</v>
      </c>
      <c r="K596" s="128" t="s">
        <v>6</v>
      </c>
      <c r="L596" s="142" t="s">
        <v>2007</v>
      </c>
      <c r="M596" s="136" t="str">
        <f>VLOOKUP(L596,CódigosRetorno!$A$2:$B$2003,2,FALSE)</f>
        <v>El XML no contiene el tag o no existe información de la dirección del punto de destino en Detracciones - Servicio de transporte de carga.</v>
      </c>
      <c r="N596" s="135" t="s">
        <v>9</v>
      </c>
    </row>
    <row r="597" spans="1:14" ht="48" x14ac:dyDescent="0.35">
      <c r="A597" s="2"/>
      <c r="B597" s="872"/>
      <c r="C597" s="905"/>
      <c r="D597" s="888"/>
      <c r="E597" s="888"/>
      <c r="F597" s="923"/>
      <c r="G597" s="923"/>
      <c r="H597" s="949"/>
      <c r="I597" s="474">
        <v>1</v>
      </c>
      <c r="J597" s="193" t="s">
        <v>1175</v>
      </c>
      <c r="K597" s="128" t="s">
        <v>206</v>
      </c>
      <c r="L597" s="78" t="s">
        <v>1176</v>
      </c>
      <c r="M597" s="136" t="str">
        <f>VLOOKUP(L597,CódigosRetorno!$A$2:$B$2003,2,FALSE)</f>
        <v>El dato ingresado como direccion completa y detallada no cumple con el formato establecido.</v>
      </c>
      <c r="N597" s="135" t="s">
        <v>9</v>
      </c>
    </row>
    <row r="598" spans="1:14" ht="36" x14ac:dyDescent="0.35">
      <c r="A598" s="2"/>
      <c r="B598" s="872">
        <f>B592+1</f>
        <v>115</v>
      </c>
      <c r="C598" s="905" t="s">
        <v>2008</v>
      </c>
      <c r="D598" s="888" t="s">
        <v>327</v>
      </c>
      <c r="E598" s="888" t="s">
        <v>182</v>
      </c>
      <c r="F598" s="923" t="s">
        <v>1356</v>
      </c>
      <c r="G598" s="950"/>
      <c r="H598" s="905" t="s">
        <v>2009</v>
      </c>
      <c r="I598" s="918">
        <v>1</v>
      </c>
      <c r="J598" s="193" t="s">
        <v>1999</v>
      </c>
      <c r="K598" s="142" t="s">
        <v>6</v>
      </c>
      <c r="L598" s="144" t="s">
        <v>2010</v>
      </c>
      <c r="M598" s="136" t="str">
        <f>VLOOKUP(L598,CódigosRetorno!$A$2:$B$2003,2,FALSE)</f>
        <v>El XML no contiene el tag o no existe información del Detalle del viaje en Detracciones - Servicio de transporte de carga.</v>
      </c>
      <c r="N598" s="135" t="s">
        <v>9</v>
      </c>
    </row>
    <row r="599" spans="1:14" ht="48" x14ac:dyDescent="0.35">
      <c r="A599" s="2"/>
      <c r="B599" s="872"/>
      <c r="C599" s="905"/>
      <c r="D599" s="888"/>
      <c r="E599" s="888"/>
      <c r="F599" s="923"/>
      <c r="G599" s="950"/>
      <c r="H599" s="905"/>
      <c r="I599" s="918"/>
      <c r="J599" s="193" t="s">
        <v>2011</v>
      </c>
      <c r="K599" s="142" t="s">
        <v>206</v>
      </c>
      <c r="L599" s="144" t="s">
        <v>2012</v>
      </c>
      <c r="M599" s="136" t="str">
        <f>VLOOKUP(L599,CódigosRetorno!$A$2:$B$2003,2,FALSE)</f>
        <v>El dato ingresado como detalle del viaje no cumple con el formato establecido.</v>
      </c>
      <c r="N599" s="135" t="s">
        <v>9</v>
      </c>
    </row>
    <row r="600" spans="1:14" ht="24" x14ac:dyDescent="0.35">
      <c r="A600" s="2"/>
      <c r="B600" s="872">
        <f>B598+1</f>
        <v>116</v>
      </c>
      <c r="C600" s="867" t="s">
        <v>2013</v>
      </c>
      <c r="D600" s="888" t="s">
        <v>327</v>
      </c>
      <c r="E600" s="888" t="s">
        <v>182</v>
      </c>
      <c r="F600" s="142" t="s">
        <v>328</v>
      </c>
      <c r="G600" s="128" t="s">
        <v>2014</v>
      </c>
      <c r="H600" s="136" t="s">
        <v>2015</v>
      </c>
      <c r="I600" s="474">
        <v>1</v>
      </c>
      <c r="J600" s="193" t="s">
        <v>2016</v>
      </c>
      <c r="K600" s="128" t="s">
        <v>6</v>
      </c>
      <c r="L600" s="142" t="s">
        <v>2017</v>
      </c>
      <c r="M600" s="136" t="str">
        <f>VLOOKUP(L600,CódigosRetorno!$A$2:$B$2003,2,FALSE)</f>
        <v>Detracciones - Servicio de transporte de carga, debe tener un (y solo uno) Valor Referencial del Servicio de Transporte.</v>
      </c>
      <c r="N600" s="135" t="s">
        <v>9</v>
      </c>
    </row>
    <row r="601" spans="1:14" ht="36" x14ac:dyDescent="0.35">
      <c r="A601" s="2"/>
      <c r="B601" s="872"/>
      <c r="C601" s="867"/>
      <c r="D601" s="888"/>
      <c r="E601" s="888"/>
      <c r="F601" s="923" t="s">
        <v>298</v>
      </c>
      <c r="G601" s="888" t="s">
        <v>299</v>
      </c>
      <c r="H601" s="905" t="s">
        <v>2018</v>
      </c>
      <c r="I601" s="918">
        <v>1</v>
      </c>
      <c r="J601" s="193" t="s">
        <v>2006</v>
      </c>
      <c r="K601" s="128" t="s">
        <v>6</v>
      </c>
      <c r="L601" s="142" t="s">
        <v>2019</v>
      </c>
      <c r="M601" s="136" t="str">
        <f>VLOOKUP(L601,CódigosRetorno!$A$2:$B$2003,2,FALSE)</f>
        <v>El XML no contiene el tag o no existe información del monto del valor referencial en Detracciones - Servicios de transporte de carga.</v>
      </c>
      <c r="N601" s="135" t="s">
        <v>9</v>
      </c>
    </row>
    <row r="602" spans="1:14" ht="36" x14ac:dyDescent="0.35">
      <c r="A602" s="2"/>
      <c r="B602" s="872"/>
      <c r="C602" s="867"/>
      <c r="D602" s="888"/>
      <c r="E602" s="888"/>
      <c r="F602" s="923"/>
      <c r="G602" s="888"/>
      <c r="H602" s="905"/>
      <c r="I602" s="918"/>
      <c r="J602" s="193" t="s">
        <v>2020</v>
      </c>
      <c r="K602" s="128" t="s">
        <v>6</v>
      </c>
      <c r="L602" s="142" t="s">
        <v>2021</v>
      </c>
      <c r="M602" s="136" t="str">
        <f>VLOOKUP(L602,CódigosRetorno!$A$2:$B$2003,2,FALSE)</f>
        <v>El dato ingresado como monto valor referencial en Detracciones - Servicios de transporte de carga no cumple con el formato establecido.</v>
      </c>
      <c r="N602" s="135" t="s">
        <v>9</v>
      </c>
    </row>
    <row r="603" spans="1:14" x14ac:dyDescent="0.35">
      <c r="A603" s="2"/>
      <c r="B603" s="872"/>
      <c r="C603" s="867"/>
      <c r="D603" s="888"/>
      <c r="E603" s="888"/>
      <c r="F603" s="346" t="s">
        <v>143</v>
      </c>
      <c r="G603" s="134" t="s">
        <v>306</v>
      </c>
      <c r="H603" s="483" t="s">
        <v>1368</v>
      </c>
      <c r="I603" s="462">
        <v>1</v>
      </c>
      <c r="J603" s="193" t="s">
        <v>2022</v>
      </c>
      <c r="K603" s="128" t="s">
        <v>6</v>
      </c>
      <c r="L603" s="142" t="s">
        <v>1953</v>
      </c>
      <c r="M603" s="136" t="str">
        <f>VLOOKUP(L603,CódigosRetorno!$A$2:$B$2003,2,FALSE)</f>
        <v>La moneda del monto de la detracción debe ser PEN</v>
      </c>
      <c r="N603" s="135" t="s">
        <v>9</v>
      </c>
    </row>
    <row r="604" spans="1:14" ht="24" x14ac:dyDescent="0.35">
      <c r="A604" s="2"/>
      <c r="B604" s="872">
        <f>B600+1</f>
        <v>117</v>
      </c>
      <c r="C604" s="905" t="s">
        <v>2023</v>
      </c>
      <c r="D604" s="888" t="s">
        <v>327</v>
      </c>
      <c r="E604" s="888" t="s">
        <v>182</v>
      </c>
      <c r="F604" s="142" t="s">
        <v>328</v>
      </c>
      <c r="G604" s="128" t="s">
        <v>2024</v>
      </c>
      <c r="H604" s="136" t="s">
        <v>2015</v>
      </c>
      <c r="I604" s="474">
        <v>1</v>
      </c>
      <c r="J604" s="193" t="s">
        <v>2025</v>
      </c>
      <c r="K604" s="128" t="s">
        <v>6</v>
      </c>
      <c r="L604" s="142" t="s">
        <v>2026</v>
      </c>
      <c r="M604" s="136" t="str">
        <f>VLOOKUP(L604,CódigosRetorno!$A$2:$B$2003,2,FALSE)</f>
        <v>Detracciones - Servicio de transporte de carga, debe tener un (y solo uno) Valor Referencial sobre la carga efectiva.</v>
      </c>
      <c r="N604" s="135" t="s">
        <v>9</v>
      </c>
    </row>
    <row r="605" spans="1:14" ht="36" x14ac:dyDescent="0.35">
      <c r="A605" s="2"/>
      <c r="B605" s="872"/>
      <c r="C605" s="905"/>
      <c r="D605" s="888"/>
      <c r="E605" s="888"/>
      <c r="F605" s="923" t="s">
        <v>298</v>
      </c>
      <c r="G605" s="888" t="s">
        <v>299</v>
      </c>
      <c r="H605" s="905" t="s">
        <v>2018</v>
      </c>
      <c r="I605" s="918">
        <v>1</v>
      </c>
      <c r="J605" s="193" t="s">
        <v>2006</v>
      </c>
      <c r="K605" s="128" t="s">
        <v>6</v>
      </c>
      <c r="L605" s="142" t="s">
        <v>2019</v>
      </c>
      <c r="M605" s="136" t="str">
        <f>VLOOKUP(L605,CódigosRetorno!$A$2:$B$2003,2,FALSE)</f>
        <v>El XML no contiene el tag o no existe información del monto del valor referencial en Detracciones - Servicios de transporte de carga.</v>
      </c>
      <c r="N605" s="135" t="s">
        <v>9</v>
      </c>
    </row>
    <row r="606" spans="1:14" ht="36" x14ac:dyDescent="0.35">
      <c r="A606" s="2"/>
      <c r="B606" s="872"/>
      <c r="C606" s="905"/>
      <c r="D606" s="888"/>
      <c r="E606" s="888"/>
      <c r="F606" s="923"/>
      <c r="G606" s="888"/>
      <c r="H606" s="905"/>
      <c r="I606" s="918"/>
      <c r="J606" s="193" t="s">
        <v>2027</v>
      </c>
      <c r="K606" s="128" t="s">
        <v>6</v>
      </c>
      <c r="L606" s="142" t="s">
        <v>2021</v>
      </c>
      <c r="M606" s="136" t="str">
        <f>VLOOKUP(L606,CódigosRetorno!$A$2:$B$2003,2,FALSE)</f>
        <v>El dato ingresado como monto valor referencial en Detracciones - Servicios de transporte de carga no cumple con el formato establecido.</v>
      </c>
      <c r="N606" s="135" t="s">
        <v>9</v>
      </c>
    </row>
    <row r="607" spans="1:14" x14ac:dyDescent="0.35">
      <c r="A607" s="2"/>
      <c r="B607" s="872"/>
      <c r="C607" s="905"/>
      <c r="D607" s="888"/>
      <c r="E607" s="888"/>
      <c r="F607" s="346" t="s">
        <v>143</v>
      </c>
      <c r="G607" s="134" t="s">
        <v>306</v>
      </c>
      <c r="H607" s="483" t="s">
        <v>1368</v>
      </c>
      <c r="I607" s="462">
        <v>1</v>
      </c>
      <c r="J607" s="193" t="s">
        <v>2022</v>
      </c>
      <c r="K607" s="128" t="s">
        <v>6</v>
      </c>
      <c r="L607" s="142" t="s">
        <v>1953</v>
      </c>
      <c r="M607" s="136" t="str">
        <f>VLOOKUP(L607,CódigosRetorno!$A$2:$B$2003,2,FALSE)</f>
        <v>La moneda del monto de la detracción debe ser PEN</v>
      </c>
      <c r="N607" s="135" t="s">
        <v>9</v>
      </c>
    </row>
    <row r="608" spans="1:14" ht="24" x14ac:dyDescent="0.35">
      <c r="A608" s="2"/>
      <c r="B608" s="872">
        <f>B604+1</f>
        <v>118</v>
      </c>
      <c r="C608" s="905" t="s">
        <v>2028</v>
      </c>
      <c r="D608" s="888" t="s">
        <v>327</v>
      </c>
      <c r="E608" s="888" t="s">
        <v>182</v>
      </c>
      <c r="F608" s="142" t="s">
        <v>328</v>
      </c>
      <c r="G608" s="128" t="s">
        <v>2029</v>
      </c>
      <c r="H608" s="136" t="s">
        <v>2015</v>
      </c>
      <c r="I608" s="474">
        <v>1</v>
      </c>
      <c r="J608" s="193" t="s">
        <v>2030</v>
      </c>
      <c r="K608" s="128" t="s">
        <v>6</v>
      </c>
      <c r="L608" s="142" t="s">
        <v>2031</v>
      </c>
      <c r="M608" s="136" t="str">
        <f>VLOOKUP(L608,CódigosRetorno!$A$2:$B$2003,2,FALSE)</f>
        <v>Detracciones - Servicio de transporte de carga, debe tener un (y solo uno) Valor Referencial sobre la carga util nominal.</v>
      </c>
      <c r="N608" s="135" t="s">
        <v>9</v>
      </c>
    </row>
    <row r="609" spans="1:14" ht="36" x14ac:dyDescent="0.35">
      <c r="A609" s="2"/>
      <c r="B609" s="872"/>
      <c r="C609" s="905"/>
      <c r="D609" s="888"/>
      <c r="E609" s="888"/>
      <c r="F609" s="923" t="s">
        <v>298</v>
      </c>
      <c r="G609" s="888" t="s">
        <v>299</v>
      </c>
      <c r="H609" s="905" t="s">
        <v>2018</v>
      </c>
      <c r="I609" s="918">
        <v>1</v>
      </c>
      <c r="J609" s="193" t="s">
        <v>2006</v>
      </c>
      <c r="K609" s="128" t="s">
        <v>6</v>
      </c>
      <c r="L609" s="142" t="s">
        <v>2019</v>
      </c>
      <c r="M609" s="136" t="str">
        <f>VLOOKUP(L609,CódigosRetorno!$A$2:$B$2003,2,FALSE)</f>
        <v>El XML no contiene el tag o no existe información del monto del valor referencial en Detracciones - Servicios de transporte de carga.</v>
      </c>
      <c r="N609" s="135" t="s">
        <v>9</v>
      </c>
    </row>
    <row r="610" spans="1:14" ht="36" x14ac:dyDescent="0.35">
      <c r="A610" s="2"/>
      <c r="B610" s="872"/>
      <c r="C610" s="905"/>
      <c r="D610" s="888"/>
      <c r="E610" s="888"/>
      <c r="F610" s="923"/>
      <c r="G610" s="888"/>
      <c r="H610" s="905"/>
      <c r="I610" s="918"/>
      <c r="J610" s="193" t="s">
        <v>2020</v>
      </c>
      <c r="K610" s="128" t="s">
        <v>6</v>
      </c>
      <c r="L610" s="142" t="s">
        <v>2021</v>
      </c>
      <c r="M610" s="136" t="str">
        <f>VLOOKUP(L610,CódigosRetorno!$A$2:$B$2003,2,FALSE)</f>
        <v>El dato ingresado como monto valor referencial en Detracciones - Servicios de transporte de carga no cumple con el formato establecido.</v>
      </c>
      <c r="N610" s="135" t="s">
        <v>9</v>
      </c>
    </row>
    <row r="611" spans="1:14" x14ac:dyDescent="0.35">
      <c r="A611" s="2"/>
      <c r="B611" s="872"/>
      <c r="C611" s="905"/>
      <c r="D611" s="888"/>
      <c r="E611" s="888"/>
      <c r="F611" s="346" t="s">
        <v>143</v>
      </c>
      <c r="G611" s="134" t="s">
        <v>306</v>
      </c>
      <c r="H611" s="483" t="s">
        <v>1368</v>
      </c>
      <c r="I611" s="462">
        <v>1</v>
      </c>
      <c r="J611" s="193" t="s">
        <v>2022</v>
      </c>
      <c r="K611" s="128" t="s">
        <v>6</v>
      </c>
      <c r="L611" s="142" t="s">
        <v>1953</v>
      </c>
      <c r="M611" s="136" t="str">
        <f>VLOOKUP(L611,CódigosRetorno!$A$2:$B$2003,2,FALSE)</f>
        <v>La moneda del monto de la detracción debe ser PEN</v>
      </c>
      <c r="N611" s="135" t="s">
        <v>9</v>
      </c>
    </row>
    <row r="612" spans="1:14" x14ac:dyDescent="0.35">
      <c r="A612" s="2"/>
      <c r="B612" s="534" t="s">
        <v>2032</v>
      </c>
      <c r="C612" s="528"/>
      <c r="D612" s="524"/>
      <c r="E612" s="524"/>
      <c r="F612" s="525"/>
      <c r="G612" s="522"/>
      <c r="H612" s="528"/>
      <c r="I612" s="474"/>
      <c r="J612" s="544"/>
      <c r="K612" s="525" t="s">
        <v>9</v>
      </c>
      <c r="L612" s="532" t="s">
        <v>9</v>
      </c>
      <c r="M612" s="523" t="str">
        <f>VLOOKUP(L612,CódigosRetorno!$A$2:$B$2003,2,FALSE)</f>
        <v>-</v>
      </c>
      <c r="N612" s="522"/>
    </row>
    <row r="613" spans="1:14" ht="36" x14ac:dyDescent="0.35">
      <c r="A613" s="2"/>
      <c r="B613" s="872">
        <f>B608+1</f>
        <v>119</v>
      </c>
      <c r="C613" s="905" t="s">
        <v>2033</v>
      </c>
      <c r="D613" s="888" t="s">
        <v>327</v>
      </c>
      <c r="E613" s="888" t="s">
        <v>182</v>
      </c>
      <c r="F613" s="142" t="s">
        <v>214</v>
      </c>
      <c r="G613" s="128" t="s">
        <v>215</v>
      </c>
      <c r="H613" s="138" t="s">
        <v>2034</v>
      </c>
      <c r="I613" s="474"/>
      <c r="J613" s="193" t="s">
        <v>2035</v>
      </c>
      <c r="K613" s="128" t="s">
        <v>206</v>
      </c>
      <c r="L613" s="142" t="s">
        <v>770</v>
      </c>
      <c r="M613" s="136" t="str">
        <f>VLOOKUP(L613,CódigosRetorno!$A$2:$B$2003,2,FALSE)</f>
        <v>Debe corresponder a algún valor válido establecido en el catálogo 13</v>
      </c>
      <c r="N613" s="135" t="s">
        <v>1154</v>
      </c>
    </row>
    <row r="614" spans="1:14" ht="24" x14ac:dyDescent="0.35">
      <c r="A614" s="2"/>
      <c r="B614" s="872"/>
      <c r="C614" s="905"/>
      <c r="D614" s="888"/>
      <c r="E614" s="888"/>
      <c r="F614" s="924"/>
      <c r="G614" s="135" t="s">
        <v>1155</v>
      </c>
      <c r="H614" s="143" t="s">
        <v>1059</v>
      </c>
      <c r="I614" s="474" t="s">
        <v>2432</v>
      </c>
      <c r="J614" s="193" t="s">
        <v>1156</v>
      </c>
      <c r="K614" s="128" t="s">
        <v>206</v>
      </c>
      <c r="L614" s="142" t="s">
        <v>1061</v>
      </c>
      <c r="M614" s="136" t="str">
        <f>VLOOKUP(L614,CódigosRetorno!$A$2:$B$2003,2,FALSE)</f>
        <v>El dato ingresado como atributo @schemeAgencyName es incorrecto.</v>
      </c>
      <c r="N614" s="135" t="s">
        <v>9</v>
      </c>
    </row>
    <row r="615" spans="1:14" ht="24" x14ac:dyDescent="0.35">
      <c r="A615" s="2"/>
      <c r="B615" s="872"/>
      <c r="C615" s="905"/>
      <c r="D615" s="888"/>
      <c r="E615" s="888"/>
      <c r="F615" s="926"/>
      <c r="G615" s="135" t="s">
        <v>1157</v>
      </c>
      <c r="H615" s="143" t="s">
        <v>1127</v>
      </c>
      <c r="I615" s="474" t="s">
        <v>2432</v>
      </c>
      <c r="J615" s="193" t="s">
        <v>1158</v>
      </c>
      <c r="K615" s="128" t="s">
        <v>206</v>
      </c>
      <c r="L615" s="142" t="s">
        <v>1129</v>
      </c>
      <c r="M615" s="136" t="str">
        <f>VLOOKUP(L615,CódigosRetorno!$A$2:$B$2003,2,FALSE)</f>
        <v>El dato ingresado como atributo @schemeName es incorrecto.</v>
      </c>
      <c r="N615" s="135" t="s">
        <v>9</v>
      </c>
    </row>
    <row r="616" spans="1:14" ht="24" x14ac:dyDescent="0.35">
      <c r="A616" s="2"/>
      <c r="B616" s="872"/>
      <c r="C616" s="905"/>
      <c r="D616" s="888"/>
      <c r="E616" s="888"/>
      <c r="F616" s="346" t="s">
        <v>328</v>
      </c>
      <c r="G616" s="135" t="s">
        <v>2014</v>
      </c>
      <c r="H616" s="138" t="s">
        <v>2036</v>
      </c>
      <c r="I616" s="474"/>
      <c r="J616" s="193" t="s">
        <v>184</v>
      </c>
      <c r="K616" s="128" t="s">
        <v>9</v>
      </c>
      <c r="L616" s="142" t="s">
        <v>9</v>
      </c>
      <c r="M616" s="136" t="str">
        <f>VLOOKUP(L616,CódigosRetorno!$A$2:$B$2003,2,FALSE)</f>
        <v>-</v>
      </c>
      <c r="N616" s="145" t="s">
        <v>9</v>
      </c>
    </row>
    <row r="617" spans="1:14" ht="36" x14ac:dyDescent="0.35">
      <c r="A617" s="2"/>
      <c r="B617" s="872">
        <f>B613+1</f>
        <v>120</v>
      </c>
      <c r="C617" s="905" t="s">
        <v>2037</v>
      </c>
      <c r="D617" s="888" t="s">
        <v>327</v>
      </c>
      <c r="E617" s="888" t="s">
        <v>182</v>
      </c>
      <c r="F617" s="142" t="s">
        <v>214</v>
      </c>
      <c r="G617" s="128" t="s">
        <v>215</v>
      </c>
      <c r="H617" s="138" t="s">
        <v>2038</v>
      </c>
      <c r="I617" s="474"/>
      <c r="J617" s="193" t="s">
        <v>2035</v>
      </c>
      <c r="K617" s="128" t="s">
        <v>206</v>
      </c>
      <c r="L617" s="142" t="s">
        <v>770</v>
      </c>
      <c r="M617" s="136" t="str">
        <f>VLOOKUP(L617,CódigosRetorno!$A$2:$B$2003,2,FALSE)</f>
        <v>Debe corresponder a algún valor válido establecido en el catálogo 13</v>
      </c>
      <c r="N617" s="135" t="s">
        <v>1154</v>
      </c>
    </row>
    <row r="618" spans="1:14" ht="24" x14ac:dyDescent="0.35">
      <c r="A618" s="2"/>
      <c r="B618" s="872"/>
      <c r="C618" s="905"/>
      <c r="D618" s="888"/>
      <c r="E618" s="888"/>
      <c r="F618" s="923"/>
      <c r="G618" s="135" t="s">
        <v>1155</v>
      </c>
      <c r="H618" s="143" t="s">
        <v>1059</v>
      </c>
      <c r="I618" s="474" t="s">
        <v>2432</v>
      </c>
      <c r="J618" s="193" t="s">
        <v>1156</v>
      </c>
      <c r="K618" s="128" t="s">
        <v>206</v>
      </c>
      <c r="L618" s="142" t="s">
        <v>1061</v>
      </c>
      <c r="M618" s="136" t="str">
        <f>VLOOKUP(L618,CódigosRetorno!$A$2:$B$2003,2,FALSE)</f>
        <v>El dato ingresado como atributo @schemeAgencyName es incorrecto.</v>
      </c>
      <c r="N618" s="135" t="s">
        <v>9</v>
      </c>
    </row>
    <row r="619" spans="1:14" ht="24" x14ac:dyDescent="0.35">
      <c r="A619" s="2"/>
      <c r="B619" s="872"/>
      <c r="C619" s="905"/>
      <c r="D619" s="888"/>
      <c r="E619" s="888"/>
      <c r="F619" s="923"/>
      <c r="G619" s="135" t="s">
        <v>1157</v>
      </c>
      <c r="H619" s="143" t="s">
        <v>1127</v>
      </c>
      <c r="I619" s="474" t="s">
        <v>2432</v>
      </c>
      <c r="J619" s="193" t="s">
        <v>1158</v>
      </c>
      <c r="K619" s="128" t="s">
        <v>206</v>
      </c>
      <c r="L619" s="142" t="s">
        <v>1129</v>
      </c>
      <c r="M619" s="136" t="str">
        <f>VLOOKUP(L619,CódigosRetorno!$A$2:$B$2003,2,FALSE)</f>
        <v>El dato ingresado como atributo @schemeName es incorrecto.</v>
      </c>
      <c r="N619" s="145" t="s">
        <v>9</v>
      </c>
    </row>
    <row r="620" spans="1:14" ht="60" x14ac:dyDescent="0.35">
      <c r="A620" s="2"/>
      <c r="B620" s="873">
        <f>B617+1</f>
        <v>121</v>
      </c>
      <c r="C620" s="868" t="s">
        <v>2039</v>
      </c>
      <c r="D620" s="886" t="s">
        <v>327</v>
      </c>
      <c r="E620" s="886" t="s">
        <v>182</v>
      </c>
      <c r="F620" s="142" t="s">
        <v>221</v>
      </c>
      <c r="G620" s="135"/>
      <c r="H620" s="138" t="s">
        <v>2040</v>
      </c>
      <c r="I620" s="474" t="s">
        <v>2432</v>
      </c>
      <c r="J620" s="193" t="s">
        <v>2041</v>
      </c>
      <c r="K620" s="128" t="s">
        <v>206</v>
      </c>
      <c r="L620" s="142" t="s">
        <v>2042</v>
      </c>
      <c r="M620" s="136" t="str">
        <f>VLOOKUP(L620,CódigosRetorno!$A$2:$B$2003,2,FALSE)</f>
        <v>El dato ingresado como descripcion del tramo no cumple con el formato establecido.</v>
      </c>
      <c r="N620" s="135" t="s">
        <v>9</v>
      </c>
    </row>
    <row r="621" spans="1:14" ht="24" x14ac:dyDescent="0.35">
      <c r="A621" s="2"/>
      <c r="B621" s="874"/>
      <c r="C621" s="869"/>
      <c r="D621" s="890"/>
      <c r="E621" s="890"/>
      <c r="F621" s="142" t="s">
        <v>1795</v>
      </c>
      <c r="G621" s="135" t="s">
        <v>283</v>
      </c>
      <c r="H621" s="138" t="s">
        <v>2043</v>
      </c>
      <c r="I621" s="474"/>
      <c r="J621" s="193" t="s">
        <v>184</v>
      </c>
      <c r="K621" s="128" t="s">
        <v>9</v>
      </c>
      <c r="L621" s="142" t="s">
        <v>9</v>
      </c>
      <c r="M621" s="136" t="str">
        <f>VLOOKUP(L621,CódigosRetorno!$A$2:$B$2003,2,FALSE)</f>
        <v>-</v>
      </c>
      <c r="N621" s="135" t="s">
        <v>9</v>
      </c>
    </row>
    <row r="622" spans="1:14" ht="36" x14ac:dyDescent="0.35">
      <c r="A622" s="2"/>
      <c r="B622" s="873">
        <f>B620+1</f>
        <v>122</v>
      </c>
      <c r="C622" s="868" t="s">
        <v>2044</v>
      </c>
      <c r="D622" s="886" t="s">
        <v>327</v>
      </c>
      <c r="E622" s="886" t="s">
        <v>182</v>
      </c>
      <c r="F622" s="142" t="s">
        <v>298</v>
      </c>
      <c r="G622" s="128" t="s">
        <v>299</v>
      </c>
      <c r="H622" s="138" t="s">
        <v>2045</v>
      </c>
      <c r="I622" s="474" t="s">
        <v>2432</v>
      </c>
      <c r="J622" s="193" t="s">
        <v>2046</v>
      </c>
      <c r="K622" s="128" t="s">
        <v>206</v>
      </c>
      <c r="L622" s="142" t="s">
        <v>2047</v>
      </c>
      <c r="M622" s="136" t="str">
        <f>VLOOKUP(L622,CódigosRetorno!$A$2:$B$2003,2,FALSE)</f>
        <v>El dato ingresado como valor refrencia del tramo virtual no cumple con el formato establecido.</v>
      </c>
      <c r="N622" s="135" t="s">
        <v>9</v>
      </c>
    </row>
    <row r="623" spans="1:14" x14ac:dyDescent="0.35">
      <c r="A623" s="2"/>
      <c r="B623" s="874"/>
      <c r="C623" s="869"/>
      <c r="D623" s="890"/>
      <c r="E623" s="890"/>
      <c r="F623" s="346" t="s">
        <v>143</v>
      </c>
      <c r="G623" s="134" t="s">
        <v>306</v>
      </c>
      <c r="H623" s="483" t="s">
        <v>1368</v>
      </c>
      <c r="I623" s="462">
        <v>1</v>
      </c>
      <c r="J623" s="193" t="s">
        <v>2022</v>
      </c>
      <c r="K623" s="128" t="s">
        <v>6</v>
      </c>
      <c r="L623" s="142" t="s">
        <v>1953</v>
      </c>
      <c r="M623" s="136" t="str">
        <f>VLOOKUP(L623,CódigosRetorno!$A$2:$B$2003,2,FALSE)</f>
        <v>La moneda del monto de la detracción debe ser PEN</v>
      </c>
      <c r="N623" s="135" t="s">
        <v>9</v>
      </c>
    </row>
    <row r="624" spans="1:14" x14ac:dyDescent="0.35">
      <c r="A624" s="2"/>
      <c r="B624" s="534" t="s">
        <v>2048</v>
      </c>
      <c r="C624" s="528"/>
      <c r="D624" s="524"/>
      <c r="E624" s="524"/>
      <c r="F624" s="525"/>
      <c r="G624" s="522"/>
      <c r="H624" s="528"/>
      <c r="I624" s="474"/>
      <c r="J624" s="544"/>
      <c r="K624" s="525" t="s">
        <v>9</v>
      </c>
      <c r="L624" s="532" t="s">
        <v>9</v>
      </c>
      <c r="M624" s="523" t="str">
        <f>VLOOKUP(L624,CódigosRetorno!$A$2:$B$2003,2,FALSE)</f>
        <v>-</v>
      </c>
      <c r="N624" s="526" t="s">
        <v>9</v>
      </c>
    </row>
    <row r="625" spans="1:14" ht="60" x14ac:dyDescent="0.35">
      <c r="A625" s="2"/>
      <c r="B625" s="872">
        <f>B622+1</f>
        <v>123</v>
      </c>
      <c r="C625" s="905" t="s">
        <v>2049</v>
      </c>
      <c r="D625" s="888" t="s">
        <v>327</v>
      </c>
      <c r="E625" s="888" t="s">
        <v>182</v>
      </c>
      <c r="F625" s="142" t="s">
        <v>298</v>
      </c>
      <c r="G625" s="135" t="s">
        <v>2050</v>
      </c>
      <c r="H625" s="138" t="s">
        <v>2051</v>
      </c>
      <c r="I625" s="474"/>
      <c r="J625" s="193" t="s">
        <v>2052</v>
      </c>
      <c r="K625" s="128" t="s">
        <v>206</v>
      </c>
      <c r="L625" s="142" t="s">
        <v>2053</v>
      </c>
      <c r="M625" s="136" t="str">
        <f>VLOOKUP(L625,CódigosRetorno!$A$2:$B$2003,2,FALSE)</f>
        <v>El dato ingresado como configuración vehicular no cumple con el formato establecido.</v>
      </c>
      <c r="N625" s="135" t="s">
        <v>9</v>
      </c>
    </row>
    <row r="626" spans="1:14" ht="24" x14ac:dyDescent="0.35">
      <c r="A626" s="2"/>
      <c r="B626" s="872"/>
      <c r="C626" s="905"/>
      <c r="D626" s="888"/>
      <c r="E626" s="888"/>
      <c r="F626" s="924"/>
      <c r="G626" s="135" t="s">
        <v>2054</v>
      </c>
      <c r="H626" s="138" t="s">
        <v>1079</v>
      </c>
      <c r="I626" s="474" t="s">
        <v>2432</v>
      </c>
      <c r="J626" s="193" t="s">
        <v>2055</v>
      </c>
      <c r="K626" s="128" t="s">
        <v>206</v>
      </c>
      <c r="L626" s="142" t="s">
        <v>1080</v>
      </c>
      <c r="M626" s="136" t="str">
        <f>VLOOKUP(L626,CódigosRetorno!$A$2:$B$2003,2,FALSE)</f>
        <v>El dato ingresado como atributo @listAgencyName es incorrecto.</v>
      </c>
      <c r="N626" s="135" t="s">
        <v>9</v>
      </c>
    </row>
    <row r="627" spans="1:14" ht="24" x14ac:dyDescent="0.35">
      <c r="A627" s="2"/>
      <c r="B627" s="872"/>
      <c r="C627" s="905"/>
      <c r="D627" s="888"/>
      <c r="E627" s="888"/>
      <c r="F627" s="926"/>
      <c r="G627" s="135" t="s">
        <v>2056</v>
      </c>
      <c r="H627" s="138" t="s">
        <v>1082</v>
      </c>
      <c r="I627" s="474" t="s">
        <v>2432</v>
      </c>
      <c r="J627" s="193" t="s">
        <v>2057</v>
      </c>
      <c r="K627" s="128" t="s">
        <v>206</v>
      </c>
      <c r="L627" s="142" t="s">
        <v>1084</v>
      </c>
      <c r="M627" s="136" t="str">
        <f>VLOOKUP(L627,CódigosRetorno!$A$2:$B$2003,2,FALSE)</f>
        <v>El dato ingresado como atributo @listName es incorrecto.</v>
      </c>
      <c r="N627" s="145" t="s">
        <v>9</v>
      </c>
    </row>
    <row r="628" spans="1:14" ht="36" x14ac:dyDescent="0.35">
      <c r="A628" s="2"/>
      <c r="B628" s="872"/>
      <c r="C628" s="905"/>
      <c r="D628" s="888"/>
      <c r="E628" s="888"/>
      <c r="F628" s="386" t="s">
        <v>328</v>
      </c>
      <c r="G628" s="199" t="s">
        <v>2014</v>
      </c>
      <c r="H628" s="387" t="s">
        <v>2051</v>
      </c>
      <c r="I628" s="474" t="s">
        <v>2432</v>
      </c>
      <c r="J628" s="193"/>
      <c r="K628" s="128"/>
      <c r="L628" s="142" t="s">
        <v>9</v>
      </c>
      <c r="M628" s="136" t="str">
        <f>VLOOKUP(L628,CódigosRetorno!$A$2:$B$2003,2,FALSE)</f>
        <v>-</v>
      </c>
      <c r="N628" s="145" t="s">
        <v>9</v>
      </c>
    </row>
    <row r="629" spans="1:14" ht="48" x14ac:dyDescent="0.35">
      <c r="A629" s="2"/>
      <c r="B629" s="872">
        <f>B625+1</f>
        <v>124</v>
      </c>
      <c r="C629" s="905" t="s">
        <v>2058</v>
      </c>
      <c r="D629" s="888" t="s">
        <v>327</v>
      </c>
      <c r="E629" s="888" t="s">
        <v>182</v>
      </c>
      <c r="F629" s="142" t="s">
        <v>1329</v>
      </c>
      <c r="G629" s="135" t="s">
        <v>2014</v>
      </c>
      <c r="H629" s="138" t="s">
        <v>2059</v>
      </c>
      <c r="I629" s="474">
        <v>1</v>
      </c>
      <c r="J629" s="193" t="s">
        <v>2060</v>
      </c>
      <c r="K629" s="128" t="s">
        <v>206</v>
      </c>
      <c r="L629" s="142" t="s">
        <v>2061</v>
      </c>
      <c r="M629" s="136" t="str">
        <f>VLOOKUP(L629,CódigosRetorno!$A$2:$B$2003,2,FALSE)</f>
        <v>El dato ingresado como tipo de carga util es incorrecto.</v>
      </c>
      <c r="N629" s="135" t="s">
        <v>9</v>
      </c>
    </row>
    <row r="630" spans="1:14" ht="24" x14ac:dyDescent="0.35">
      <c r="A630" s="2"/>
      <c r="B630" s="872"/>
      <c r="C630" s="905"/>
      <c r="D630" s="888"/>
      <c r="E630" s="888"/>
      <c r="F630" s="923" t="s">
        <v>298</v>
      </c>
      <c r="G630" s="872" t="s">
        <v>299</v>
      </c>
      <c r="H630" s="905" t="s">
        <v>2062</v>
      </c>
      <c r="I630" s="918">
        <v>1</v>
      </c>
      <c r="J630" s="193" t="s">
        <v>2063</v>
      </c>
      <c r="K630" s="128" t="s">
        <v>206</v>
      </c>
      <c r="L630" s="142" t="s">
        <v>2064</v>
      </c>
      <c r="M630" s="136" t="str">
        <f>VLOOKUP(L630,CódigosRetorno!$A$2:$B$2003,2,FALSE)</f>
        <v>El XML no contiene el tag o no existe información del valor de la carga en TM.</v>
      </c>
      <c r="N630" s="135" t="s">
        <v>9</v>
      </c>
    </row>
    <row r="631" spans="1:14" ht="36" x14ac:dyDescent="0.35">
      <c r="A631" s="2"/>
      <c r="B631" s="872"/>
      <c r="C631" s="905"/>
      <c r="D631" s="888"/>
      <c r="E631" s="888"/>
      <c r="F631" s="923"/>
      <c r="G631" s="872"/>
      <c r="H631" s="905"/>
      <c r="I631" s="918"/>
      <c r="J631" s="193" t="s">
        <v>2046</v>
      </c>
      <c r="K631" s="128" t="s">
        <v>206</v>
      </c>
      <c r="L631" s="142" t="s">
        <v>2065</v>
      </c>
      <c r="M631" s="136" t="str">
        <f>VLOOKUP(L631,CódigosRetorno!$A$2:$B$2003,2,FALSE)</f>
        <v>El dato ingresado como valor de la carga en TM cumple con el formato establecido.</v>
      </c>
      <c r="N631" s="135" t="s">
        <v>9</v>
      </c>
    </row>
    <row r="632" spans="1:14" ht="24" x14ac:dyDescent="0.35">
      <c r="A632" s="2"/>
      <c r="B632" s="872"/>
      <c r="C632" s="905"/>
      <c r="D632" s="888"/>
      <c r="E632" s="888"/>
      <c r="F632" s="142"/>
      <c r="G632" s="128" t="s">
        <v>1983</v>
      </c>
      <c r="H632" s="143" t="s">
        <v>1502</v>
      </c>
      <c r="I632" s="474">
        <v>1</v>
      </c>
      <c r="J632" s="193" t="s">
        <v>2066</v>
      </c>
      <c r="K632" s="128" t="s">
        <v>206</v>
      </c>
      <c r="L632" s="142" t="s">
        <v>2067</v>
      </c>
      <c r="M632" s="136" t="str">
        <f>VLOOKUP(L632,CódigosRetorno!$A$2:$B$2003,2,FALSE)</f>
        <v>El dato ingresado como unidad de medida de la carga  del vehiculo no corresponde al valor esperado.</v>
      </c>
      <c r="N632" s="135" t="s">
        <v>9</v>
      </c>
    </row>
    <row r="633" spans="1:14" ht="48" x14ac:dyDescent="0.35">
      <c r="A633" s="2"/>
      <c r="B633" s="872">
        <f>B629+1</f>
        <v>125</v>
      </c>
      <c r="C633" s="905" t="s">
        <v>2068</v>
      </c>
      <c r="D633" s="888" t="s">
        <v>327</v>
      </c>
      <c r="E633" s="888" t="s">
        <v>182</v>
      </c>
      <c r="F633" s="142" t="s">
        <v>1329</v>
      </c>
      <c r="G633" s="135" t="s">
        <v>2024</v>
      </c>
      <c r="H633" s="138" t="s">
        <v>2069</v>
      </c>
      <c r="I633" s="474"/>
      <c r="J633" s="193" t="s">
        <v>2060</v>
      </c>
      <c r="K633" s="128" t="s">
        <v>206</v>
      </c>
      <c r="L633" s="142" t="s">
        <v>2061</v>
      </c>
      <c r="M633" s="136" t="str">
        <f>VLOOKUP(L633,CódigosRetorno!$A$2:$B$2003,2,FALSE)</f>
        <v>El dato ingresado como tipo de carga util es incorrecto.</v>
      </c>
      <c r="N633" s="135" t="s">
        <v>9</v>
      </c>
    </row>
    <row r="634" spans="1:14" ht="24" x14ac:dyDescent="0.35">
      <c r="A634" s="2"/>
      <c r="B634" s="872"/>
      <c r="C634" s="905"/>
      <c r="D634" s="888"/>
      <c r="E634" s="888"/>
      <c r="F634" s="923" t="s">
        <v>298</v>
      </c>
      <c r="G634" s="872" t="s">
        <v>299</v>
      </c>
      <c r="H634" s="905" t="s">
        <v>2062</v>
      </c>
      <c r="I634" s="918"/>
      <c r="J634" s="193" t="s">
        <v>2063</v>
      </c>
      <c r="K634" s="128" t="s">
        <v>206</v>
      </c>
      <c r="L634" s="142" t="s">
        <v>2064</v>
      </c>
      <c r="M634" s="136" t="str">
        <f>VLOOKUP(L634,CódigosRetorno!$A$2:$B$2003,2,FALSE)</f>
        <v>El XML no contiene el tag o no existe información del valor de la carga en TM.</v>
      </c>
      <c r="N634" s="135" t="s">
        <v>9</v>
      </c>
    </row>
    <row r="635" spans="1:14" ht="36" x14ac:dyDescent="0.35">
      <c r="A635" s="2"/>
      <c r="B635" s="872"/>
      <c r="C635" s="905"/>
      <c r="D635" s="888"/>
      <c r="E635" s="888"/>
      <c r="F635" s="923"/>
      <c r="G635" s="872"/>
      <c r="H635" s="905"/>
      <c r="I635" s="918"/>
      <c r="J635" s="193" t="s">
        <v>2046</v>
      </c>
      <c r="K635" s="128" t="s">
        <v>206</v>
      </c>
      <c r="L635" s="142" t="s">
        <v>2065</v>
      </c>
      <c r="M635" s="136" t="str">
        <f>VLOOKUP(L635,CódigosRetorno!$A$2:$B$2003,2,FALSE)</f>
        <v>El dato ingresado como valor de la carga en TM cumple con el formato establecido.</v>
      </c>
      <c r="N635" s="135" t="s">
        <v>9</v>
      </c>
    </row>
    <row r="636" spans="1:14" ht="36" x14ac:dyDescent="0.35">
      <c r="A636" s="2"/>
      <c r="B636" s="872"/>
      <c r="C636" s="905"/>
      <c r="D636" s="888"/>
      <c r="E636" s="888"/>
      <c r="F636" s="142"/>
      <c r="G636" s="128" t="s">
        <v>1983</v>
      </c>
      <c r="H636" s="138" t="s">
        <v>2070</v>
      </c>
      <c r="I636" s="474">
        <v>1</v>
      </c>
      <c r="J636" s="193" t="s">
        <v>2066</v>
      </c>
      <c r="K636" s="128" t="s">
        <v>206</v>
      </c>
      <c r="L636" s="142" t="s">
        <v>2067</v>
      </c>
      <c r="M636" s="136" t="str">
        <f>VLOOKUP(L636,CódigosRetorno!$A$2:$B$2003,2,FALSE)</f>
        <v>El dato ingresado como unidad de medida de la carga  del vehiculo no corresponde al valor esperado.</v>
      </c>
      <c r="N636" s="135" t="s">
        <v>9</v>
      </c>
    </row>
    <row r="637" spans="1:14" ht="48" x14ac:dyDescent="0.35">
      <c r="A637" s="2"/>
      <c r="B637" s="873">
        <f>B633+1</f>
        <v>126</v>
      </c>
      <c r="C637" s="868" t="s">
        <v>2071</v>
      </c>
      <c r="D637" s="886" t="s">
        <v>327</v>
      </c>
      <c r="E637" s="886" t="s">
        <v>182</v>
      </c>
      <c r="F637" s="142" t="s">
        <v>1492</v>
      </c>
      <c r="G637" s="135" t="s">
        <v>2072</v>
      </c>
      <c r="H637" s="138" t="s">
        <v>2073</v>
      </c>
      <c r="I637" s="474"/>
      <c r="J637" s="193" t="s">
        <v>184</v>
      </c>
      <c r="K637" s="128" t="s">
        <v>9</v>
      </c>
      <c r="L637" s="142" t="s">
        <v>9</v>
      </c>
      <c r="M637" s="136" t="str">
        <f>VLOOKUP(L637,CódigosRetorno!$A$2:$B$2003,2,FALSE)</f>
        <v>-</v>
      </c>
      <c r="N637" s="135" t="s">
        <v>9</v>
      </c>
    </row>
    <row r="638" spans="1:14" x14ac:dyDescent="0.35">
      <c r="A638" s="2"/>
      <c r="B638" s="874"/>
      <c r="C638" s="869"/>
      <c r="D638" s="890"/>
      <c r="E638" s="890"/>
      <c r="F638" s="346" t="s">
        <v>143</v>
      </c>
      <c r="G638" s="134" t="s">
        <v>306</v>
      </c>
      <c r="H638" s="483" t="s">
        <v>1368</v>
      </c>
      <c r="I638" s="462">
        <v>1</v>
      </c>
      <c r="J638" s="193" t="s">
        <v>2022</v>
      </c>
      <c r="K638" s="128" t="s">
        <v>6</v>
      </c>
      <c r="L638" s="142" t="s">
        <v>1953</v>
      </c>
      <c r="M638" s="136" t="str">
        <f>VLOOKUP(L638,CódigosRetorno!$A$2:$B$2003,2,FALSE)</f>
        <v>La moneda del monto de la detracción debe ser PEN</v>
      </c>
      <c r="N638" s="135" t="s">
        <v>9</v>
      </c>
    </row>
    <row r="639" spans="1:14" ht="36" x14ac:dyDescent="0.35">
      <c r="A639" s="2"/>
      <c r="B639" s="873">
        <f>B637+1</f>
        <v>127</v>
      </c>
      <c r="C639" s="868" t="s">
        <v>2074</v>
      </c>
      <c r="D639" s="886" t="s">
        <v>327</v>
      </c>
      <c r="E639" s="886" t="s">
        <v>182</v>
      </c>
      <c r="F639" s="142" t="s">
        <v>298</v>
      </c>
      <c r="G639" s="135" t="s">
        <v>299</v>
      </c>
      <c r="H639" s="138" t="s">
        <v>2075</v>
      </c>
      <c r="I639" s="474"/>
      <c r="J639" s="193" t="s">
        <v>2046</v>
      </c>
      <c r="K639" s="128" t="s">
        <v>206</v>
      </c>
      <c r="L639" s="142" t="s">
        <v>2076</v>
      </c>
      <c r="M639" s="136" t="str">
        <f>VLOOKUP(L639,CódigosRetorno!$A$2:$B$2003,2,FALSE)</f>
        <v>El dato ingresado como valor referencial de carga util nominal no cumple con el formato establecido.</v>
      </c>
      <c r="N639" s="135" t="s">
        <v>9</v>
      </c>
    </row>
    <row r="640" spans="1:14" x14ac:dyDescent="0.35">
      <c r="A640" s="2"/>
      <c r="B640" s="874"/>
      <c r="C640" s="869"/>
      <c r="D640" s="890"/>
      <c r="E640" s="890"/>
      <c r="F640" s="346" t="s">
        <v>143</v>
      </c>
      <c r="G640" s="134" t="s">
        <v>306</v>
      </c>
      <c r="H640" s="483" t="s">
        <v>1368</v>
      </c>
      <c r="I640" s="462">
        <v>1</v>
      </c>
      <c r="J640" s="193" t="s">
        <v>2022</v>
      </c>
      <c r="K640" s="128" t="s">
        <v>6</v>
      </c>
      <c r="L640" s="142" t="s">
        <v>1953</v>
      </c>
      <c r="M640" s="136" t="str">
        <f>VLOOKUP(L640,CódigosRetorno!$A$2:$B$2003,2,FALSE)</f>
        <v>La moneda del monto de la detracción debe ser PEN</v>
      </c>
      <c r="N640" s="135" t="s">
        <v>9</v>
      </c>
    </row>
    <row r="641" spans="1:14" ht="36" x14ac:dyDescent="0.35">
      <c r="A641" s="2"/>
      <c r="B641" s="135">
        <f>B639+1</f>
        <v>128</v>
      </c>
      <c r="C641" s="136" t="s">
        <v>2077</v>
      </c>
      <c r="D641" s="128" t="s">
        <v>327</v>
      </c>
      <c r="E641" s="128" t="s">
        <v>182</v>
      </c>
      <c r="F641" s="142" t="s">
        <v>2078</v>
      </c>
      <c r="G641" s="135" t="s">
        <v>2079</v>
      </c>
      <c r="H641" s="138" t="s">
        <v>2080</v>
      </c>
      <c r="I641" s="474"/>
      <c r="J641" s="193" t="s">
        <v>184</v>
      </c>
      <c r="K641" s="128" t="s">
        <v>9</v>
      </c>
      <c r="L641" s="142" t="s">
        <v>9</v>
      </c>
      <c r="M641" s="136" t="str">
        <f>VLOOKUP(L641,CódigosRetorno!$A$2:$B$2003,2,FALSE)</f>
        <v>-</v>
      </c>
      <c r="N641" s="135" t="s">
        <v>9</v>
      </c>
    </row>
    <row r="642" spans="1:14" x14ac:dyDescent="0.35">
      <c r="A642" s="2"/>
      <c r="B642" s="534" t="s">
        <v>2081</v>
      </c>
      <c r="C642" s="535"/>
      <c r="D642" s="538"/>
      <c r="E642" s="529"/>
      <c r="F642" s="536" t="s">
        <v>9</v>
      </c>
      <c r="G642" s="536" t="s">
        <v>9</v>
      </c>
      <c r="H642" s="537" t="s">
        <v>9</v>
      </c>
      <c r="I642" s="785"/>
      <c r="J642" s="544" t="s">
        <v>9</v>
      </c>
      <c r="K642" s="525" t="s">
        <v>9</v>
      </c>
      <c r="L642" s="532" t="s">
        <v>9</v>
      </c>
      <c r="M642" s="523" t="str">
        <f>VLOOKUP(L642,CódigosRetorno!$A$2:$B$2003,2,FALSE)</f>
        <v>-</v>
      </c>
      <c r="N642" s="522" t="s">
        <v>9</v>
      </c>
    </row>
    <row r="643" spans="1:14" ht="24" x14ac:dyDescent="0.35">
      <c r="A643" s="2"/>
      <c r="B643" s="872" t="s">
        <v>9057</v>
      </c>
      <c r="C643" s="905" t="s">
        <v>2082</v>
      </c>
      <c r="D643" s="888" t="s">
        <v>327</v>
      </c>
      <c r="E643" s="888" t="s">
        <v>182</v>
      </c>
      <c r="F643" s="142" t="s">
        <v>221</v>
      </c>
      <c r="G643" s="135"/>
      <c r="H643" s="136" t="s">
        <v>1880</v>
      </c>
      <c r="I643" s="121">
        <v>1</v>
      </c>
      <c r="J643" s="193" t="s">
        <v>1344</v>
      </c>
      <c r="K643" s="128" t="s">
        <v>206</v>
      </c>
      <c r="L643" s="142" t="s">
        <v>1345</v>
      </c>
      <c r="M643" s="136" t="str">
        <f>VLOOKUP(L643,CódigosRetorno!$A$2:$B$2003,2,FALSE)</f>
        <v>No existe información en el nombre del concepto.</v>
      </c>
      <c r="N643" s="145" t="s">
        <v>9</v>
      </c>
    </row>
    <row r="644" spans="1:14" ht="36" x14ac:dyDescent="0.35">
      <c r="A644" s="2"/>
      <c r="B644" s="872"/>
      <c r="C644" s="905"/>
      <c r="D644" s="888"/>
      <c r="E644" s="888"/>
      <c r="F644" s="923" t="s">
        <v>659</v>
      </c>
      <c r="G644" s="888" t="s">
        <v>1342</v>
      </c>
      <c r="H644" s="905" t="s">
        <v>1881</v>
      </c>
      <c r="I644" s="953">
        <v>1</v>
      </c>
      <c r="J644" s="193" t="s">
        <v>2083</v>
      </c>
      <c r="K644" s="128" t="s">
        <v>6</v>
      </c>
      <c r="L644" s="142" t="s">
        <v>2084</v>
      </c>
      <c r="M644" s="136" t="str">
        <f>VLOOKUP(L644,CódigosRetorno!$A$2:$B$2003,2,FALSE)</f>
        <v>El XML no contiene el tag de numero de documentos del huesped.</v>
      </c>
      <c r="N644" s="145" t="s">
        <v>9</v>
      </c>
    </row>
    <row r="645" spans="1:14" ht="36" x14ac:dyDescent="0.35">
      <c r="A645" s="2"/>
      <c r="B645" s="872"/>
      <c r="C645" s="905"/>
      <c r="D645" s="888"/>
      <c r="E645" s="888"/>
      <c r="F645" s="923"/>
      <c r="G645" s="888"/>
      <c r="H645" s="905"/>
      <c r="I645" s="953"/>
      <c r="J645" s="193" t="s">
        <v>2085</v>
      </c>
      <c r="K645" s="128" t="s">
        <v>6</v>
      </c>
      <c r="L645" s="142" t="s">
        <v>2086</v>
      </c>
      <c r="M645" s="136" t="str">
        <f>VLOOKUP(L645,CódigosRetorno!$A$2:$B$2003,2,FALSE)</f>
        <v>El XML no contiene el tag de tipo de documentos del huesped.</v>
      </c>
      <c r="N645" s="145" t="s">
        <v>9</v>
      </c>
    </row>
    <row r="646" spans="1:14" ht="36" x14ac:dyDescent="0.35">
      <c r="A646" s="2"/>
      <c r="B646" s="872"/>
      <c r="C646" s="905"/>
      <c r="D646" s="888"/>
      <c r="E646" s="888"/>
      <c r="F646" s="923"/>
      <c r="G646" s="888"/>
      <c r="H646" s="905"/>
      <c r="I646" s="953"/>
      <c r="J646" s="193" t="s">
        <v>2087</v>
      </c>
      <c r="K646" s="128" t="s">
        <v>6</v>
      </c>
      <c r="L646" s="142" t="s">
        <v>2088</v>
      </c>
      <c r="M646" s="136" t="str">
        <f>VLOOKUP(L646,CódigosRetorno!$A$2:$B$2003,2,FALSE)</f>
        <v>El XML no contiene el tag de codigo de pais de emision del documento de identidad</v>
      </c>
      <c r="N646" s="145" t="s">
        <v>9</v>
      </c>
    </row>
    <row r="647" spans="1:14" ht="36" x14ac:dyDescent="0.35">
      <c r="A647" s="2"/>
      <c r="B647" s="872"/>
      <c r="C647" s="905"/>
      <c r="D647" s="888"/>
      <c r="E647" s="888"/>
      <c r="F647" s="923"/>
      <c r="G647" s="888"/>
      <c r="H647" s="905"/>
      <c r="I647" s="953"/>
      <c r="J647" s="193" t="s">
        <v>2089</v>
      </c>
      <c r="K647" s="128" t="s">
        <v>6</v>
      </c>
      <c r="L647" s="142" t="s">
        <v>2090</v>
      </c>
      <c r="M647" s="136" t="str">
        <f>VLOOKUP(L647,CódigosRetorno!$A$2:$B$2003,2,FALSE)</f>
        <v>El XML no contiene el tag de apellidos y nombres del huesped.</v>
      </c>
      <c r="N647" s="145" t="s">
        <v>9</v>
      </c>
    </row>
    <row r="648" spans="1:14" ht="36" x14ac:dyDescent="0.35">
      <c r="A648" s="2"/>
      <c r="B648" s="872"/>
      <c r="C648" s="905"/>
      <c r="D648" s="888"/>
      <c r="E648" s="888"/>
      <c r="F648" s="923"/>
      <c r="G648" s="888"/>
      <c r="H648" s="905"/>
      <c r="I648" s="953"/>
      <c r="J648" s="193" t="s">
        <v>2091</v>
      </c>
      <c r="K648" s="128" t="s">
        <v>6</v>
      </c>
      <c r="L648" s="142" t="s">
        <v>2092</v>
      </c>
      <c r="M648" s="136" t="str">
        <f>VLOOKUP(L648,CódigosRetorno!$A$2:$B$2003,2,FALSE)</f>
        <v>El XML no contiene el tag de codigo del pais de residencia.</v>
      </c>
      <c r="N648" s="145" t="s">
        <v>9</v>
      </c>
    </row>
    <row r="649" spans="1:14" ht="24" x14ac:dyDescent="0.35">
      <c r="A649" s="2"/>
      <c r="B649" s="872"/>
      <c r="C649" s="905"/>
      <c r="D649" s="888"/>
      <c r="E649" s="888"/>
      <c r="F649" s="923"/>
      <c r="G649" s="135" t="s">
        <v>1348</v>
      </c>
      <c r="H649" s="136" t="s">
        <v>1082</v>
      </c>
      <c r="I649" s="474" t="s">
        <v>2432</v>
      </c>
      <c r="J649" s="193" t="s">
        <v>1349</v>
      </c>
      <c r="K649" s="128" t="s">
        <v>206</v>
      </c>
      <c r="L649" s="142" t="s">
        <v>1084</v>
      </c>
      <c r="M649" s="136" t="str">
        <f>VLOOKUP(L649,CódigosRetorno!$A$2:$B$2003,2,FALSE)</f>
        <v>El dato ingresado como atributo @listName es incorrecto.</v>
      </c>
      <c r="N649" s="145" t="s">
        <v>9</v>
      </c>
    </row>
    <row r="650" spans="1:14" ht="24" x14ac:dyDescent="0.35">
      <c r="A650" s="2"/>
      <c r="B650" s="872"/>
      <c r="C650" s="905"/>
      <c r="D650" s="888"/>
      <c r="E650" s="888"/>
      <c r="F650" s="923"/>
      <c r="G650" s="135" t="s">
        <v>1058</v>
      </c>
      <c r="H650" s="136" t="s">
        <v>1079</v>
      </c>
      <c r="I650" s="474" t="s">
        <v>2432</v>
      </c>
      <c r="J650" s="193" t="s">
        <v>1060</v>
      </c>
      <c r="K650" s="142" t="s">
        <v>206</v>
      </c>
      <c r="L650" s="144" t="s">
        <v>1080</v>
      </c>
      <c r="M650" s="136" t="str">
        <f>VLOOKUP(L650,CódigosRetorno!$A$2:$B$2003,2,FALSE)</f>
        <v>El dato ingresado como atributo @listAgencyName es incorrecto.</v>
      </c>
      <c r="N650" s="145" t="s">
        <v>9</v>
      </c>
    </row>
    <row r="651" spans="1:14" ht="36" x14ac:dyDescent="0.35">
      <c r="A651" s="2"/>
      <c r="B651" s="872"/>
      <c r="C651" s="905"/>
      <c r="D651" s="888"/>
      <c r="E651" s="888"/>
      <c r="F651" s="923"/>
      <c r="G651" s="145" t="s">
        <v>1350</v>
      </c>
      <c r="H651" s="92" t="s">
        <v>1086</v>
      </c>
      <c r="I651" s="474" t="s">
        <v>2432</v>
      </c>
      <c r="J651" s="193" t="s">
        <v>1351</v>
      </c>
      <c r="K651" s="142" t="s">
        <v>206</v>
      </c>
      <c r="L651" s="144" t="s">
        <v>1088</v>
      </c>
      <c r="M651" s="136" t="str">
        <f>VLOOKUP(L651,CódigosRetorno!$A$2:$B$2003,2,FALSE)</f>
        <v>El dato ingresado como atributo @listURI es incorrecto.</v>
      </c>
      <c r="N651" s="145" t="s">
        <v>9</v>
      </c>
    </row>
    <row r="652" spans="1:14" ht="24" x14ac:dyDescent="0.35">
      <c r="A652" s="2"/>
      <c r="B652" s="872"/>
      <c r="C652" s="905"/>
      <c r="D652" s="888"/>
      <c r="E652" s="888"/>
      <c r="F652" s="923" t="s">
        <v>2093</v>
      </c>
      <c r="G652" s="923" t="s">
        <v>2094</v>
      </c>
      <c r="H652" s="905" t="s">
        <v>2095</v>
      </c>
      <c r="I652" s="953">
        <v>1</v>
      </c>
      <c r="J652" s="193" t="s">
        <v>2096</v>
      </c>
      <c r="K652" s="128" t="s">
        <v>6</v>
      </c>
      <c r="L652" s="142" t="s">
        <v>1354</v>
      </c>
      <c r="M652" s="136" t="str">
        <f>VLOOKUP(L652,CódigosRetorno!$A$2:$B$2003,2,FALSE)</f>
        <v>El XML no contiene tag o no existe información del valor del concepto por linea.</v>
      </c>
      <c r="N652" s="135" t="s">
        <v>9</v>
      </c>
    </row>
    <row r="653" spans="1:14" ht="24" x14ac:dyDescent="0.35">
      <c r="A653" s="2"/>
      <c r="B653" s="872"/>
      <c r="C653" s="905"/>
      <c r="D653" s="888"/>
      <c r="E653" s="888"/>
      <c r="F653" s="923"/>
      <c r="G653" s="923"/>
      <c r="H653" s="905"/>
      <c r="I653" s="953"/>
      <c r="J653" s="193" t="s">
        <v>2097</v>
      </c>
      <c r="K653" s="128" t="s">
        <v>206</v>
      </c>
      <c r="L653" s="142" t="s">
        <v>1885</v>
      </c>
      <c r="M653" s="136" t="str">
        <f>VLOOKUP(L653,CódigosRetorno!$A$2:$B$2003,2,FALSE)</f>
        <v>El dato ingresado como valor del concepto de la linea no cumple con el formato establecido.</v>
      </c>
      <c r="N653" s="135" t="s">
        <v>1839</v>
      </c>
    </row>
    <row r="654" spans="1:14" ht="24" x14ac:dyDescent="0.35">
      <c r="A654" s="2"/>
      <c r="B654" s="872"/>
      <c r="C654" s="905"/>
      <c r="D654" s="888"/>
      <c r="E654" s="888"/>
      <c r="F654" s="923"/>
      <c r="G654" s="923"/>
      <c r="H654" s="905"/>
      <c r="I654" s="953"/>
      <c r="J654" s="193" t="s">
        <v>2098</v>
      </c>
      <c r="K654" s="128" t="s">
        <v>206</v>
      </c>
      <c r="L654" s="142" t="s">
        <v>1885</v>
      </c>
      <c r="M654" s="136" t="str">
        <f>VLOOKUP(L654,CódigosRetorno!$A$2:$B$2003,2,FALSE)</f>
        <v>El dato ingresado como valor del concepto de la linea no cumple con el formato establecido.</v>
      </c>
      <c r="N654" s="135" t="s">
        <v>1167</v>
      </c>
    </row>
    <row r="655" spans="1:14" ht="24" x14ac:dyDescent="0.35">
      <c r="A655" s="2"/>
      <c r="B655" s="872"/>
      <c r="C655" s="905"/>
      <c r="D655" s="888"/>
      <c r="E655" s="888"/>
      <c r="F655" s="923"/>
      <c r="G655" s="923"/>
      <c r="H655" s="905"/>
      <c r="I655" s="953"/>
      <c r="J655" s="193" t="s">
        <v>2099</v>
      </c>
      <c r="K655" s="128" t="s">
        <v>206</v>
      </c>
      <c r="L655" s="142" t="s">
        <v>1885</v>
      </c>
      <c r="M655" s="136" t="str">
        <f>VLOOKUP(L655,CódigosRetorno!$A$2:$B$2003,2,FALSE)</f>
        <v>El dato ingresado como valor del concepto de la linea no cumple con el formato establecido.</v>
      </c>
      <c r="N655" s="135" t="s">
        <v>1167</v>
      </c>
    </row>
    <row r="656" spans="1:14" ht="60" x14ac:dyDescent="0.35">
      <c r="A656" s="2"/>
      <c r="B656" s="872"/>
      <c r="C656" s="905"/>
      <c r="D656" s="888"/>
      <c r="E656" s="888"/>
      <c r="F656" s="923"/>
      <c r="G656" s="923"/>
      <c r="H656" s="905"/>
      <c r="I656" s="953"/>
      <c r="J656" s="193" t="s">
        <v>2100</v>
      </c>
      <c r="K656" s="128" t="s">
        <v>206</v>
      </c>
      <c r="L656" s="142" t="s">
        <v>1885</v>
      </c>
      <c r="M656" s="136" t="str">
        <f>VLOOKUP(L656,CódigosRetorno!$A$2:$B$2003,2,FALSE)</f>
        <v>El dato ingresado como valor del concepto de la linea no cumple con el formato establecido.</v>
      </c>
      <c r="N656" s="145" t="s">
        <v>9</v>
      </c>
    </row>
    <row r="657" spans="1:14" ht="60" x14ac:dyDescent="0.35">
      <c r="A657" s="2"/>
      <c r="B657" s="872"/>
      <c r="C657" s="905"/>
      <c r="D657" s="888"/>
      <c r="E657" s="888"/>
      <c r="F657" s="923"/>
      <c r="G657" s="923"/>
      <c r="H657" s="905"/>
      <c r="I657" s="953"/>
      <c r="J657" s="193" t="s">
        <v>2101</v>
      </c>
      <c r="K657" s="128" t="s">
        <v>206</v>
      </c>
      <c r="L657" s="142" t="s">
        <v>1885</v>
      </c>
      <c r="M657" s="136" t="str">
        <f>VLOOKUP(L657,CódigosRetorno!$A$2:$B$2003,2,FALSE)</f>
        <v>El dato ingresado como valor del concepto de la linea no cumple con el formato establecido.</v>
      </c>
      <c r="N657" s="145" t="s">
        <v>9</v>
      </c>
    </row>
    <row r="658" spans="1:14" ht="24" x14ac:dyDescent="0.35">
      <c r="A658" s="2"/>
      <c r="B658" s="872" t="s">
        <v>9058</v>
      </c>
      <c r="C658" s="905" t="s">
        <v>2102</v>
      </c>
      <c r="D658" s="888" t="s">
        <v>327</v>
      </c>
      <c r="E658" s="888" t="s">
        <v>182</v>
      </c>
      <c r="F658" s="142" t="s">
        <v>221</v>
      </c>
      <c r="G658" s="135"/>
      <c r="H658" s="136" t="s">
        <v>1880</v>
      </c>
      <c r="I658" s="121">
        <v>1</v>
      </c>
      <c r="J658" s="193" t="s">
        <v>1344</v>
      </c>
      <c r="K658" s="128" t="s">
        <v>206</v>
      </c>
      <c r="L658" s="142" t="s">
        <v>1345</v>
      </c>
      <c r="M658" s="136" t="str">
        <f>VLOOKUP(L658,CódigosRetorno!$A$2:$B$2003,2,FALSE)</f>
        <v>No existe información en el nombre del concepto.</v>
      </c>
      <c r="N658" s="145" t="s">
        <v>9</v>
      </c>
    </row>
    <row r="659" spans="1:14" ht="36" x14ac:dyDescent="0.35">
      <c r="A659" s="2"/>
      <c r="B659" s="872"/>
      <c r="C659" s="905"/>
      <c r="D659" s="888"/>
      <c r="E659" s="888"/>
      <c r="F659" s="923" t="s">
        <v>659</v>
      </c>
      <c r="G659" s="888" t="s">
        <v>1342</v>
      </c>
      <c r="H659" s="905" t="s">
        <v>1881</v>
      </c>
      <c r="I659" s="936">
        <v>1</v>
      </c>
      <c r="J659" s="193" t="s">
        <v>2103</v>
      </c>
      <c r="K659" s="128" t="s">
        <v>6</v>
      </c>
      <c r="L659" s="142" t="s">
        <v>2104</v>
      </c>
      <c r="M659" s="136" t="str">
        <f>VLOOKUP(L659,CódigosRetorno!$A$2:$B$2003,2,FALSE)</f>
        <v>El XML no contiene el tag de fecha de ingreso del pais.</v>
      </c>
      <c r="N659" s="145" t="s">
        <v>9</v>
      </c>
    </row>
    <row r="660" spans="1:14" ht="36" x14ac:dyDescent="0.35">
      <c r="A660" s="2"/>
      <c r="B660" s="872"/>
      <c r="C660" s="905"/>
      <c r="D660" s="888"/>
      <c r="E660" s="888"/>
      <c r="F660" s="923"/>
      <c r="G660" s="888"/>
      <c r="H660" s="905"/>
      <c r="I660" s="936"/>
      <c r="J660" s="193" t="s">
        <v>2105</v>
      </c>
      <c r="K660" s="128" t="s">
        <v>6</v>
      </c>
      <c r="L660" s="142" t="s">
        <v>2106</v>
      </c>
      <c r="M660" s="136" t="str">
        <f>VLOOKUP(L660,CódigosRetorno!$A$2:$B$2003,2,FALSE)</f>
        <v>El XML no contiene el tag de fecha de ingreso al establecimiento.</v>
      </c>
      <c r="N660" s="145" t="s">
        <v>9</v>
      </c>
    </row>
    <row r="661" spans="1:14" ht="36" x14ac:dyDescent="0.35">
      <c r="A661" s="2"/>
      <c r="B661" s="872"/>
      <c r="C661" s="905"/>
      <c r="D661" s="888"/>
      <c r="E661" s="888"/>
      <c r="F661" s="923"/>
      <c r="G661" s="888"/>
      <c r="H661" s="905"/>
      <c r="I661" s="936"/>
      <c r="J661" s="193" t="s">
        <v>2107</v>
      </c>
      <c r="K661" s="128" t="s">
        <v>6</v>
      </c>
      <c r="L661" s="142" t="s">
        <v>2108</v>
      </c>
      <c r="M661" s="136" t="str">
        <f>VLOOKUP(L661,CódigosRetorno!$A$2:$B$2003,2,FALSE)</f>
        <v>El XML no contiene el tag de fecha de salida del establecimiento.</v>
      </c>
      <c r="N661" s="145" t="s">
        <v>9</v>
      </c>
    </row>
    <row r="662" spans="1:14" ht="36" x14ac:dyDescent="0.35">
      <c r="A662" s="2"/>
      <c r="B662" s="872"/>
      <c r="C662" s="905"/>
      <c r="D662" s="888"/>
      <c r="E662" s="888"/>
      <c r="F662" s="923"/>
      <c r="G662" s="888"/>
      <c r="H662" s="905"/>
      <c r="I662" s="940"/>
      <c r="J662" s="193" t="s">
        <v>2109</v>
      </c>
      <c r="K662" s="128" t="s">
        <v>6</v>
      </c>
      <c r="L662" s="142" t="s">
        <v>2110</v>
      </c>
      <c r="M662" s="136" t="str">
        <f>VLOOKUP(L662,CódigosRetorno!$A$2:$B$2003,2,FALSE)</f>
        <v>El XML no contiene el tag de fecha de consumo.</v>
      </c>
      <c r="N662" s="145" t="s">
        <v>9</v>
      </c>
    </row>
    <row r="663" spans="1:14" ht="24" x14ac:dyDescent="0.35">
      <c r="A663" s="2"/>
      <c r="B663" s="872"/>
      <c r="C663" s="905"/>
      <c r="D663" s="888"/>
      <c r="E663" s="888"/>
      <c r="F663" s="888"/>
      <c r="G663" s="135" t="s">
        <v>1348</v>
      </c>
      <c r="H663" s="136" t="s">
        <v>1082</v>
      </c>
      <c r="I663" s="474" t="s">
        <v>2432</v>
      </c>
      <c r="J663" s="193" t="s">
        <v>1349</v>
      </c>
      <c r="K663" s="128" t="s">
        <v>206</v>
      </c>
      <c r="L663" s="142" t="s">
        <v>1084</v>
      </c>
      <c r="M663" s="136" t="str">
        <f>VLOOKUP(L663,CódigosRetorno!$A$2:$B$2003,2,FALSE)</f>
        <v>El dato ingresado como atributo @listName es incorrecto.</v>
      </c>
      <c r="N663" s="145" t="s">
        <v>9</v>
      </c>
    </row>
    <row r="664" spans="1:14" ht="24" x14ac:dyDescent="0.35">
      <c r="A664" s="2"/>
      <c r="B664" s="872"/>
      <c r="C664" s="905"/>
      <c r="D664" s="888"/>
      <c r="E664" s="888"/>
      <c r="F664" s="888"/>
      <c r="G664" s="135" t="s">
        <v>1058</v>
      </c>
      <c r="H664" s="136" t="s">
        <v>1079</v>
      </c>
      <c r="I664" s="474" t="s">
        <v>2432</v>
      </c>
      <c r="J664" s="193" t="s">
        <v>1060</v>
      </c>
      <c r="K664" s="142" t="s">
        <v>206</v>
      </c>
      <c r="L664" s="144" t="s">
        <v>1080</v>
      </c>
      <c r="M664" s="136" t="str">
        <f>VLOOKUP(L664,CódigosRetorno!$A$2:$B$2003,2,FALSE)</f>
        <v>El dato ingresado como atributo @listAgencyName es incorrecto.</v>
      </c>
      <c r="N664" s="145" t="s">
        <v>9</v>
      </c>
    </row>
    <row r="665" spans="1:14" ht="36" x14ac:dyDescent="0.35">
      <c r="A665" s="2"/>
      <c r="B665" s="872"/>
      <c r="C665" s="905"/>
      <c r="D665" s="888"/>
      <c r="E665" s="888"/>
      <c r="F665" s="888"/>
      <c r="G665" s="145" t="s">
        <v>1350</v>
      </c>
      <c r="H665" s="92" t="s">
        <v>1086</v>
      </c>
      <c r="I665" s="474" t="s">
        <v>2432</v>
      </c>
      <c r="J665" s="193" t="s">
        <v>1351</v>
      </c>
      <c r="K665" s="142" t="s">
        <v>206</v>
      </c>
      <c r="L665" s="144" t="s">
        <v>1088</v>
      </c>
      <c r="M665" s="136" t="str">
        <f>VLOOKUP(L665,CódigosRetorno!$A$2:$B$2003,2,FALSE)</f>
        <v>El dato ingresado como atributo @listURI es incorrecto.</v>
      </c>
      <c r="N665" s="145" t="s">
        <v>9</v>
      </c>
    </row>
    <row r="666" spans="1:14" ht="24" x14ac:dyDescent="0.35">
      <c r="A666" s="2"/>
      <c r="B666" s="872"/>
      <c r="C666" s="905"/>
      <c r="D666" s="888"/>
      <c r="E666" s="888"/>
      <c r="F666" s="923" t="s">
        <v>176</v>
      </c>
      <c r="G666" s="923" t="s">
        <v>177</v>
      </c>
      <c r="H666" s="905" t="s">
        <v>2111</v>
      </c>
      <c r="I666" s="935">
        <v>1</v>
      </c>
      <c r="J666" s="193" t="s">
        <v>2112</v>
      </c>
      <c r="K666" s="128" t="s">
        <v>6</v>
      </c>
      <c r="L666" s="142" t="s">
        <v>1905</v>
      </c>
      <c r="M666" s="136" t="str">
        <f>VLOOKUP(L666,CódigosRetorno!$A$2:$B$2003,2,FALSE)</f>
        <v>El XML no contiene tag de la fecha del concepto por linea.</v>
      </c>
      <c r="N666" s="135" t="s">
        <v>9</v>
      </c>
    </row>
    <row r="667" spans="1:14" ht="24" x14ac:dyDescent="0.35">
      <c r="A667" s="2"/>
      <c r="B667" s="872"/>
      <c r="C667" s="905"/>
      <c r="D667" s="888"/>
      <c r="E667" s="888"/>
      <c r="F667" s="923"/>
      <c r="G667" s="923"/>
      <c r="H667" s="905"/>
      <c r="I667" s="936"/>
      <c r="J667" s="193" t="s">
        <v>2113</v>
      </c>
      <c r="K667" s="128" t="s">
        <v>6</v>
      </c>
      <c r="L667" s="142" t="s">
        <v>1905</v>
      </c>
      <c r="M667" s="136" t="str">
        <f>VLOOKUP(L667,CódigosRetorno!$A$2:$B$2003,2,FALSE)</f>
        <v>El XML no contiene tag de la fecha del concepto por linea.</v>
      </c>
      <c r="N667" s="135" t="s">
        <v>9</v>
      </c>
    </row>
    <row r="668" spans="1:14" ht="24" x14ac:dyDescent="0.35">
      <c r="A668" s="2"/>
      <c r="B668" s="872"/>
      <c r="C668" s="905"/>
      <c r="D668" s="888"/>
      <c r="E668" s="888"/>
      <c r="F668" s="923"/>
      <c r="G668" s="923"/>
      <c r="H668" s="905"/>
      <c r="I668" s="936"/>
      <c r="J668" s="193" t="s">
        <v>2114</v>
      </c>
      <c r="K668" s="128" t="s">
        <v>6</v>
      </c>
      <c r="L668" s="142" t="s">
        <v>1905</v>
      </c>
      <c r="M668" s="136" t="str">
        <f>VLOOKUP(L668,CódigosRetorno!$A$2:$B$2003,2,FALSE)</f>
        <v>El XML no contiene tag de la fecha del concepto por linea.</v>
      </c>
      <c r="N668" s="135" t="s">
        <v>9</v>
      </c>
    </row>
    <row r="669" spans="1:14" ht="24" x14ac:dyDescent="0.35">
      <c r="A669" s="2"/>
      <c r="B669" s="872"/>
      <c r="C669" s="905"/>
      <c r="D669" s="888"/>
      <c r="E669" s="888"/>
      <c r="F669" s="923"/>
      <c r="G669" s="923"/>
      <c r="H669" s="905"/>
      <c r="I669" s="936"/>
      <c r="J669" s="193" t="s">
        <v>2115</v>
      </c>
      <c r="K669" s="128" t="s">
        <v>6</v>
      </c>
      <c r="L669" s="142" t="s">
        <v>1905</v>
      </c>
      <c r="M669" s="136" t="str">
        <f>VLOOKUP(L669,CódigosRetorno!$A$2:$B$2003,2,FALSE)</f>
        <v>El XML no contiene tag de la fecha del concepto por linea.</v>
      </c>
      <c r="N669" s="135" t="s">
        <v>9</v>
      </c>
    </row>
    <row r="670" spans="1:14" ht="48" x14ac:dyDescent="0.35">
      <c r="A670" s="2"/>
      <c r="B670" s="872"/>
      <c r="C670" s="905"/>
      <c r="D670" s="888"/>
      <c r="E670" s="888"/>
      <c r="F670" s="923"/>
      <c r="G670" s="923"/>
      <c r="H670" s="905"/>
      <c r="I670" s="940"/>
      <c r="J670" s="193" t="s">
        <v>2116</v>
      </c>
      <c r="K670" s="128" t="s">
        <v>206</v>
      </c>
      <c r="L670" s="144" t="s">
        <v>2117</v>
      </c>
      <c r="M670" s="136" t="str">
        <f>VLOOKUP(L670,CódigosRetorno!$A$2:$B$2003,2,FALSE)</f>
        <v>La fecha de ingreso al establecimiento es mayor a la fecha de salida al establecimiento.</v>
      </c>
      <c r="N670" s="145" t="s">
        <v>9</v>
      </c>
    </row>
    <row r="671" spans="1:14" ht="24" x14ac:dyDescent="0.35">
      <c r="A671" s="2"/>
      <c r="B671" s="873">
        <v>138</v>
      </c>
      <c r="C671" s="868" t="s">
        <v>2118</v>
      </c>
      <c r="D671" s="886" t="s">
        <v>327</v>
      </c>
      <c r="E671" s="886" t="s">
        <v>182</v>
      </c>
      <c r="F671" s="135" t="s">
        <v>221</v>
      </c>
      <c r="G671" s="135"/>
      <c r="H671" s="136" t="s">
        <v>1880</v>
      </c>
      <c r="I671" s="474" t="s">
        <v>2432</v>
      </c>
      <c r="J671" s="193" t="s">
        <v>1344</v>
      </c>
      <c r="K671" s="128" t="s">
        <v>206</v>
      </c>
      <c r="L671" s="142" t="s">
        <v>1345</v>
      </c>
      <c r="M671" s="136" t="str">
        <f>VLOOKUP(L671,CódigosRetorno!$A$2:$B$2003,2,FALSE)</f>
        <v>No existe información en el nombre del concepto.</v>
      </c>
      <c r="N671" s="145" t="s">
        <v>9</v>
      </c>
    </row>
    <row r="672" spans="1:14" ht="36" x14ac:dyDescent="0.35">
      <c r="A672" s="2"/>
      <c r="B672" s="882"/>
      <c r="C672" s="883"/>
      <c r="D672" s="887"/>
      <c r="E672" s="887"/>
      <c r="F672" s="142" t="s">
        <v>659</v>
      </c>
      <c r="G672" s="128" t="s">
        <v>1342</v>
      </c>
      <c r="H672" s="136" t="s">
        <v>1881</v>
      </c>
      <c r="I672" s="121"/>
      <c r="J672" s="193" t="s">
        <v>2119</v>
      </c>
      <c r="K672" s="128" t="s">
        <v>6</v>
      </c>
      <c r="L672" s="142" t="s">
        <v>2120</v>
      </c>
      <c r="M672" s="136" t="str">
        <f>VLOOKUP(L672,CódigosRetorno!$A$2:$B$2003,2,FALSE)</f>
        <v>El XML no contiene el tag de numero de dias de permanencia.</v>
      </c>
      <c r="N672" s="145" t="s">
        <v>9</v>
      </c>
    </row>
    <row r="673" spans="1:14" ht="24" x14ac:dyDescent="0.35">
      <c r="A673" s="2"/>
      <c r="B673" s="882"/>
      <c r="C673" s="883"/>
      <c r="D673" s="887"/>
      <c r="E673" s="887"/>
      <c r="F673" s="923"/>
      <c r="G673" s="135" t="s">
        <v>1348</v>
      </c>
      <c r="H673" s="136" t="s">
        <v>1082</v>
      </c>
      <c r="I673" s="474" t="s">
        <v>2432</v>
      </c>
      <c r="J673" s="193" t="s">
        <v>1349</v>
      </c>
      <c r="K673" s="128" t="s">
        <v>206</v>
      </c>
      <c r="L673" s="142" t="s">
        <v>1084</v>
      </c>
      <c r="M673" s="136" t="str">
        <f>VLOOKUP(L673,CódigosRetorno!$A$2:$B$2003,2,FALSE)</f>
        <v>El dato ingresado como atributo @listName es incorrecto.</v>
      </c>
      <c r="N673" s="145" t="s">
        <v>9</v>
      </c>
    </row>
    <row r="674" spans="1:14" ht="24" x14ac:dyDescent="0.35">
      <c r="A674" s="2"/>
      <c r="B674" s="882"/>
      <c r="C674" s="883"/>
      <c r="D674" s="887"/>
      <c r="E674" s="887"/>
      <c r="F674" s="923"/>
      <c r="G674" s="135" t="s">
        <v>1058</v>
      </c>
      <c r="H674" s="136" t="s">
        <v>1079</v>
      </c>
      <c r="I674" s="474" t="s">
        <v>2432</v>
      </c>
      <c r="J674" s="193" t="s">
        <v>1060</v>
      </c>
      <c r="K674" s="142" t="s">
        <v>206</v>
      </c>
      <c r="L674" s="144" t="s">
        <v>1080</v>
      </c>
      <c r="M674" s="136" t="str">
        <f>VLOOKUP(L674,CódigosRetorno!$A$2:$B$2003,2,FALSE)</f>
        <v>El dato ingresado como atributo @listAgencyName es incorrecto.</v>
      </c>
      <c r="N674" s="145" t="s">
        <v>9</v>
      </c>
    </row>
    <row r="675" spans="1:14" ht="36" x14ac:dyDescent="0.35">
      <c r="A675" s="2"/>
      <c r="B675" s="882"/>
      <c r="C675" s="883"/>
      <c r="D675" s="887"/>
      <c r="E675" s="887"/>
      <c r="F675" s="923"/>
      <c r="G675" s="145" t="s">
        <v>1350</v>
      </c>
      <c r="H675" s="92" t="s">
        <v>1086</v>
      </c>
      <c r="I675" s="474" t="s">
        <v>2432</v>
      </c>
      <c r="J675" s="193" t="s">
        <v>1351</v>
      </c>
      <c r="K675" s="142" t="s">
        <v>206</v>
      </c>
      <c r="L675" s="144" t="s">
        <v>1088</v>
      </c>
      <c r="M675" s="136" t="str">
        <f>VLOOKUP(L675,CódigosRetorno!$A$2:$B$2003,2,FALSE)</f>
        <v>El dato ingresado como atributo @listURI es incorrecto.</v>
      </c>
      <c r="N675" s="145" t="s">
        <v>9</v>
      </c>
    </row>
    <row r="676" spans="1:14" ht="24" x14ac:dyDescent="0.35">
      <c r="A676" s="2"/>
      <c r="B676" s="882"/>
      <c r="C676" s="883"/>
      <c r="D676" s="887"/>
      <c r="E676" s="887"/>
      <c r="F676" s="923" t="s">
        <v>2121</v>
      </c>
      <c r="G676" s="923"/>
      <c r="H676" s="905" t="s">
        <v>2122</v>
      </c>
      <c r="I676" s="951"/>
      <c r="J676" s="193" t="s">
        <v>2123</v>
      </c>
      <c r="K676" s="128" t="s">
        <v>6</v>
      </c>
      <c r="L676" s="144" t="s">
        <v>1980</v>
      </c>
      <c r="M676" s="136" t="str">
        <f>VLOOKUP(L676,CódigosRetorno!$A$2:$B$2003,2,FALSE)</f>
        <v>El XML no contiene tag de la cantidad del concepto por linea.</v>
      </c>
      <c r="N676" s="145" t="s">
        <v>9</v>
      </c>
    </row>
    <row r="677" spans="1:14" ht="24" x14ac:dyDescent="0.35">
      <c r="A677" s="2"/>
      <c r="B677" s="882"/>
      <c r="C677" s="883"/>
      <c r="D677" s="887"/>
      <c r="E677" s="887"/>
      <c r="F677" s="923"/>
      <c r="G677" s="923"/>
      <c r="H677" s="905"/>
      <c r="I677" s="952"/>
      <c r="J677" s="193" t="s">
        <v>2124</v>
      </c>
      <c r="K677" s="128" t="s">
        <v>206</v>
      </c>
      <c r="L677" s="144" t="s">
        <v>1982</v>
      </c>
      <c r="M677" s="136" t="str">
        <f>VLOOKUP(L677,CódigosRetorno!$A$2:$B$2003,2,FALSE)</f>
        <v>El dato ingresado como cantidad del concepto de la linea no cumple con el formato establecido.</v>
      </c>
      <c r="N677" s="145" t="s">
        <v>9</v>
      </c>
    </row>
    <row r="678" spans="1:14" ht="24" x14ac:dyDescent="0.35">
      <c r="A678" s="2"/>
      <c r="B678" s="874"/>
      <c r="C678" s="869"/>
      <c r="D678" s="890"/>
      <c r="E678" s="890"/>
      <c r="F678" s="142"/>
      <c r="G678" s="142" t="s">
        <v>2125</v>
      </c>
      <c r="H678" s="143" t="s">
        <v>1502</v>
      </c>
      <c r="I678" s="790"/>
      <c r="J678" s="193" t="s">
        <v>2126</v>
      </c>
      <c r="K678" s="128" t="s">
        <v>206</v>
      </c>
      <c r="L678" s="144" t="s">
        <v>2127</v>
      </c>
      <c r="M678" s="136" t="str">
        <f>VLOOKUP(L678,CódigosRetorno!$A$2:$B$2003,2,FALSE)</f>
        <v>El dato ingresado como unidad de medida de los dias de permanencia no corresponde al valor esperado.</v>
      </c>
      <c r="N678" s="145" t="s">
        <v>9</v>
      </c>
    </row>
    <row r="679" spans="1:14" x14ac:dyDescent="0.35">
      <c r="A679" s="2"/>
      <c r="B679" s="534" t="s">
        <v>2128</v>
      </c>
      <c r="C679" s="535"/>
      <c r="D679" s="534"/>
      <c r="E679" s="534"/>
      <c r="F679" s="534" t="s">
        <v>9</v>
      </c>
      <c r="G679" s="534" t="s">
        <v>9</v>
      </c>
      <c r="H679" s="534"/>
      <c r="I679" s="474"/>
      <c r="J679" s="544"/>
      <c r="K679" s="525" t="s">
        <v>9</v>
      </c>
      <c r="L679" s="532" t="s">
        <v>9</v>
      </c>
      <c r="M679" s="523" t="str">
        <f>VLOOKUP(L679,CódigosRetorno!$A$2:$B$2003,2,FALSE)</f>
        <v>-</v>
      </c>
      <c r="N679" s="526" t="s">
        <v>9</v>
      </c>
    </row>
    <row r="680" spans="1:14" ht="24" x14ac:dyDescent="0.35">
      <c r="A680" s="2"/>
      <c r="B680" s="872" t="s">
        <v>9059</v>
      </c>
      <c r="C680" s="905" t="s">
        <v>2129</v>
      </c>
      <c r="D680" s="888" t="s">
        <v>327</v>
      </c>
      <c r="E680" s="888" t="s">
        <v>182</v>
      </c>
      <c r="F680" s="142" t="s">
        <v>221</v>
      </c>
      <c r="G680" s="135"/>
      <c r="H680" s="136" t="s">
        <v>1880</v>
      </c>
      <c r="I680" s="474">
        <v>1</v>
      </c>
      <c r="J680" s="193" t="s">
        <v>1344</v>
      </c>
      <c r="K680" s="128" t="s">
        <v>206</v>
      </c>
      <c r="L680" s="142" t="s">
        <v>1345</v>
      </c>
      <c r="M680" s="136" t="str">
        <f>VLOOKUP(L680,CódigosRetorno!$A$2:$B$2003,2,FALSE)</f>
        <v>No existe información en el nombre del concepto.</v>
      </c>
      <c r="N680" s="145" t="s">
        <v>9</v>
      </c>
    </row>
    <row r="681" spans="1:14" ht="36" x14ac:dyDescent="0.35">
      <c r="A681" s="2"/>
      <c r="B681" s="872"/>
      <c r="C681" s="905"/>
      <c r="D681" s="888"/>
      <c r="E681" s="888"/>
      <c r="F681" s="923" t="s">
        <v>659</v>
      </c>
      <c r="G681" s="888" t="s">
        <v>1342</v>
      </c>
      <c r="H681" s="905" t="s">
        <v>1881</v>
      </c>
      <c r="I681" s="918"/>
      <c r="J681" s="193" t="s">
        <v>2130</v>
      </c>
      <c r="K681" s="128" t="s">
        <v>6</v>
      </c>
      <c r="L681" s="142" t="s">
        <v>2088</v>
      </c>
      <c r="M681" s="136" t="str">
        <f>VLOOKUP(L681,CódigosRetorno!$A$2:$B$2003,2,FALSE)</f>
        <v>El XML no contiene el tag de codigo de pais de emision del documento de identidad</v>
      </c>
      <c r="N681" s="145" t="s">
        <v>9</v>
      </c>
    </row>
    <row r="682" spans="1:14" ht="36" x14ac:dyDescent="0.35">
      <c r="A682" s="2"/>
      <c r="B682" s="872"/>
      <c r="C682" s="905"/>
      <c r="D682" s="888"/>
      <c r="E682" s="888"/>
      <c r="F682" s="923"/>
      <c r="G682" s="888"/>
      <c r="H682" s="905"/>
      <c r="I682" s="918"/>
      <c r="J682" s="193" t="s">
        <v>2131</v>
      </c>
      <c r="K682" s="128" t="s">
        <v>6</v>
      </c>
      <c r="L682" s="142" t="s">
        <v>2090</v>
      </c>
      <c r="M682" s="136" t="str">
        <f>VLOOKUP(L682,CódigosRetorno!$A$2:$B$2003,2,FALSE)</f>
        <v>El XML no contiene el tag de apellidos y nombres del huesped.</v>
      </c>
      <c r="N682" s="145" t="s">
        <v>9</v>
      </c>
    </row>
    <row r="683" spans="1:14" ht="36" x14ac:dyDescent="0.35">
      <c r="A683" s="2"/>
      <c r="B683" s="872"/>
      <c r="C683" s="905"/>
      <c r="D683" s="888"/>
      <c r="E683" s="888"/>
      <c r="F683" s="923"/>
      <c r="G683" s="888"/>
      <c r="H683" s="905"/>
      <c r="I683" s="918"/>
      <c r="J683" s="193" t="s">
        <v>2132</v>
      </c>
      <c r="K683" s="128" t="s">
        <v>6</v>
      </c>
      <c r="L683" s="142" t="s">
        <v>2086</v>
      </c>
      <c r="M683" s="136" t="str">
        <f>VLOOKUP(L683,CódigosRetorno!$A$2:$B$2003,2,FALSE)</f>
        <v>El XML no contiene el tag de tipo de documentos del huesped.</v>
      </c>
      <c r="N683" s="145" t="s">
        <v>9</v>
      </c>
    </row>
    <row r="684" spans="1:14" ht="36" x14ac:dyDescent="0.35">
      <c r="A684" s="2"/>
      <c r="B684" s="872"/>
      <c r="C684" s="905"/>
      <c r="D684" s="888"/>
      <c r="E684" s="888"/>
      <c r="F684" s="923"/>
      <c r="G684" s="888"/>
      <c r="H684" s="905"/>
      <c r="I684" s="918"/>
      <c r="J684" s="193" t="s">
        <v>2133</v>
      </c>
      <c r="K684" s="128" t="s">
        <v>6</v>
      </c>
      <c r="L684" s="142" t="s">
        <v>2084</v>
      </c>
      <c r="M684" s="136" t="str">
        <f>VLOOKUP(L684,CódigosRetorno!$A$2:$B$2003,2,FALSE)</f>
        <v>El XML no contiene el tag de numero de documentos del huesped.</v>
      </c>
      <c r="N684" s="145" t="s">
        <v>9</v>
      </c>
    </row>
    <row r="685" spans="1:14" ht="24" x14ac:dyDescent="0.35">
      <c r="A685" s="2"/>
      <c r="B685" s="872"/>
      <c r="C685" s="905"/>
      <c r="D685" s="888"/>
      <c r="E685" s="888"/>
      <c r="F685" s="923"/>
      <c r="G685" s="135" t="s">
        <v>1348</v>
      </c>
      <c r="H685" s="136" t="s">
        <v>1082</v>
      </c>
      <c r="I685" s="474" t="s">
        <v>2432</v>
      </c>
      <c r="J685" s="193" t="s">
        <v>1349</v>
      </c>
      <c r="K685" s="128" t="s">
        <v>206</v>
      </c>
      <c r="L685" s="142" t="s">
        <v>1084</v>
      </c>
      <c r="M685" s="136" t="str">
        <f>VLOOKUP(L685,CódigosRetorno!$A$2:$B$2003,2,FALSE)</f>
        <v>El dato ingresado como atributo @listName es incorrecto.</v>
      </c>
      <c r="N685" s="145" t="s">
        <v>9</v>
      </c>
    </row>
    <row r="686" spans="1:14" ht="24" x14ac:dyDescent="0.35">
      <c r="A686" s="2"/>
      <c r="B686" s="872"/>
      <c r="C686" s="905"/>
      <c r="D686" s="888"/>
      <c r="E686" s="888"/>
      <c r="F686" s="923"/>
      <c r="G686" s="135" t="s">
        <v>1058</v>
      </c>
      <c r="H686" s="136" t="s">
        <v>1079</v>
      </c>
      <c r="I686" s="474" t="s">
        <v>2432</v>
      </c>
      <c r="J686" s="193" t="s">
        <v>1060</v>
      </c>
      <c r="K686" s="142" t="s">
        <v>206</v>
      </c>
      <c r="L686" s="144" t="s">
        <v>1080</v>
      </c>
      <c r="M686" s="136" t="str">
        <f>VLOOKUP(L686,CódigosRetorno!$A$2:$B$2003,2,FALSE)</f>
        <v>El dato ingresado como atributo @listAgencyName es incorrecto.</v>
      </c>
      <c r="N686" s="145" t="s">
        <v>9</v>
      </c>
    </row>
    <row r="687" spans="1:14" ht="36" x14ac:dyDescent="0.35">
      <c r="A687" s="2"/>
      <c r="B687" s="872"/>
      <c r="C687" s="905"/>
      <c r="D687" s="888"/>
      <c r="E687" s="888"/>
      <c r="F687" s="923"/>
      <c r="G687" s="145" t="s">
        <v>1350</v>
      </c>
      <c r="H687" s="92" t="s">
        <v>1086</v>
      </c>
      <c r="I687" s="474" t="s">
        <v>2432</v>
      </c>
      <c r="J687" s="193" t="s">
        <v>1351</v>
      </c>
      <c r="K687" s="142" t="s">
        <v>206</v>
      </c>
      <c r="L687" s="144" t="s">
        <v>1088</v>
      </c>
      <c r="M687" s="136" t="str">
        <f>VLOOKUP(L687,CódigosRetorno!$A$2:$B$2003,2,FALSE)</f>
        <v>El dato ingresado como atributo @listURI es incorrecto.</v>
      </c>
      <c r="N687" s="145" t="s">
        <v>9</v>
      </c>
    </row>
    <row r="688" spans="1:14" ht="24" x14ac:dyDescent="0.35">
      <c r="A688" s="2"/>
      <c r="B688" s="872"/>
      <c r="C688" s="905"/>
      <c r="D688" s="888"/>
      <c r="E688" s="888"/>
      <c r="F688" s="923" t="s">
        <v>2134</v>
      </c>
      <c r="G688" s="923" t="s">
        <v>2135</v>
      </c>
      <c r="H688" s="905" t="s">
        <v>2136</v>
      </c>
      <c r="I688" s="920">
        <v>1</v>
      </c>
      <c r="J688" s="193" t="s">
        <v>2137</v>
      </c>
      <c r="K688" s="128" t="s">
        <v>6</v>
      </c>
      <c r="L688" s="144" t="s">
        <v>1354</v>
      </c>
      <c r="M688" s="136" t="str">
        <f>VLOOKUP(L688,CódigosRetorno!$A$2:$B$2003,2,FALSE)</f>
        <v>El XML no contiene tag o no existe información del valor del concepto por linea.</v>
      </c>
      <c r="N688" s="145" t="s">
        <v>9</v>
      </c>
    </row>
    <row r="689" spans="1:14" ht="24" x14ac:dyDescent="0.35">
      <c r="A689" s="2"/>
      <c r="B689" s="872"/>
      <c r="C689" s="905"/>
      <c r="D689" s="888"/>
      <c r="E689" s="888"/>
      <c r="F689" s="923"/>
      <c r="G689" s="923"/>
      <c r="H689" s="905"/>
      <c r="I689" s="921"/>
      <c r="J689" s="193" t="s">
        <v>2097</v>
      </c>
      <c r="K689" s="128" t="s">
        <v>206</v>
      </c>
      <c r="L689" s="144" t="s">
        <v>1885</v>
      </c>
      <c r="M689" s="136" t="str">
        <f>VLOOKUP(L689,CódigosRetorno!$A$2:$B$2003,2,FALSE)</f>
        <v>El dato ingresado como valor del concepto de la linea no cumple con el formato establecido.</v>
      </c>
      <c r="N689" s="135" t="s">
        <v>1839</v>
      </c>
    </row>
    <row r="690" spans="1:14" ht="24" x14ac:dyDescent="0.35">
      <c r="A690" s="2"/>
      <c r="B690" s="872"/>
      <c r="C690" s="905"/>
      <c r="D690" s="888"/>
      <c r="E690" s="888"/>
      <c r="F690" s="923"/>
      <c r="G690" s="923"/>
      <c r="H690" s="905"/>
      <c r="I690" s="921"/>
      <c r="J690" s="193" t="s">
        <v>2098</v>
      </c>
      <c r="K690" s="128" t="s">
        <v>206</v>
      </c>
      <c r="L690" s="144" t="s">
        <v>1885</v>
      </c>
      <c r="M690" s="136" t="str">
        <f>VLOOKUP(L690,CódigosRetorno!$A$2:$B$2003,2,FALSE)</f>
        <v>El dato ingresado como valor del concepto de la linea no cumple con el formato establecido.</v>
      </c>
      <c r="N690" s="135" t="s">
        <v>1167</v>
      </c>
    </row>
    <row r="691" spans="1:14" ht="60" x14ac:dyDescent="0.35">
      <c r="A691" s="2"/>
      <c r="B691" s="872"/>
      <c r="C691" s="905"/>
      <c r="D691" s="888"/>
      <c r="E691" s="888"/>
      <c r="F691" s="923"/>
      <c r="G691" s="923"/>
      <c r="H691" s="905"/>
      <c r="I691" s="921"/>
      <c r="J691" s="193" t="s">
        <v>2100</v>
      </c>
      <c r="K691" s="128" t="s">
        <v>206</v>
      </c>
      <c r="L691" s="144" t="s">
        <v>1885</v>
      </c>
      <c r="M691" s="136" t="str">
        <f>VLOOKUP(L691,CódigosRetorno!$A$2:$B$2003,2,FALSE)</f>
        <v>El dato ingresado como valor del concepto de la linea no cumple con el formato establecido.</v>
      </c>
      <c r="N691" s="145" t="s">
        <v>9</v>
      </c>
    </row>
    <row r="692" spans="1:14" ht="60" x14ac:dyDescent="0.35">
      <c r="A692" s="2"/>
      <c r="B692" s="872"/>
      <c r="C692" s="905"/>
      <c r="D692" s="888"/>
      <c r="E692" s="888"/>
      <c r="F692" s="923"/>
      <c r="G692" s="923"/>
      <c r="H692" s="905"/>
      <c r="I692" s="922"/>
      <c r="J692" s="193" t="s">
        <v>2101</v>
      </c>
      <c r="K692" s="128" t="s">
        <v>206</v>
      </c>
      <c r="L692" s="144" t="s">
        <v>1885</v>
      </c>
      <c r="M692" s="136" t="str">
        <f>VLOOKUP(L692,CódigosRetorno!$A$2:$B$2003,2,FALSE)</f>
        <v>El dato ingresado como valor del concepto de la linea no cumple con el formato establecido.</v>
      </c>
      <c r="N692" s="145" t="s">
        <v>9</v>
      </c>
    </row>
    <row r="693" spans="1:14" x14ac:dyDescent="0.35">
      <c r="A693" s="2"/>
      <c r="B693" s="534" t="s">
        <v>2138</v>
      </c>
      <c r="C693" s="523"/>
      <c r="D693" s="524"/>
      <c r="E693" s="524"/>
      <c r="F693" s="525"/>
      <c r="G693" s="522"/>
      <c r="H693" s="523"/>
      <c r="I693" s="474"/>
      <c r="J693" s="544"/>
      <c r="K693" s="525" t="s">
        <v>9</v>
      </c>
      <c r="L693" s="532" t="s">
        <v>9</v>
      </c>
      <c r="M693" s="523" t="str">
        <f>VLOOKUP(L693,CódigosRetorno!$A$2:$B$2003,2,FALSE)</f>
        <v>-</v>
      </c>
      <c r="N693" s="526" t="s">
        <v>9</v>
      </c>
    </row>
    <row r="694" spans="1:14" ht="24" x14ac:dyDescent="0.35">
      <c r="A694" s="2"/>
      <c r="B694" s="872" t="s">
        <v>2139</v>
      </c>
      <c r="C694" s="905" t="s">
        <v>2140</v>
      </c>
      <c r="D694" s="888" t="s">
        <v>327</v>
      </c>
      <c r="E694" s="888" t="s">
        <v>182</v>
      </c>
      <c r="F694" s="142" t="s">
        <v>221</v>
      </c>
      <c r="G694" s="135" t="s">
        <v>1342</v>
      </c>
      <c r="H694" s="136" t="s">
        <v>1880</v>
      </c>
      <c r="I694" s="474">
        <v>1</v>
      </c>
      <c r="J694" s="193" t="s">
        <v>1344</v>
      </c>
      <c r="K694" s="128" t="s">
        <v>206</v>
      </c>
      <c r="L694" s="142" t="s">
        <v>1345</v>
      </c>
      <c r="M694" s="136" t="str">
        <f>VLOOKUP(L694,CódigosRetorno!$A$2:$B$2003,2,FALSE)</f>
        <v>No existe información en el nombre del concepto.</v>
      </c>
      <c r="N694" s="145" t="s">
        <v>9</v>
      </c>
    </row>
    <row r="695" spans="1:14" ht="24" x14ac:dyDescent="0.35">
      <c r="A695" s="2"/>
      <c r="B695" s="872"/>
      <c r="C695" s="905"/>
      <c r="D695" s="888"/>
      <c r="E695" s="888"/>
      <c r="F695" s="923" t="s">
        <v>659</v>
      </c>
      <c r="G695" s="888" t="s">
        <v>1342</v>
      </c>
      <c r="H695" s="867" t="s">
        <v>1881</v>
      </c>
      <c r="I695" s="918"/>
      <c r="J695" s="193" t="s">
        <v>2141</v>
      </c>
      <c r="K695" s="128" t="s">
        <v>6</v>
      </c>
      <c r="L695" s="142" t="s">
        <v>2142</v>
      </c>
      <c r="M695" s="136" t="str">
        <f>VLOOKUP(L695,CódigosRetorno!$A$2:$B$2003,2,FALSE)</f>
        <v>El XML no contiene el tag de Proveedores Estado: Número de Expediente</v>
      </c>
      <c r="N695" s="135" t="s">
        <v>9</v>
      </c>
    </row>
    <row r="696" spans="1:14" ht="24" x14ac:dyDescent="0.35">
      <c r="A696" s="2"/>
      <c r="B696" s="872"/>
      <c r="C696" s="905"/>
      <c r="D696" s="888"/>
      <c r="E696" s="888"/>
      <c r="F696" s="923"/>
      <c r="G696" s="888"/>
      <c r="H696" s="867"/>
      <c r="I696" s="918"/>
      <c r="J696" s="193" t="s">
        <v>2143</v>
      </c>
      <c r="K696" s="128" t="s">
        <v>6</v>
      </c>
      <c r="L696" s="142" t="s">
        <v>2144</v>
      </c>
      <c r="M696" s="136" t="str">
        <f>VLOOKUP(L696,CódigosRetorno!$A$2:$B$2003,2,FALSE)</f>
        <v>El XML no contiene el tag de Proveedores Estado: Código de Unidad Ejecutora</v>
      </c>
      <c r="N696" s="145" t="s">
        <v>9</v>
      </c>
    </row>
    <row r="697" spans="1:14" ht="24" x14ac:dyDescent="0.35">
      <c r="A697" s="2"/>
      <c r="B697" s="872"/>
      <c r="C697" s="905"/>
      <c r="D697" s="888"/>
      <c r="E697" s="888"/>
      <c r="F697" s="923"/>
      <c r="G697" s="888"/>
      <c r="H697" s="867"/>
      <c r="I697" s="918"/>
      <c r="J697" s="193" t="s">
        <v>2145</v>
      </c>
      <c r="K697" s="128" t="s">
        <v>6</v>
      </c>
      <c r="L697" s="142" t="s">
        <v>2146</v>
      </c>
      <c r="M697" s="136" t="str">
        <f>VLOOKUP(L697,CódigosRetorno!$A$2:$B$2003,2,FALSE)</f>
        <v>El XML no contiene el tag de Proveedores Estado: N° de Proceso de Selección</v>
      </c>
      <c r="N697" s="145" t="s">
        <v>9</v>
      </c>
    </row>
    <row r="698" spans="1:14" ht="24" x14ac:dyDescent="0.35">
      <c r="A698" s="2"/>
      <c r="B698" s="872"/>
      <c r="C698" s="905"/>
      <c r="D698" s="888"/>
      <c r="E698" s="888"/>
      <c r="F698" s="923"/>
      <c r="G698" s="888"/>
      <c r="H698" s="867"/>
      <c r="I698" s="918"/>
      <c r="J698" s="193" t="s">
        <v>2147</v>
      </c>
      <c r="K698" s="128" t="s">
        <v>6</v>
      </c>
      <c r="L698" s="142" t="s">
        <v>2148</v>
      </c>
      <c r="M698" s="136" t="str">
        <f>VLOOKUP(L698,CódigosRetorno!$A$2:$B$2003,2,FALSE)</f>
        <v>El XML no contiene el tag de Proveedores Estado: N° de Contrato</v>
      </c>
      <c r="N698" s="145" t="s">
        <v>9</v>
      </c>
    </row>
    <row r="699" spans="1:14" ht="24" x14ac:dyDescent="0.35">
      <c r="A699" s="2"/>
      <c r="B699" s="872"/>
      <c r="C699" s="905"/>
      <c r="D699" s="888"/>
      <c r="E699" s="888"/>
      <c r="F699" s="923"/>
      <c r="G699" s="135" t="s">
        <v>1348</v>
      </c>
      <c r="H699" s="136" t="s">
        <v>1082</v>
      </c>
      <c r="I699" s="474" t="s">
        <v>2432</v>
      </c>
      <c r="J699" s="193" t="s">
        <v>1349</v>
      </c>
      <c r="K699" s="128" t="s">
        <v>206</v>
      </c>
      <c r="L699" s="142" t="s">
        <v>1084</v>
      </c>
      <c r="M699" s="136" t="str">
        <f>VLOOKUP(L699,CódigosRetorno!$A$2:$B$2003,2,FALSE)</f>
        <v>El dato ingresado como atributo @listName es incorrecto.</v>
      </c>
      <c r="N699" s="145" t="s">
        <v>9</v>
      </c>
    </row>
    <row r="700" spans="1:14" ht="24" x14ac:dyDescent="0.35">
      <c r="A700" s="2"/>
      <c r="B700" s="872"/>
      <c r="C700" s="905"/>
      <c r="D700" s="888"/>
      <c r="E700" s="888"/>
      <c r="F700" s="923"/>
      <c r="G700" s="135" t="s">
        <v>1058</v>
      </c>
      <c r="H700" s="136" t="s">
        <v>1079</v>
      </c>
      <c r="I700" s="474" t="s">
        <v>2432</v>
      </c>
      <c r="J700" s="193" t="s">
        <v>1060</v>
      </c>
      <c r="K700" s="142" t="s">
        <v>206</v>
      </c>
      <c r="L700" s="144" t="s">
        <v>1080</v>
      </c>
      <c r="M700" s="136" t="str">
        <f>VLOOKUP(L700,CódigosRetorno!$A$2:$B$2003,2,FALSE)</f>
        <v>El dato ingresado como atributo @listAgencyName es incorrecto.</v>
      </c>
      <c r="N700" s="145" t="s">
        <v>9</v>
      </c>
    </row>
    <row r="701" spans="1:14" ht="36" x14ac:dyDescent="0.35">
      <c r="A701" s="2"/>
      <c r="B701" s="872"/>
      <c r="C701" s="905"/>
      <c r="D701" s="888"/>
      <c r="E701" s="888"/>
      <c r="F701" s="923"/>
      <c r="G701" s="145" t="s">
        <v>1350</v>
      </c>
      <c r="H701" s="92" t="s">
        <v>1086</v>
      </c>
      <c r="I701" s="474" t="s">
        <v>2432</v>
      </c>
      <c r="J701" s="193" t="s">
        <v>1351</v>
      </c>
      <c r="K701" s="142" t="s">
        <v>206</v>
      </c>
      <c r="L701" s="144" t="s">
        <v>1088</v>
      </c>
      <c r="M701" s="136" t="str">
        <f>VLOOKUP(L701,CódigosRetorno!$A$2:$B$2003,2,FALSE)</f>
        <v>El dato ingresado como atributo @listURI es incorrecto.</v>
      </c>
      <c r="N701" s="145" t="s">
        <v>9</v>
      </c>
    </row>
    <row r="702" spans="1:14" ht="24" x14ac:dyDescent="0.35">
      <c r="A702" s="2"/>
      <c r="B702" s="872"/>
      <c r="C702" s="905"/>
      <c r="D702" s="888"/>
      <c r="E702" s="888"/>
      <c r="F702" s="923" t="s">
        <v>2149</v>
      </c>
      <c r="G702" s="923"/>
      <c r="H702" s="905" t="s">
        <v>2150</v>
      </c>
      <c r="I702" s="918">
        <v>1</v>
      </c>
      <c r="J702" s="193" t="s">
        <v>2151</v>
      </c>
      <c r="K702" s="128" t="s">
        <v>6</v>
      </c>
      <c r="L702" s="142" t="s">
        <v>1354</v>
      </c>
      <c r="M702" s="136" t="str">
        <f>VLOOKUP(L702,CódigosRetorno!$A$2:$B$2003,2,FALSE)</f>
        <v>El XML no contiene tag o no existe información del valor del concepto por linea.</v>
      </c>
      <c r="N702" s="145" t="s">
        <v>9</v>
      </c>
    </row>
    <row r="703" spans="1:14" ht="60" x14ac:dyDescent="0.35">
      <c r="A703" s="2"/>
      <c r="B703" s="872"/>
      <c r="C703" s="905"/>
      <c r="D703" s="888"/>
      <c r="E703" s="888"/>
      <c r="F703" s="923"/>
      <c r="G703" s="923"/>
      <c r="H703" s="905"/>
      <c r="I703" s="918"/>
      <c r="J703" s="193" t="s">
        <v>2152</v>
      </c>
      <c r="K703" s="128" t="s">
        <v>206</v>
      </c>
      <c r="L703" s="142" t="s">
        <v>1885</v>
      </c>
      <c r="M703" s="136" t="str">
        <f>VLOOKUP(L703,CódigosRetorno!$A$2:$B$2003,2,FALSE)</f>
        <v>El dato ingresado como valor del concepto de la linea no cumple con el formato establecido.</v>
      </c>
      <c r="N703" s="145" t="s">
        <v>9</v>
      </c>
    </row>
    <row r="704" spans="1:14" ht="60" x14ac:dyDescent="0.35">
      <c r="A704" s="2"/>
      <c r="B704" s="872"/>
      <c r="C704" s="905"/>
      <c r="D704" s="888"/>
      <c r="E704" s="888"/>
      <c r="F704" s="923"/>
      <c r="G704" s="923"/>
      <c r="H704" s="905"/>
      <c r="I704" s="918"/>
      <c r="J704" s="193" t="s">
        <v>2153</v>
      </c>
      <c r="K704" s="128" t="s">
        <v>206</v>
      </c>
      <c r="L704" s="142" t="s">
        <v>1885</v>
      </c>
      <c r="M704" s="136" t="str">
        <f>VLOOKUP(L704,CódigosRetorno!$A$2:$B$2003,2,FALSE)</f>
        <v>El dato ingresado como valor del concepto de la linea no cumple con el formato establecido.</v>
      </c>
      <c r="N704" s="145" t="s">
        <v>9</v>
      </c>
    </row>
    <row r="705" spans="1:14" ht="60" x14ac:dyDescent="0.35">
      <c r="A705" s="2"/>
      <c r="B705" s="872"/>
      <c r="C705" s="905"/>
      <c r="D705" s="888"/>
      <c r="E705" s="888"/>
      <c r="F705" s="923"/>
      <c r="G705" s="923"/>
      <c r="H705" s="905"/>
      <c r="I705" s="918"/>
      <c r="J705" s="193" t="s">
        <v>2154</v>
      </c>
      <c r="K705" s="128" t="s">
        <v>206</v>
      </c>
      <c r="L705" s="142" t="s">
        <v>1885</v>
      </c>
      <c r="M705" s="136" t="str">
        <f>VLOOKUP(L705,CódigosRetorno!$A$2:$B$2003,2,FALSE)</f>
        <v>El dato ingresado como valor del concepto de la linea no cumple con el formato establecido.</v>
      </c>
      <c r="N705" s="145" t="s">
        <v>9</v>
      </c>
    </row>
    <row r="706" spans="1:14" ht="60" x14ac:dyDescent="0.35">
      <c r="A706" s="2"/>
      <c r="B706" s="872"/>
      <c r="C706" s="905"/>
      <c r="D706" s="888"/>
      <c r="E706" s="888"/>
      <c r="F706" s="923"/>
      <c r="G706" s="923"/>
      <c r="H706" s="905"/>
      <c r="I706" s="918"/>
      <c r="J706" s="193" t="s">
        <v>2155</v>
      </c>
      <c r="K706" s="128" t="s">
        <v>206</v>
      </c>
      <c r="L706" s="142" t="s">
        <v>1885</v>
      </c>
      <c r="M706" s="136" t="str">
        <f>VLOOKUP(L706,CódigosRetorno!$A$2:$B$2003,2,FALSE)</f>
        <v>El dato ingresado como valor del concepto de la linea no cumple con el formato establecido.</v>
      </c>
      <c r="N706" s="145" t="s">
        <v>9</v>
      </c>
    </row>
    <row r="707" spans="1:14" x14ac:dyDescent="0.35">
      <c r="A707" s="2"/>
      <c r="B707" s="534" t="s">
        <v>2156</v>
      </c>
      <c r="C707" s="535"/>
      <c r="D707" s="524"/>
      <c r="E707" s="524"/>
      <c r="F707" s="524"/>
      <c r="G707" s="524"/>
      <c r="H707" s="523"/>
      <c r="I707" s="474"/>
      <c r="J707" s="544"/>
      <c r="K707" s="525" t="s">
        <v>9</v>
      </c>
      <c r="L707" s="532" t="s">
        <v>9</v>
      </c>
      <c r="M707" s="523" t="str">
        <f>VLOOKUP(L707,CódigosRetorno!$A$2:$B$2003,2,FALSE)</f>
        <v>-</v>
      </c>
      <c r="N707" s="526" t="s">
        <v>9</v>
      </c>
    </row>
    <row r="708" spans="1:14" ht="24" x14ac:dyDescent="0.35">
      <c r="A708" s="2"/>
      <c r="B708" s="872" t="s">
        <v>2157</v>
      </c>
      <c r="C708" s="905" t="s">
        <v>2158</v>
      </c>
      <c r="D708" s="888" t="s">
        <v>327</v>
      </c>
      <c r="E708" s="888" t="s">
        <v>182</v>
      </c>
      <c r="F708" s="142" t="s">
        <v>221</v>
      </c>
      <c r="G708" s="135" t="s">
        <v>1342</v>
      </c>
      <c r="H708" s="136" t="s">
        <v>1880</v>
      </c>
      <c r="I708" s="474"/>
      <c r="J708" s="193" t="s">
        <v>1344</v>
      </c>
      <c r="K708" s="128" t="s">
        <v>206</v>
      </c>
      <c r="L708" s="142" t="s">
        <v>1345</v>
      </c>
      <c r="M708" s="136" t="str">
        <f>VLOOKUP(L708,CódigosRetorno!$A$2:$B$2003,2,FALSE)</f>
        <v>No existe información en el nombre del concepto.</v>
      </c>
      <c r="N708" s="145" t="s">
        <v>9</v>
      </c>
    </row>
    <row r="709" spans="1:14" ht="36" x14ac:dyDescent="0.35">
      <c r="A709" s="2"/>
      <c r="B709" s="872"/>
      <c r="C709" s="905"/>
      <c r="D709" s="888"/>
      <c r="E709" s="888"/>
      <c r="F709" s="923" t="s">
        <v>659</v>
      </c>
      <c r="G709" s="888" t="s">
        <v>1342</v>
      </c>
      <c r="H709" s="905" t="s">
        <v>1881</v>
      </c>
      <c r="I709" s="918"/>
      <c r="J709" s="193" t="s">
        <v>2159</v>
      </c>
      <c r="K709" s="142" t="s">
        <v>6</v>
      </c>
      <c r="L709" s="142" t="s">
        <v>2160</v>
      </c>
      <c r="M709" s="136" t="str">
        <f>VLOOKUP(L709,CódigosRetorno!$A$2:$B$2003,2,FALSE)</f>
        <v>El XML no contiene el tag de Carta Porte Aéreo:  Lugar de origen - Código de ubigeo</v>
      </c>
      <c r="N709" s="135" t="s">
        <v>9</v>
      </c>
    </row>
    <row r="710" spans="1:14" ht="36" x14ac:dyDescent="0.35">
      <c r="A710" s="2"/>
      <c r="B710" s="872"/>
      <c r="C710" s="905"/>
      <c r="D710" s="888"/>
      <c r="E710" s="888"/>
      <c r="F710" s="923"/>
      <c r="G710" s="888"/>
      <c r="H710" s="905"/>
      <c r="I710" s="918"/>
      <c r="J710" s="193" t="s">
        <v>2161</v>
      </c>
      <c r="K710" s="142" t="s">
        <v>6</v>
      </c>
      <c r="L710" s="142" t="s">
        <v>2162</v>
      </c>
      <c r="M710" s="136" t="str">
        <f>VLOOKUP(L710,CódigosRetorno!$A$2:$B$2003,2,FALSE)</f>
        <v>El XML no contiene el tag de Carta Porte Aéreo:  Lugar de origen - Dirección detallada</v>
      </c>
      <c r="N710" s="145" t="s">
        <v>9</v>
      </c>
    </row>
    <row r="711" spans="1:14" ht="36" x14ac:dyDescent="0.35">
      <c r="A711" s="2"/>
      <c r="B711" s="872"/>
      <c r="C711" s="905"/>
      <c r="D711" s="888"/>
      <c r="E711" s="888"/>
      <c r="F711" s="923"/>
      <c r="G711" s="888"/>
      <c r="H711" s="905"/>
      <c r="I711" s="918"/>
      <c r="J711" s="193" t="s">
        <v>2163</v>
      </c>
      <c r="K711" s="142" t="s">
        <v>6</v>
      </c>
      <c r="L711" s="142" t="s">
        <v>2164</v>
      </c>
      <c r="M711" s="136" t="str">
        <f>VLOOKUP(L711,CódigosRetorno!$A$2:$B$2003,2,FALSE)</f>
        <v>El XML no contiene el tag de Carta Porte Aéreo:  Lugar de destino - Código de ubigeo</v>
      </c>
      <c r="N711" s="145" t="s">
        <v>9</v>
      </c>
    </row>
    <row r="712" spans="1:14" ht="36" x14ac:dyDescent="0.35">
      <c r="A712" s="2"/>
      <c r="B712" s="872"/>
      <c r="C712" s="905"/>
      <c r="D712" s="888"/>
      <c r="E712" s="888"/>
      <c r="F712" s="923"/>
      <c r="G712" s="888"/>
      <c r="H712" s="905"/>
      <c r="I712" s="918"/>
      <c r="J712" s="193" t="s">
        <v>2165</v>
      </c>
      <c r="K712" s="128" t="s">
        <v>6</v>
      </c>
      <c r="L712" s="142" t="s">
        <v>2166</v>
      </c>
      <c r="M712" s="136" t="str">
        <f>VLOOKUP(L712,CódigosRetorno!$A$2:$B$2003,2,FALSE)</f>
        <v>El XML no contiene el tag de Carta Porte Aéreo:  Lugar de destino - Dirección detallada</v>
      </c>
      <c r="N712" s="145" t="s">
        <v>9</v>
      </c>
    </row>
    <row r="713" spans="1:14" ht="24" x14ac:dyDescent="0.35">
      <c r="A713" s="2"/>
      <c r="B713" s="872"/>
      <c r="C713" s="905"/>
      <c r="D713" s="888"/>
      <c r="E713" s="888"/>
      <c r="F713" s="923"/>
      <c r="G713" s="135" t="s">
        <v>1348</v>
      </c>
      <c r="H713" s="136" t="s">
        <v>1082</v>
      </c>
      <c r="I713" s="474" t="s">
        <v>2432</v>
      </c>
      <c r="J713" s="193" t="s">
        <v>1349</v>
      </c>
      <c r="K713" s="128" t="s">
        <v>206</v>
      </c>
      <c r="L713" s="142" t="s">
        <v>1084</v>
      </c>
      <c r="M713" s="136" t="str">
        <f>VLOOKUP(L713,CódigosRetorno!$A$2:$B$2003,2,FALSE)</f>
        <v>El dato ingresado como atributo @listName es incorrecto.</v>
      </c>
      <c r="N713" s="145" t="s">
        <v>9</v>
      </c>
    </row>
    <row r="714" spans="1:14" ht="24" x14ac:dyDescent="0.35">
      <c r="A714" s="2"/>
      <c r="B714" s="872"/>
      <c r="C714" s="905"/>
      <c r="D714" s="888"/>
      <c r="E714" s="888"/>
      <c r="F714" s="923"/>
      <c r="G714" s="135" t="s">
        <v>1058</v>
      </c>
      <c r="H714" s="136" t="s">
        <v>1079</v>
      </c>
      <c r="I714" s="474" t="s">
        <v>2432</v>
      </c>
      <c r="J714" s="193" t="s">
        <v>1060</v>
      </c>
      <c r="K714" s="142" t="s">
        <v>206</v>
      </c>
      <c r="L714" s="144" t="s">
        <v>1080</v>
      </c>
      <c r="M714" s="136" t="str">
        <f>VLOOKUP(L714,CódigosRetorno!$A$2:$B$2003,2,FALSE)</f>
        <v>El dato ingresado como atributo @listAgencyName es incorrecto.</v>
      </c>
      <c r="N714" s="145" t="s">
        <v>9</v>
      </c>
    </row>
    <row r="715" spans="1:14" ht="36" x14ac:dyDescent="0.35">
      <c r="A715" s="2"/>
      <c r="B715" s="872"/>
      <c r="C715" s="905"/>
      <c r="D715" s="888"/>
      <c r="E715" s="888"/>
      <c r="F715" s="923"/>
      <c r="G715" s="145" t="s">
        <v>1350</v>
      </c>
      <c r="H715" s="92" t="s">
        <v>1086</v>
      </c>
      <c r="I715" s="474" t="s">
        <v>2432</v>
      </c>
      <c r="J715" s="193" t="s">
        <v>1351</v>
      </c>
      <c r="K715" s="142" t="s">
        <v>206</v>
      </c>
      <c r="L715" s="144" t="s">
        <v>1088</v>
      </c>
      <c r="M715" s="136" t="str">
        <f>VLOOKUP(L715,CódigosRetorno!$A$2:$B$2003,2,FALSE)</f>
        <v>El dato ingresado como atributo @listURI es incorrecto.</v>
      </c>
      <c r="N715" s="145" t="s">
        <v>9</v>
      </c>
    </row>
    <row r="716" spans="1:14" ht="24" x14ac:dyDescent="0.35">
      <c r="A716" s="2"/>
      <c r="B716" s="872"/>
      <c r="C716" s="905"/>
      <c r="D716" s="888"/>
      <c r="E716" s="888"/>
      <c r="F716" s="923" t="s">
        <v>2167</v>
      </c>
      <c r="G716" s="923" t="s">
        <v>2168</v>
      </c>
      <c r="H716" s="905" t="s">
        <v>2169</v>
      </c>
      <c r="I716" s="918">
        <v>1</v>
      </c>
      <c r="J716" s="193" t="s">
        <v>2170</v>
      </c>
      <c r="K716" s="128" t="s">
        <v>6</v>
      </c>
      <c r="L716" s="142" t="s">
        <v>1354</v>
      </c>
      <c r="M716" s="136" t="str">
        <f>VLOOKUP(L716,CódigosRetorno!$A$2:$B$2003,2,FALSE)</f>
        <v>El XML no contiene tag o no existe información del valor del concepto por linea.</v>
      </c>
      <c r="N716" s="135" t="s">
        <v>9</v>
      </c>
    </row>
    <row r="717" spans="1:14" ht="24" x14ac:dyDescent="0.35">
      <c r="A717" s="2"/>
      <c r="B717" s="872"/>
      <c r="C717" s="905"/>
      <c r="D717" s="888"/>
      <c r="E717" s="888"/>
      <c r="F717" s="923"/>
      <c r="G717" s="923"/>
      <c r="H717" s="905"/>
      <c r="I717" s="918"/>
      <c r="J717" s="193" t="s">
        <v>2171</v>
      </c>
      <c r="K717" s="128" t="s">
        <v>206</v>
      </c>
      <c r="L717" s="142" t="s">
        <v>1885</v>
      </c>
      <c r="M717" s="136" t="str">
        <f>VLOOKUP(L717,CódigosRetorno!$A$2:$B$2003,2,FALSE)</f>
        <v>El dato ingresado como valor del concepto de la linea no cumple con el formato establecido.</v>
      </c>
      <c r="N717" s="135" t="s">
        <v>1154</v>
      </c>
    </row>
    <row r="718" spans="1:14" ht="24" x14ac:dyDescent="0.35">
      <c r="A718" s="2"/>
      <c r="B718" s="872"/>
      <c r="C718" s="905"/>
      <c r="D718" s="888"/>
      <c r="E718" s="888"/>
      <c r="F718" s="923"/>
      <c r="G718" s="923"/>
      <c r="H718" s="905"/>
      <c r="I718" s="918"/>
      <c r="J718" s="193" t="s">
        <v>2172</v>
      </c>
      <c r="K718" s="128" t="s">
        <v>206</v>
      </c>
      <c r="L718" s="142" t="s">
        <v>1885</v>
      </c>
      <c r="M718" s="136" t="str">
        <f>VLOOKUP(L718,CódigosRetorno!$A$2:$B$2003,2,FALSE)</f>
        <v>El dato ingresado como valor del concepto de la linea no cumple con el formato establecido.</v>
      </c>
      <c r="N718" s="135" t="s">
        <v>1154</v>
      </c>
    </row>
    <row r="719" spans="1:14" ht="60" x14ac:dyDescent="0.35">
      <c r="A719" s="2"/>
      <c r="B719" s="872"/>
      <c r="C719" s="905"/>
      <c r="D719" s="888"/>
      <c r="E719" s="888"/>
      <c r="F719" s="923"/>
      <c r="G719" s="923"/>
      <c r="H719" s="905"/>
      <c r="I719" s="918"/>
      <c r="J719" s="193" t="s">
        <v>2173</v>
      </c>
      <c r="K719" s="128" t="s">
        <v>206</v>
      </c>
      <c r="L719" s="142" t="s">
        <v>1885</v>
      </c>
      <c r="M719" s="136" t="str">
        <f>VLOOKUP(L719,CódigosRetorno!$A$2:$B$2003,2,FALSE)</f>
        <v>El dato ingresado como valor del concepto de la linea no cumple con el formato establecido.</v>
      </c>
      <c r="N719" s="145" t="s">
        <v>9</v>
      </c>
    </row>
    <row r="720" spans="1:14" ht="60" x14ac:dyDescent="0.35">
      <c r="A720" s="2"/>
      <c r="B720" s="872"/>
      <c r="C720" s="905"/>
      <c r="D720" s="888"/>
      <c r="E720" s="888"/>
      <c r="F720" s="923"/>
      <c r="G720" s="923"/>
      <c r="H720" s="905"/>
      <c r="I720" s="918"/>
      <c r="J720" s="193" t="s">
        <v>2174</v>
      </c>
      <c r="K720" s="128" t="s">
        <v>206</v>
      </c>
      <c r="L720" s="142" t="s">
        <v>1885</v>
      </c>
      <c r="M720" s="136" t="str">
        <f>VLOOKUP(L720,CódigosRetorno!$A$2:$B$2003,2,FALSE)</f>
        <v>El dato ingresado como valor del concepto de la linea no cumple con el formato establecido.</v>
      </c>
      <c r="N720" s="145" t="s">
        <v>9</v>
      </c>
    </row>
    <row r="721" spans="1:14" x14ac:dyDescent="0.35">
      <c r="A721" s="2"/>
      <c r="B721" s="534" t="s">
        <v>2175</v>
      </c>
      <c r="C721" s="535"/>
      <c r="D721" s="524"/>
      <c r="E721" s="524"/>
      <c r="F721" s="524"/>
      <c r="G721" s="524"/>
      <c r="H721" s="523"/>
      <c r="I721" s="474"/>
      <c r="J721" s="544"/>
      <c r="K721" s="525" t="s">
        <v>9</v>
      </c>
      <c r="L721" s="532" t="s">
        <v>9</v>
      </c>
      <c r="M721" s="523" t="str">
        <f>VLOOKUP(L721,CódigosRetorno!$A$2:$B$2003,2,FALSE)</f>
        <v>-</v>
      </c>
      <c r="N721" s="526" t="s">
        <v>9</v>
      </c>
    </row>
    <row r="722" spans="1:14" ht="24" x14ac:dyDescent="0.35">
      <c r="A722" s="2"/>
      <c r="B722" s="135">
        <v>149</v>
      </c>
      <c r="C722" s="136" t="s">
        <v>2176</v>
      </c>
      <c r="D722" s="128" t="s">
        <v>62</v>
      </c>
      <c r="E722" s="128" t="s">
        <v>182</v>
      </c>
      <c r="F722" s="135" t="s">
        <v>1826</v>
      </c>
      <c r="G722" s="128"/>
      <c r="H722" s="136" t="s">
        <v>2177</v>
      </c>
      <c r="I722" s="474">
        <v>1</v>
      </c>
      <c r="J722" s="193" t="s">
        <v>2178</v>
      </c>
      <c r="K722" s="128" t="s">
        <v>6</v>
      </c>
      <c r="L722" s="142" t="s">
        <v>2179</v>
      </c>
      <c r="M722" s="136" t="str">
        <f>VLOOKUP(L722,CódigosRetorno!$A$2:$B$2003,2,FALSE)</f>
        <v>El XML no contiene el tag de BVME transporte ferroviario: Agente de Viajes: Numero de Ruc</v>
      </c>
      <c r="N722" s="145" t="s">
        <v>9</v>
      </c>
    </row>
    <row r="723" spans="1:14" ht="24" x14ac:dyDescent="0.35">
      <c r="A723" s="2"/>
      <c r="B723" s="872">
        <f>B722+1</f>
        <v>150</v>
      </c>
      <c r="C723" s="905" t="s">
        <v>2180</v>
      </c>
      <c r="D723" s="888" t="s">
        <v>62</v>
      </c>
      <c r="E723" s="888" t="s">
        <v>182</v>
      </c>
      <c r="F723" s="872" t="s">
        <v>1227</v>
      </c>
      <c r="G723" s="888" t="s">
        <v>196</v>
      </c>
      <c r="H723" s="867" t="s">
        <v>2181</v>
      </c>
      <c r="I723" s="918">
        <v>1</v>
      </c>
      <c r="J723" s="193" t="s">
        <v>2182</v>
      </c>
      <c r="K723" s="128" t="s">
        <v>6</v>
      </c>
      <c r="L723" s="142" t="s">
        <v>2183</v>
      </c>
      <c r="M723" s="136" t="str">
        <f>VLOOKUP(L723,CódigosRetorno!$A$2:$B$2003,2,FALSE)</f>
        <v>El XML no contiene el tag de BVME transporte ferroviario: Agente de Viajes: Tipo de documento</v>
      </c>
      <c r="N723" s="135" t="s">
        <v>1839</v>
      </c>
    </row>
    <row r="724" spans="1:14" ht="24" x14ac:dyDescent="0.35">
      <c r="A724" s="2"/>
      <c r="B724" s="872"/>
      <c r="C724" s="905"/>
      <c r="D724" s="888"/>
      <c r="E724" s="888"/>
      <c r="F724" s="872"/>
      <c r="G724" s="888"/>
      <c r="H724" s="867"/>
      <c r="I724" s="918"/>
      <c r="J724" s="193" t="s">
        <v>2184</v>
      </c>
      <c r="K724" s="128" t="s">
        <v>6</v>
      </c>
      <c r="L724" s="142" t="s">
        <v>2185</v>
      </c>
      <c r="M724" s="136" t="str">
        <f>VLOOKUP(L724,CódigosRetorno!$A$2:$B$2003,2,FALSE)</f>
        <v>El dato ingresado como Agente de Viajes-Tipo de documento no corresponde al valor esperado.</v>
      </c>
      <c r="N724" s="145" t="s">
        <v>9</v>
      </c>
    </row>
    <row r="725" spans="1:14" ht="24" x14ac:dyDescent="0.35">
      <c r="A725" s="2"/>
      <c r="B725" s="872"/>
      <c r="C725" s="905"/>
      <c r="D725" s="888"/>
      <c r="E725" s="888"/>
      <c r="F725" s="888"/>
      <c r="G725" s="145" t="s">
        <v>1126</v>
      </c>
      <c r="H725" s="89" t="s">
        <v>1127</v>
      </c>
      <c r="I725" s="474" t="s">
        <v>2432</v>
      </c>
      <c r="J725" s="193" t="s">
        <v>1128</v>
      </c>
      <c r="K725" s="128" t="s">
        <v>206</v>
      </c>
      <c r="L725" s="142" t="s">
        <v>1129</v>
      </c>
      <c r="M725" s="136" t="str">
        <f>VLOOKUP(L725,CódigosRetorno!$A$2:$B$2003,2,FALSE)</f>
        <v>El dato ingresado como atributo @schemeName es incorrecto.</v>
      </c>
      <c r="N725" s="145" t="s">
        <v>9</v>
      </c>
    </row>
    <row r="726" spans="1:14" ht="24" x14ac:dyDescent="0.35">
      <c r="A726" s="2"/>
      <c r="B726" s="872"/>
      <c r="C726" s="905"/>
      <c r="D726" s="888"/>
      <c r="E726" s="888"/>
      <c r="F726" s="888"/>
      <c r="G726" s="145" t="s">
        <v>1058</v>
      </c>
      <c r="H726" s="89" t="s">
        <v>1059</v>
      </c>
      <c r="I726" s="474" t="s">
        <v>2432</v>
      </c>
      <c r="J726" s="193" t="s">
        <v>1060</v>
      </c>
      <c r="K726" s="128" t="s">
        <v>206</v>
      </c>
      <c r="L726" s="142" t="s">
        <v>1061</v>
      </c>
      <c r="M726" s="136" t="str">
        <f>VLOOKUP(L726,CódigosRetorno!$A$2:$B$2003,2,FALSE)</f>
        <v>El dato ingresado como atributo @schemeAgencyName es incorrecto.</v>
      </c>
      <c r="N726" s="145" t="s">
        <v>9</v>
      </c>
    </row>
    <row r="727" spans="1:14" ht="36" x14ac:dyDescent="0.35">
      <c r="A727" s="2"/>
      <c r="B727" s="872"/>
      <c r="C727" s="905"/>
      <c r="D727" s="888"/>
      <c r="E727" s="888"/>
      <c r="F727" s="888"/>
      <c r="G727" s="145" t="s">
        <v>1130</v>
      </c>
      <c r="H727" s="89" t="s">
        <v>1131</v>
      </c>
      <c r="I727" s="474" t="s">
        <v>2432</v>
      </c>
      <c r="J727" s="193" t="s">
        <v>1132</v>
      </c>
      <c r="K727" s="142" t="s">
        <v>206</v>
      </c>
      <c r="L727" s="144" t="s">
        <v>1133</v>
      </c>
      <c r="M727" s="136" t="str">
        <f>VLOOKUP(L727,CódigosRetorno!$A$2:$B$2003,2,FALSE)</f>
        <v>El dato ingresado como atributo @schemeURI es incorrecto.</v>
      </c>
      <c r="N727" s="145" t="s">
        <v>9</v>
      </c>
    </row>
    <row r="728" spans="1:14" ht="24" x14ac:dyDescent="0.35">
      <c r="A728" s="2"/>
      <c r="B728" s="872" t="s">
        <v>2186</v>
      </c>
      <c r="C728" s="905" t="s">
        <v>2187</v>
      </c>
      <c r="D728" s="888" t="s">
        <v>327</v>
      </c>
      <c r="E728" s="888" t="s">
        <v>182</v>
      </c>
      <c r="F728" s="142" t="s">
        <v>221</v>
      </c>
      <c r="G728" s="135" t="s">
        <v>1342</v>
      </c>
      <c r="H728" s="136" t="s">
        <v>1880</v>
      </c>
      <c r="I728" s="474">
        <v>1</v>
      </c>
      <c r="J728" s="193" t="s">
        <v>1344</v>
      </c>
      <c r="K728" s="128" t="s">
        <v>206</v>
      </c>
      <c r="L728" s="142" t="s">
        <v>1345</v>
      </c>
      <c r="M728" s="136" t="str">
        <f>VLOOKUP(L728,CódigosRetorno!$A$2:$B$2003,2,FALSE)</f>
        <v>No existe información en el nombre del concepto.</v>
      </c>
      <c r="N728" s="145" t="s">
        <v>9</v>
      </c>
    </row>
    <row r="729" spans="1:14" ht="36" x14ac:dyDescent="0.35">
      <c r="A729" s="2"/>
      <c r="B729" s="872"/>
      <c r="C729" s="905"/>
      <c r="D729" s="888"/>
      <c r="E729" s="888"/>
      <c r="F729" s="923" t="s">
        <v>659</v>
      </c>
      <c r="G729" s="888" t="s">
        <v>1342</v>
      </c>
      <c r="H729" s="905" t="s">
        <v>1881</v>
      </c>
      <c r="I729" s="918"/>
      <c r="J729" s="193" t="s">
        <v>2188</v>
      </c>
      <c r="K729" s="128" t="s">
        <v>6</v>
      </c>
      <c r="L729" s="142" t="s">
        <v>2189</v>
      </c>
      <c r="M729" s="136" t="str">
        <f>VLOOKUP(L729,CódigosRetorno!$A$2:$B$2003,2,FALSE)</f>
        <v>El XML no contiene el tag de BVME transporte ferroviario: Pasajero - Apellidos y Nombres</v>
      </c>
      <c r="N729" s="135" t="s">
        <v>9</v>
      </c>
    </row>
    <row r="730" spans="1:14" ht="36" x14ac:dyDescent="0.35">
      <c r="A730" s="2"/>
      <c r="B730" s="872"/>
      <c r="C730" s="905"/>
      <c r="D730" s="888"/>
      <c r="E730" s="888"/>
      <c r="F730" s="923"/>
      <c r="G730" s="888"/>
      <c r="H730" s="905"/>
      <c r="I730" s="918"/>
      <c r="J730" s="193" t="s">
        <v>2190</v>
      </c>
      <c r="K730" s="128" t="s">
        <v>6</v>
      </c>
      <c r="L730" s="142" t="s">
        <v>2191</v>
      </c>
      <c r="M730" s="136" t="str">
        <f>VLOOKUP(L730,CódigosRetorno!$A$2:$B$2003,2,FALSE)</f>
        <v>El XML no contiene el tag de BVME transporte ferroviario: Pasajero - Tipo de documento de identidad</v>
      </c>
      <c r="N730" s="145" t="s">
        <v>9</v>
      </c>
    </row>
    <row r="731" spans="1:14" ht="36" x14ac:dyDescent="0.35">
      <c r="A731" s="2"/>
      <c r="B731" s="872"/>
      <c r="C731" s="905"/>
      <c r="D731" s="888"/>
      <c r="E731" s="888"/>
      <c r="F731" s="923"/>
      <c r="G731" s="888"/>
      <c r="H731" s="905"/>
      <c r="I731" s="918"/>
      <c r="J731" s="193" t="s">
        <v>2192</v>
      </c>
      <c r="K731" s="128" t="s">
        <v>6</v>
      </c>
      <c r="L731" s="142" t="s">
        <v>2193</v>
      </c>
      <c r="M731" s="136" t="str">
        <f>VLOOKUP(L731,CódigosRetorno!$A$2:$B$2003,2,FALSE)</f>
        <v>El XML no contiene el tag de BVME transporte ferroviario: Pasajero - Número de documento de identidad</v>
      </c>
      <c r="N731" s="145" t="s">
        <v>9</v>
      </c>
    </row>
    <row r="732" spans="1:14" ht="36" x14ac:dyDescent="0.35">
      <c r="A732" s="2"/>
      <c r="B732" s="872"/>
      <c r="C732" s="905"/>
      <c r="D732" s="888"/>
      <c r="E732" s="888"/>
      <c r="F732" s="923"/>
      <c r="G732" s="888"/>
      <c r="H732" s="905"/>
      <c r="I732" s="918"/>
      <c r="J732" s="193" t="s">
        <v>2194</v>
      </c>
      <c r="K732" s="128" t="s">
        <v>6</v>
      </c>
      <c r="L732" s="142" t="s">
        <v>2195</v>
      </c>
      <c r="M732" s="136" t="str">
        <f>VLOOKUP(L732,CódigosRetorno!$A$2:$B$2003,2,FALSE)</f>
        <v>El XML no contiene el tag de BVME transporte ferroviario: Servicio transporte: Ciudad o lugar de origen - Código de ubigeo</v>
      </c>
      <c r="N732" s="145" t="s">
        <v>9</v>
      </c>
    </row>
    <row r="733" spans="1:14" ht="36" x14ac:dyDescent="0.35">
      <c r="A733" s="2"/>
      <c r="B733" s="872"/>
      <c r="C733" s="905"/>
      <c r="D733" s="888"/>
      <c r="E733" s="888"/>
      <c r="F733" s="923"/>
      <c r="G733" s="888"/>
      <c r="H733" s="905"/>
      <c r="I733" s="918"/>
      <c r="J733" s="193" t="s">
        <v>2196</v>
      </c>
      <c r="K733" s="128" t="s">
        <v>6</v>
      </c>
      <c r="L733" s="142" t="s">
        <v>2197</v>
      </c>
      <c r="M733" s="136" t="str">
        <f>VLOOKUP(L733,CódigosRetorno!$A$2:$B$2003,2,FALSE)</f>
        <v>El XML no contiene el tag de BVME transporte ferroviario: Servicio transporte: Ciudad o lugar de origen - Dirección detallada</v>
      </c>
      <c r="N733" s="145" t="s">
        <v>9</v>
      </c>
    </row>
    <row r="734" spans="1:14" ht="36" x14ac:dyDescent="0.35">
      <c r="A734" s="2"/>
      <c r="B734" s="872"/>
      <c r="C734" s="905"/>
      <c r="D734" s="888"/>
      <c r="E734" s="888"/>
      <c r="F734" s="923"/>
      <c r="G734" s="888"/>
      <c r="H734" s="905"/>
      <c r="I734" s="918"/>
      <c r="J734" s="193" t="s">
        <v>2198</v>
      </c>
      <c r="K734" s="128" t="s">
        <v>6</v>
      </c>
      <c r="L734" s="142" t="s">
        <v>2199</v>
      </c>
      <c r="M734" s="136" t="str">
        <f>VLOOKUP(L734,CódigosRetorno!$A$2:$B$2003,2,FALSE)</f>
        <v>El XML no contiene el tag de BVME transporte ferroviario: Servicio transporte: Ciudad o lugar de destino - Código de ubigeo</v>
      </c>
      <c r="N734" s="145" t="s">
        <v>9</v>
      </c>
    </row>
    <row r="735" spans="1:14" ht="36" x14ac:dyDescent="0.35">
      <c r="A735" s="2"/>
      <c r="B735" s="872"/>
      <c r="C735" s="905"/>
      <c r="D735" s="888"/>
      <c r="E735" s="888"/>
      <c r="F735" s="923"/>
      <c r="G735" s="888"/>
      <c r="H735" s="905"/>
      <c r="I735" s="918"/>
      <c r="J735" s="193" t="s">
        <v>2200</v>
      </c>
      <c r="K735" s="128" t="s">
        <v>6</v>
      </c>
      <c r="L735" s="142" t="s">
        <v>2201</v>
      </c>
      <c r="M735" s="136" t="str">
        <f>VLOOKUP(L735,CódigosRetorno!$A$2:$B$2003,2,FALSE)</f>
        <v>El XML no contiene el tag de BVME transporte ferroviario: Servicio transporte: Ciudad o lugar de destino - Dirección detallada</v>
      </c>
      <c r="N735" s="145" t="s">
        <v>9</v>
      </c>
    </row>
    <row r="736" spans="1:14" ht="36" x14ac:dyDescent="0.35">
      <c r="A736" s="2"/>
      <c r="B736" s="872"/>
      <c r="C736" s="905"/>
      <c r="D736" s="888"/>
      <c r="E736" s="888"/>
      <c r="F736" s="923"/>
      <c r="G736" s="888"/>
      <c r="H736" s="905"/>
      <c r="I736" s="918"/>
      <c r="J736" s="193" t="s">
        <v>2202</v>
      </c>
      <c r="K736" s="128" t="s">
        <v>6</v>
      </c>
      <c r="L736" s="142" t="s">
        <v>2203</v>
      </c>
      <c r="M736" s="136" t="str">
        <f>VLOOKUP(L736,CódigosRetorno!$A$2:$B$2003,2,FALSE)</f>
        <v>El XML no contiene el tag de BVME transporte ferroviario: Servicio transporte:Número de asiento</v>
      </c>
      <c r="N736" s="145" t="s">
        <v>9</v>
      </c>
    </row>
    <row r="737" spans="1:14" ht="24" x14ac:dyDescent="0.35">
      <c r="A737" s="2"/>
      <c r="B737" s="872"/>
      <c r="C737" s="905"/>
      <c r="D737" s="888"/>
      <c r="E737" s="888"/>
      <c r="F737" s="923"/>
      <c r="G737" s="135" t="s">
        <v>1348</v>
      </c>
      <c r="H737" s="136" t="s">
        <v>1082</v>
      </c>
      <c r="I737" s="474" t="s">
        <v>2432</v>
      </c>
      <c r="J737" s="193" t="s">
        <v>1349</v>
      </c>
      <c r="K737" s="128" t="s">
        <v>206</v>
      </c>
      <c r="L737" s="142" t="s">
        <v>1084</v>
      </c>
      <c r="M737" s="136" t="str">
        <f>VLOOKUP(L737,CódigosRetorno!$A$2:$B$2003,2,FALSE)</f>
        <v>El dato ingresado como atributo @listName es incorrecto.</v>
      </c>
      <c r="N737" s="145" t="s">
        <v>9</v>
      </c>
    </row>
    <row r="738" spans="1:14" ht="24" x14ac:dyDescent="0.35">
      <c r="A738" s="2"/>
      <c r="B738" s="872"/>
      <c r="C738" s="905"/>
      <c r="D738" s="888"/>
      <c r="E738" s="888"/>
      <c r="F738" s="923"/>
      <c r="G738" s="135" t="s">
        <v>1058</v>
      </c>
      <c r="H738" s="136" t="s">
        <v>1079</v>
      </c>
      <c r="I738" s="474" t="s">
        <v>2432</v>
      </c>
      <c r="J738" s="193" t="s">
        <v>1060</v>
      </c>
      <c r="K738" s="142" t="s">
        <v>206</v>
      </c>
      <c r="L738" s="144" t="s">
        <v>1080</v>
      </c>
      <c r="M738" s="136" t="str">
        <f>VLOOKUP(L738,CódigosRetorno!$A$2:$B$2003,2,FALSE)</f>
        <v>El dato ingresado como atributo @listAgencyName es incorrecto.</v>
      </c>
      <c r="N738" s="145" t="s">
        <v>9</v>
      </c>
    </row>
    <row r="739" spans="1:14" ht="36" x14ac:dyDescent="0.35">
      <c r="A739" s="2"/>
      <c r="B739" s="872"/>
      <c r="C739" s="905"/>
      <c r="D739" s="888"/>
      <c r="E739" s="888"/>
      <c r="F739" s="923"/>
      <c r="G739" s="145" t="s">
        <v>1350</v>
      </c>
      <c r="H739" s="92" t="s">
        <v>1086</v>
      </c>
      <c r="I739" s="474" t="s">
        <v>2432</v>
      </c>
      <c r="J739" s="193" t="s">
        <v>1351</v>
      </c>
      <c r="K739" s="142" t="s">
        <v>206</v>
      </c>
      <c r="L739" s="144" t="s">
        <v>1088</v>
      </c>
      <c r="M739" s="136" t="str">
        <f>VLOOKUP(L739,CódigosRetorno!$A$2:$B$2003,2,FALSE)</f>
        <v>El dato ingresado como atributo @listURI es incorrecto.</v>
      </c>
      <c r="N739" s="145" t="s">
        <v>9</v>
      </c>
    </row>
    <row r="740" spans="1:14" ht="36" x14ac:dyDescent="0.35">
      <c r="A740" s="2"/>
      <c r="B740" s="872"/>
      <c r="C740" s="905"/>
      <c r="D740" s="888"/>
      <c r="E740" s="888"/>
      <c r="F740" s="923" t="s">
        <v>2204</v>
      </c>
      <c r="G740" s="923" t="s">
        <v>2205</v>
      </c>
      <c r="H740" s="905" t="s">
        <v>2206</v>
      </c>
      <c r="I740" s="918">
        <v>1</v>
      </c>
      <c r="J740" s="193" t="s">
        <v>2207</v>
      </c>
      <c r="K740" s="128" t="s">
        <v>6</v>
      </c>
      <c r="L740" s="142" t="s">
        <v>1354</v>
      </c>
      <c r="M740" s="136" t="str">
        <f>VLOOKUP(L740,CódigosRetorno!$A$2:$B$2003,2,FALSE)</f>
        <v>El XML no contiene tag o no existe información del valor del concepto por linea.</v>
      </c>
      <c r="N740" s="145" t="s">
        <v>9</v>
      </c>
    </row>
    <row r="741" spans="1:14" ht="60" x14ac:dyDescent="0.35">
      <c r="A741" s="2"/>
      <c r="B741" s="872"/>
      <c r="C741" s="905"/>
      <c r="D741" s="888"/>
      <c r="E741" s="888"/>
      <c r="F741" s="923"/>
      <c r="G741" s="923"/>
      <c r="H741" s="905"/>
      <c r="I741" s="918"/>
      <c r="J741" s="193" t="s">
        <v>2208</v>
      </c>
      <c r="K741" s="128" t="s">
        <v>206</v>
      </c>
      <c r="L741" s="142" t="s">
        <v>1885</v>
      </c>
      <c r="M741" s="136" t="str">
        <f>VLOOKUP(L741,CódigosRetorno!$A$2:$B$2003,2,FALSE)</f>
        <v>El dato ingresado como valor del concepto de la linea no cumple con el formato establecido.</v>
      </c>
      <c r="N741" s="145" t="s">
        <v>9</v>
      </c>
    </row>
    <row r="742" spans="1:14" ht="24" x14ac:dyDescent="0.35">
      <c r="A742" s="2"/>
      <c r="B742" s="872"/>
      <c r="C742" s="905"/>
      <c r="D742" s="888"/>
      <c r="E742" s="888"/>
      <c r="F742" s="923"/>
      <c r="G742" s="923"/>
      <c r="H742" s="905"/>
      <c r="I742" s="918"/>
      <c r="J742" s="193" t="s">
        <v>2209</v>
      </c>
      <c r="K742" s="128" t="s">
        <v>206</v>
      </c>
      <c r="L742" s="142" t="s">
        <v>1885</v>
      </c>
      <c r="M742" s="136" t="str">
        <f>VLOOKUP(L742,CódigosRetorno!$A$2:$B$2003,2,FALSE)</f>
        <v>El dato ingresado como valor del concepto de la linea no cumple con el formato establecido.</v>
      </c>
      <c r="N742" s="145" t="s">
        <v>9</v>
      </c>
    </row>
    <row r="743" spans="1:14" ht="24" x14ac:dyDescent="0.35">
      <c r="A743" s="2"/>
      <c r="B743" s="872"/>
      <c r="C743" s="905"/>
      <c r="D743" s="888"/>
      <c r="E743" s="888"/>
      <c r="F743" s="923"/>
      <c r="G743" s="923"/>
      <c r="H743" s="905"/>
      <c r="I743" s="918"/>
      <c r="J743" s="193" t="s">
        <v>2210</v>
      </c>
      <c r="K743" s="128" t="s">
        <v>206</v>
      </c>
      <c r="L743" s="142" t="s">
        <v>1885</v>
      </c>
      <c r="M743" s="136" t="str">
        <f>VLOOKUP(L743,CódigosRetorno!$A$2:$B$2003,2,FALSE)</f>
        <v>El dato ingresado como valor del concepto de la linea no cumple con el formato establecido.</v>
      </c>
      <c r="N743" s="145" t="s">
        <v>9</v>
      </c>
    </row>
    <row r="744" spans="1:14" ht="60" x14ac:dyDescent="0.35">
      <c r="A744" s="2"/>
      <c r="B744" s="872"/>
      <c r="C744" s="905"/>
      <c r="D744" s="888"/>
      <c r="E744" s="888"/>
      <c r="F744" s="923"/>
      <c r="G744" s="923"/>
      <c r="H744" s="905"/>
      <c r="I744" s="918"/>
      <c r="J744" s="193" t="s">
        <v>2211</v>
      </c>
      <c r="K744" s="128" t="s">
        <v>206</v>
      </c>
      <c r="L744" s="142" t="s">
        <v>1885</v>
      </c>
      <c r="M744" s="136" t="str">
        <f>VLOOKUP(L744,CódigosRetorno!$A$2:$B$2003,2,FALSE)</f>
        <v>El dato ingresado como valor del concepto de la linea no cumple con el formato establecido.</v>
      </c>
      <c r="N744" s="145" t="s">
        <v>9</v>
      </c>
    </row>
    <row r="745" spans="1:14" ht="24" x14ac:dyDescent="0.35">
      <c r="A745" s="2"/>
      <c r="B745" s="872"/>
      <c r="C745" s="905"/>
      <c r="D745" s="888"/>
      <c r="E745" s="888"/>
      <c r="F745" s="923"/>
      <c r="G745" s="923"/>
      <c r="H745" s="905"/>
      <c r="I745" s="918"/>
      <c r="J745" s="193" t="s">
        <v>2212</v>
      </c>
      <c r="K745" s="128" t="s">
        <v>206</v>
      </c>
      <c r="L745" s="142" t="s">
        <v>1885</v>
      </c>
      <c r="M745" s="136" t="str">
        <f>VLOOKUP(L745,CódigosRetorno!$A$2:$B$2003,2,FALSE)</f>
        <v>El dato ingresado como valor del concepto de la linea no cumple con el formato establecido.</v>
      </c>
      <c r="N745" s="145" t="s">
        <v>9</v>
      </c>
    </row>
    <row r="746" spans="1:14" ht="60" x14ac:dyDescent="0.35">
      <c r="A746" s="2"/>
      <c r="B746" s="872"/>
      <c r="C746" s="905"/>
      <c r="D746" s="888"/>
      <c r="E746" s="888"/>
      <c r="F746" s="923"/>
      <c r="G746" s="923"/>
      <c r="H746" s="905"/>
      <c r="I746" s="918"/>
      <c r="J746" s="193" t="s">
        <v>2213</v>
      </c>
      <c r="K746" s="128" t="s">
        <v>206</v>
      </c>
      <c r="L746" s="142" t="s">
        <v>1885</v>
      </c>
      <c r="M746" s="136" t="str">
        <f>VLOOKUP(L746,CódigosRetorno!$A$2:$B$2003,2,FALSE)</f>
        <v>El dato ingresado como valor del concepto de la linea no cumple con el formato establecido.</v>
      </c>
      <c r="N746" s="145" t="s">
        <v>9</v>
      </c>
    </row>
    <row r="747" spans="1:14" ht="60" x14ac:dyDescent="0.35">
      <c r="A747" s="2"/>
      <c r="B747" s="872"/>
      <c r="C747" s="905"/>
      <c r="D747" s="888"/>
      <c r="E747" s="888"/>
      <c r="F747" s="923"/>
      <c r="G747" s="923"/>
      <c r="H747" s="905"/>
      <c r="I747" s="918"/>
      <c r="J747" s="193" t="s">
        <v>2214</v>
      </c>
      <c r="K747" s="128" t="s">
        <v>206</v>
      </c>
      <c r="L747" s="142" t="s">
        <v>1885</v>
      </c>
      <c r="M747" s="136" t="str">
        <f>VLOOKUP(L747,CódigosRetorno!$A$2:$B$2003,2,FALSE)</f>
        <v>El dato ingresado como valor del concepto de la linea no cumple con el formato establecido.</v>
      </c>
      <c r="N747" s="145" t="s">
        <v>9</v>
      </c>
    </row>
    <row r="748" spans="1:14" ht="60" x14ac:dyDescent="0.35">
      <c r="A748" s="2"/>
      <c r="B748" s="872"/>
      <c r="C748" s="905"/>
      <c r="D748" s="888"/>
      <c r="E748" s="888"/>
      <c r="F748" s="923"/>
      <c r="G748" s="923"/>
      <c r="H748" s="905"/>
      <c r="I748" s="918"/>
      <c r="J748" s="193" t="s">
        <v>2215</v>
      </c>
      <c r="K748" s="128" t="s">
        <v>206</v>
      </c>
      <c r="L748" s="142" t="s">
        <v>1885</v>
      </c>
      <c r="M748" s="136" t="str">
        <f>VLOOKUP(L748,CódigosRetorno!$A$2:$B$2003,2,FALSE)</f>
        <v>El dato ingresado como valor del concepto de la linea no cumple con el formato establecido.</v>
      </c>
      <c r="N748" s="145" t="s">
        <v>9</v>
      </c>
    </row>
    <row r="749" spans="1:14" ht="24" x14ac:dyDescent="0.35">
      <c r="A749" s="2"/>
      <c r="B749" s="888">
        <v>156</v>
      </c>
      <c r="C749" s="905" t="s">
        <v>2216</v>
      </c>
      <c r="D749" s="888" t="s">
        <v>327</v>
      </c>
      <c r="E749" s="888" t="s">
        <v>182</v>
      </c>
      <c r="F749" s="142" t="s">
        <v>221</v>
      </c>
      <c r="G749" s="135" t="s">
        <v>1342</v>
      </c>
      <c r="H749" s="136" t="s">
        <v>1880</v>
      </c>
      <c r="I749" s="474">
        <v>1</v>
      </c>
      <c r="J749" s="193" t="s">
        <v>1344</v>
      </c>
      <c r="K749" s="128" t="s">
        <v>206</v>
      </c>
      <c r="L749" s="142" t="s">
        <v>1345</v>
      </c>
      <c r="M749" s="136" t="str">
        <f>VLOOKUP(L749,CódigosRetorno!$A$2:$B$2003,2,FALSE)</f>
        <v>No existe información en el nombre del concepto.</v>
      </c>
      <c r="N749" s="145" t="s">
        <v>9</v>
      </c>
    </row>
    <row r="750" spans="1:14" ht="36" x14ac:dyDescent="0.35">
      <c r="A750" s="2"/>
      <c r="B750" s="888"/>
      <c r="C750" s="905"/>
      <c r="D750" s="888"/>
      <c r="E750" s="888"/>
      <c r="F750" s="142" t="s">
        <v>659</v>
      </c>
      <c r="G750" s="128" t="s">
        <v>1342</v>
      </c>
      <c r="H750" s="138" t="s">
        <v>1881</v>
      </c>
      <c r="I750" s="474"/>
      <c r="J750" s="193" t="s">
        <v>2217</v>
      </c>
      <c r="K750" s="128" t="s">
        <v>6</v>
      </c>
      <c r="L750" s="142" t="s">
        <v>2218</v>
      </c>
      <c r="M750" s="136" t="str">
        <f>VLOOKUP(L750,CódigosRetorno!$A$2:$B$2003,2,FALSE)</f>
        <v>El XML no contiene el tag de BVME transporte ferroviario: Servicio transporte: Fecha programada de inicio de viaje</v>
      </c>
      <c r="N750" s="135" t="s">
        <v>9</v>
      </c>
    </row>
    <row r="751" spans="1:14" ht="24" x14ac:dyDescent="0.35">
      <c r="A751" s="2"/>
      <c r="B751" s="888"/>
      <c r="C751" s="905"/>
      <c r="D751" s="888"/>
      <c r="E751" s="888"/>
      <c r="F751" s="923"/>
      <c r="G751" s="135" t="s">
        <v>1348</v>
      </c>
      <c r="H751" s="136" t="s">
        <v>1082</v>
      </c>
      <c r="I751" s="474" t="s">
        <v>2432</v>
      </c>
      <c r="J751" s="193" t="s">
        <v>1349</v>
      </c>
      <c r="K751" s="128" t="s">
        <v>206</v>
      </c>
      <c r="L751" s="142" t="s">
        <v>1084</v>
      </c>
      <c r="M751" s="136" t="str">
        <f>VLOOKUP(L751,CódigosRetorno!$A$2:$B$2003,2,FALSE)</f>
        <v>El dato ingresado como atributo @listName es incorrecto.</v>
      </c>
      <c r="N751" s="145" t="s">
        <v>9</v>
      </c>
    </row>
    <row r="752" spans="1:14" ht="24" x14ac:dyDescent="0.35">
      <c r="A752" s="2"/>
      <c r="B752" s="888"/>
      <c r="C752" s="905"/>
      <c r="D752" s="888"/>
      <c r="E752" s="888"/>
      <c r="F752" s="923"/>
      <c r="G752" s="135" t="s">
        <v>1058</v>
      </c>
      <c r="H752" s="136" t="s">
        <v>1079</v>
      </c>
      <c r="I752" s="474" t="s">
        <v>2432</v>
      </c>
      <c r="J752" s="193" t="s">
        <v>1060</v>
      </c>
      <c r="K752" s="142" t="s">
        <v>206</v>
      </c>
      <c r="L752" s="144" t="s">
        <v>1080</v>
      </c>
      <c r="M752" s="136" t="str">
        <f>VLOOKUP(L752,CódigosRetorno!$A$2:$B$2003,2,FALSE)</f>
        <v>El dato ingresado como atributo @listAgencyName es incorrecto.</v>
      </c>
      <c r="N752" s="145" t="s">
        <v>9</v>
      </c>
    </row>
    <row r="753" spans="1:14" ht="36" x14ac:dyDescent="0.35">
      <c r="A753" s="2"/>
      <c r="B753" s="888"/>
      <c r="C753" s="905"/>
      <c r="D753" s="888"/>
      <c r="E753" s="888"/>
      <c r="F753" s="923"/>
      <c r="G753" s="145" t="s">
        <v>1350</v>
      </c>
      <c r="H753" s="92" t="s">
        <v>1086</v>
      </c>
      <c r="I753" s="474" t="s">
        <v>2432</v>
      </c>
      <c r="J753" s="193" t="s">
        <v>1351</v>
      </c>
      <c r="K753" s="142" t="s">
        <v>206</v>
      </c>
      <c r="L753" s="144" t="s">
        <v>1088</v>
      </c>
      <c r="M753" s="136" t="str">
        <f>VLOOKUP(L753,CódigosRetorno!$A$2:$B$2003,2,FALSE)</f>
        <v>El dato ingresado como atributo @listURI es incorrecto.</v>
      </c>
      <c r="N753" s="145" t="s">
        <v>9</v>
      </c>
    </row>
    <row r="754" spans="1:14" ht="24" x14ac:dyDescent="0.35">
      <c r="A754" s="2"/>
      <c r="B754" s="888"/>
      <c r="C754" s="905"/>
      <c r="D754" s="888"/>
      <c r="E754" s="888"/>
      <c r="F754" s="142" t="s">
        <v>176</v>
      </c>
      <c r="G754" s="142" t="s">
        <v>177</v>
      </c>
      <c r="H754" s="136" t="s">
        <v>2219</v>
      </c>
      <c r="I754" s="474">
        <v>1</v>
      </c>
      <c r="J754" s="193" t="s">
        <v>2220</v>
      </c>
      <c r="K754" s="128" t="s">
        <v>6</v>
      </c>
      <c r="L754" s="142" t="s">
        <v>1905</v>
      </c>
      <c r="M754" s="136" t="str">
        <f>VLOOKUP(L754,CódigosRetorno!$A$2:$B$2003,2,FALSE)</f>
        <v>El XML no contiene tag de la fecha del concepto por linea.</v>
      </c>
      <c r="N754" s="145" t="s">
        <v>9</v>
      </c>
    </row>
    <row r="755" spans="1:14" ht="24" x14ac:dyDescent="0.35">
      <c r="A755" s="2"/>
      <c r="B755" s="888">
        <f>B749+1</f>
        <v>157</v>
      </c>
      <c r="C755" s="905" t="s">
        <v>2221</v>
      </c>
      <c r="D755" s="888" t="s">
        <v>327</v>
      </c>
      <c r="E755" s="888" t="s">
        <v>182</v>
      </c>
      <c r="F755" s="142" t="s">
        <v>221</v>
      </c>
      <c r="G755" s="135" t="s">
        <v>1342</v>
      </c>
      <c r="H755" s="136" t="s">
        <v>1880</v>
      </c>
      <c r="I755" s="474">
        <v>1</v>
      </c>
      <c r="J755" s="193" t="s">
        <v>1344</v>
      </c>
      <c r="K755" s="128" t="s">
        <v>206</v>
      </c>
      <c r="L755" s="142" t="s">
        <v>1345</v>
      </c>
      <c r="M755" s="136" t="str">
        <f>VLOOKUP(L755,CódigosRetorno!$A$2:$B$2003,2,FALSE)</f>
        <v>No existe información en el nombre del concepto.</v>
      </c>
      <c r="N755" s="145" t="s">
        <v>9</v>
      </c>
    </row>
    <row r="756" spans="1:14" ht="36" x14ac:dyDescent="0.35">
      <c r="A756" s="2"/>
      <c r="B756" s="888"/>
      <c r="C756" s="905"/>
      <c r="D756" s="888"/>
      <c r="E756" s="888"/>
      <c r="F756" s="142" t="s">
        <v>659</v>
      </c>
      <c r="G756" s="128" t="s">
        <v>1342</v>
      </c>
      <c r="H756" s="138" t="s">
        <v>1881</v>
      </c>
      <c r="I756" s="474"/>
      <c r="J756" s="193" t="s">
        <v>2222</v>
      </c>
      <c r="K756" s="128" t="s">
        <v>6</v>
      </c>
      <c r="L756" s="142" t="s">
        <v>2223</v>
      </c>
      <c r="M756" s="136" t="str">
        <f>VLOOKUP(L756,CódigosRetorno!$A$2:$B$2003,2,FALSE)</f>
        <v>El XML no contiene el tag de BVME transporte ferroviario: Servicio transporte: Hora programada de inicio de viaje</v>
      </c>
      <c r="N756" s="145" t="s">
        <v>9</v>
      </c>
    </row>
    <row r="757" spans="1:14" ht="24" x14ac:dyDescent="0.35">
      <c r="A757" s="2"/>
      <c r="B757" s="888"/>
      <c r="C757" s="905"/>
      <c r="D757" s="888"/>
      <c r="E757" s="888"/>
      <c r="F757" s="923"/>
      <c r="G757" s="135" t="s">
        <v>1348</v>
      </c>
      <c r="H757" s="136" t="s">
        <v>1082</v>
      </c>
      <c r="I757" s="474" t="s">
        <v>2432</v>
      </c>
      <c r="J757" s="193" t="s">
        <v>1349</v>
      </c>
      <c r="K757" s="128" t="s">
        <v>206</v>
      </c>
      <c r="L757" s="142" t="s">
        <v>1084</v>
      </c>
      <c r="M757" s="136" t="str">
        <f>VLOOKUP(L757,CódigosRetorno!$A$2:$B$2003,2,FALSE)</f>
        <v>El dato ingresado como atributo @listName es incorrecto.</v>
      </c>
      <c r="N757" s="145" t="s">
        <v>9</v>
      </c>
    </row>
    <row r="758" spans="1:14" ht="24" x14ac:dyDescent="0.35">
      <c r="A758" s="2"/>
      <c r="B758" s="888"/>
      <c r="C758" s="905"/>
      <c r="D758" s="888"/>
      <c r="E758" s="888"/>
      <c r="F758" s="923"/>
      <c r="G758" s="135" t="s">
        <v>1058</v>
      </c>
      <c r="H758" s="136" t="s">
        <v>1079</v>
      </c>
      <c r="I758" s="474" t="s">
        <v>2432</v>
      </c>
      <c r="J758" s="193" t="s">
        <v>1060</v>
      </c>
      <c r="K758" s="142" t="s">
        <v>206</v>
      </c>
      <c r="L758" s="144" t="s">
        <v>1080</v>
      </c>
      <c r="M758" s="136" t="str">
        <f>VLOOKUP(L758,CódigosRetorno!$A$2:$B$2003,2,FALSE)</f>
        <v>El dato ingresado como atributo @listAgencyName es incorrecto.</v>
      </c>
      <c r="N758" s="145" t="s">
        <v>9</v>
      </c>
    </row>
    <row r="759" spans="1:14" ht="36" x14ac:dyDescent="0.35">
      <c r="A759" s="2"/>
      <c r="B759" s="888"/>
      <c r="C759" s="905"/>
      <c r="D759" s="888"/>
      <c r="E759" s="888"/>
      <c r="F759" s="923"/>
      <c r="G759" s="145" t="s">
        <v>1350</v>
      </c>
      <c r="H759" s="92" t="s">
        <v>1086</v>
      </c>
      <c r="I759" s="474" t="s">
        <v>2432</v>
      </c>
      <c r="J759" s="193" t="s">
        <v>1351</v>
      </c>
      <c r="K759" s="142" t="s">
        <v>206</v>
      </c>
      <c r="L759" s="144" t="s">
        <v>1088</v>
      </c>
      <c r="M759" s="136" t="str">
        <f>VLOOKUP(L759,CódigosRetorno!$A$2:$B$2003,2,FALSE)</f>
        <v>El dato ingresado como atributo @listURI es incorrecto.</v>
      </c>
      <c r="N759" s="145" t="s">
        <v>9</v>
      </c>
    </row>
    <row r="760" spans="1:14" ht="24" x14ac:dyDescent="0.35">
      <c r="A760" s="2"/>
      <c r="B760" s="888"/>
      <c r="C760" s="905"/>
      <c r="D760" s="888"/>
      <c r="E760" s="888"/>
      <c r="F760" s="142" t="s">
        <v>767</v>
      </c>
      <c r="G760" s="142" t="s">
        <v>702</v>
      </c>
      <c r="H760" s="136" t="s">
        <v>2224</v>
      </c>
      <c r="I760" s="474">
        <v>1</v>
      </c>
      <c r="J760" s="193" t="s">
        <v>2225</v>
      </c>
      <c r="K760" s="128" t="s">
        <v>6</v>
      </c>
      <c r="L760" s="142" t="s">
        <v>1909</v>
      </c>
      <c r="M760" s="136" t="str">
        <f>VLOOKUP(L760,CódigosRetorno!$A$2:$B$2003,2,FALSE)</f>
        <v>El XML no contiene tag de la Hora del concepto por linea.</v>
      </c>
      <c r="N760" s="145" t="s">
        <v>9</v>
      </c>
    </row>
    <row r="761" spans="1:14" ht="24" x14ac:dyDescent="0.35">
      <c r="A761" s="2"/>
      <c r="B761" s="872">
        <f>B755+1</f>
        <v>158</v>
      </c>
      <c r="C761" s="905" t="s">
        <v>2226</v>
      </c>
      <c r="D761" s="888" t="s">
        <v>62</v>
      </c>
      <c r="E761" s="888" t="s">
        <v>182</v>
      </c>
      <c r="F761" s="872" t="s">
        <v>143</v>
      </c>
      <c r="G761" s="888" t="s">
        <v>1938</v>
      </c>
      <c r="H761" s="905" t="s">
        <v>2227</v>
      </c>
      <c r="I761" s="918">
        <v>1</v>
      </c>
      <c r="J761" s="193" t="s">
        <v>2178</v>
      </c>
      <c r="K761" s="128" t="s">
        <v>6</v>
      </c>
      <c r="L761" s="142" t="s">
        <v>2228</v>
      </c>
      <c r="M761" s="136" t="str">
        <f>VLOOKUP(L761,CódigosRetorno!$A$2:$B$2003,2,FALSE)</f>
        <v>El XML no contiene el tag de BVME transporte ferroviario: Servicio transporte: Forma de Pago</v>
      </c>
      <c r="N761" s="145" t="s">
        <v>9</v>
      </c>
    </row>
    <row r="762" spans="1:14" ht="24" x14ac:dyDescent="0.35">
      <c r="A762" s="2"/>
      <c r="B762" s="872"/>
      <c r="C762" s="905"/>
      <c r="D762" s="888"/>
      <c r="E762" s="888"/>
      <c r="F762" s="872"/>
      <c r="G762" s="888"/>
      <c r="H762" s="905"/>
      <c r="I762" s="918"/>
      <c r="J762" s="193" t="s">
        <v>1940</v>
      </c>
      <c r="K762" s="128" t="s">
        <v>6</v>
      </c>
      <c r="L762" s="142" t="s">
        <v>1941</v>
      </c>
      <c r="M762" s="136" t="str">
        <f>VLOOKUP(L762,CódigosRetorno!$A$2:$B$2003,2,FALSE)</f>
        <v>El dato ingreso como Forma de Pago o Medio de Pago no corresponde al valor esperado (catalogo nro 59)</v>
      </c>
      <c r="N762" s="135" t="s">
        <v>1942</v>
      </c>
    </row>
    <row r="763" spans="1:14" ht="24" x14ac:dyDescent="0.35">
      <c r="A763" s="2"/>
      <c r="B763" s="872"/>
      <c r="C763" s="905"/>
      <c r="D763" s="888"/>
      <c r="E763" s="888"/>
      <c r="F763" s="872"/>
      <c r="G763" s="135" t="s">
        <v>1943</v>
      </c>
      <c r="H763" s="136" t="s">
        <v>1082</v>
      </c>
      <c r="I763" s="474" t="s">
        <v>2432</v>
      </c>
      <c r="J763" s="193" t="s">
        <v>1944</v>
      </c>
      <c r="K763" s="128" t="s">
        <v>206</v>
      </c>
      <c r="L763" s="142" t="s">
        <v>1084</v>
      </c>
      <c r="M763" s="136" t="str">
        <f>VLOOKUP(L763,CódigosRetorno!$A$2:$B$2003,2,FALSE)</f>
        <v>El dato ingresado como atributo @listName es incorrecto.</v>
      </c>
      <c r="N763" s="145" t="s">
        <v>9</v>
      </c>
    </row>
    <row r="764" spans="1:14" ht="24" x14ac:dyDescent="0.35">
      <c r="A764" s="2"/>
      <c r="B764" s="872"/>
      <c r="C764" s="905"/>
      <c r="D764" s="888"/>
      <c r="E764" s="888"/>
      <c r="F764" s="872"/>
      <c r="G764" s="135" t="s">
        <v>1058</v>
      </c>
      <c r="H764" s="136" t="s">
        <v>1079</v>
      </c>
      <c r="I764" s="474" t="s">
        <v>2432</v>
      </c>
      <c r="J764" s="193" t="s">
        <v>1060</v>
      </c>
      <c r="K764" s="142" t="s">
        <v>206</v>
      </c>
      <c r="L764" s="144" t="s">
        <v>1080</v>
      </c>
      <c r="M764" s="136" t="str">
        <f>VLOOKUP(L764,CódigosRetorno!$A$2:$B$2003,2,FALSE)</f>
        <v>El dato ingresado como atributo @listAgencyName es incorrecto.</v>
      </c>
      <c r="N764" s="145" t="s">
        <v>9</v>
      </c>
    </row>
    <row r="765" spans="1:14" ht="36" x14ac:dyDescent="0.35">
      <c r="A765" s="2"/>
      <c r="B765" s="872"/>
      <c r="C765" s="905"/>
      <c r="D765" s="888"/>
      <c r="E765" s="888"/>
      <c r="F765" s="872"/>
      <c r="G765" s="145" t="s">
        <v>1945</v>
      </c>
      <c r="H765" s="92" t="s">
        <v>1086</v>
      </c>
      <c r="I765" s="474" t="s">
        <v>2432</v>
      </c>
      <c r="J765" s="193" t="s">
        <v>1946</v>
      </c>
      <c r="K765" s="142" t="s">
        <v>206</v>
      </c>
      <c r="L765" s="144" t="s">
        <v>1088</v>
      </c>
      <c r="M765" s="136" t="str">
        <f>VLOOKUP(L765,CódigosRetorno!$A$2:$B$2003,2,FALSE)</f>
        <v>El dato ingresado como atributo @listURI es incorrecto.</v>
      </c>
      <c r="N765" s="145" t="s">
        <v>9</v>
      </c>
    </row>
    <row r="766" spans="1:14" ht="36" x14ac:dyDescent="0.35">
      <c r="A766" s="2"/>
      <c r="B766" s="135">
        <f>B761+1</f>
        <v>159</v>
      </c>
      <c r="C766" s="136" t="s">
        <v>2229</v>
      </c>
      <c r="D766" s="128" t="s">
        <v>62</v>
      </c>
      <c r="E766" s="128" t="s">
        <v>182</v>
      </c>
      <c r="F766" s="135" t="s">
        <v>226</v>
      </c>
      <c r="G766" s="128"/>
      <c r="H766" s="136" t="s">
        <v>2230</v>
      </c>
      <c r="I766" s="474">
        <v>1</v>
      </c>
      <c r="J766" s="193" t="s">
        <v>2178</v>
      </c>
      <c r="K766" s="128" t="s">
        <v>6</v>
      </c>
      <c r="L766" s="142" t="s">
        <v>2231</v>
      </c>
      <c r="M766" s="136" t="str">
        <f>VLOOKUP(L766,CódigosRetorno!$A$2:$B$2003,2,FALSE)</f>
        <v>El XML no contiene el tag de BVME transporte ferroviario: Servicio de transporte: Número de autorización de la transacción</v>
      </c>
      <c r="N766" s="145" t="s">
        <v>9</v>
      </c>
    </row>
    <row r="767" spans="1:14" x14ac:dyDescent="0.35">
      <c r="A767" s="2"/>
      <c r="B767" s="954" t="s">
        <v>2232</v>
      </c>
      <c r="C767" s="954"/>
      <c r="D767" s="954"/>
      <c r="E767" s="954"/>
      <c r="F767" s="524"/>
      <c r="G767" s="524"/>
      <c r="H767" s="523"/>
      <c r="I767" s="474"/>
      <c r="J767" s="544"/>
      <c r="K767" s="525" t="s">
        <v>9</v>
      </c>
      <c r="L767" s="532" t="s">
        <v>9</v>
      </c>
      <c r="M767" s="523" t="str">
        <f>VLOOKUP(L767,CódigosRetorno!$A$2:$B$2003,2,FALSE)</f>
        <v>-</v>
      </c>
      <c r="N767" s="526" t="s">
        <v>9</v>
      </c>
    </row>
    <row r="768" spans="1:14" ht="24" x14ac:dyDescent="0.35">
      <c r="A768" s="2"/>
      <c r="B768" s="888">
        <v>160</v>
      </c>
      <c r="C768" s="905" t="s">
        <v>2233</v>
      </c>
      <c r="D768" s="888" t="s">
        <v>327</v>
      </c>
      <c r="E768" s="888" t="s">
        <v>182</v>
      </c>
      <c r="F768" s="142" t="s">
        <v>221</v>
      </c>
      <c r="G768" s="135"/>
      <c r="H768" s="136" t="s">
        <v>1880</v>
      </c>
      <c r="I768" s="474">
        <v>1</v>
      </c>
      <c r="J768" s="193" t="s">
        <v>184</v>
      </c>
      <c r="K768" s="128" t="s">
        <v>9</v>
      </c>
      <c r="L768" s="142" t="s">
        <v>9</v>
      </c>
      <c r="M768" s="136" t="str">
        <f>VLOOKUP(L768,CódigosRetorno!$A$2:$B$2003,2,FALSE)</f>
        <v>-</v>
      </c>
      <c r="N768" s="145" t="s">
        <v>9</v>
      </c>
    </row>
    <row r="769" spans="1:14" ht="24" x14ac:dyDescent="0.35">
      <c r="A769" s="2"/>
      <c r="B769" s="888"/>
      <c r="C769" s="905"/>
      <c r="D769" s="888"/>
      <c r="E769" s="888"/>
      <c r="F769" s="142" t="s">
        <v>659</v>
      </c>
      <c r="G769" s="128" t="s">
        <v>1342</v>
      </c>
      <c r="H769" s="138" t="s">
        <v>1881</v>
      </c>
      <c r="I769" s="474">
        <v>1</v>
      </c>
      <c r="J769" s="193" t="s">
        <v>184</v>
      </c>
      <c r="K769" s="128" t="s">
        <v>9</v>
      </c>
      <c r="L769" s="142" t="s">
        <v>9</v>
      </c>
      <c r="M769" s="136" t="str">
        <f>VLOOKUP(L769,CódigosRetorno!$A$2:$B$2003,2,FALSE)</f>
        <v>-</v>
      </c>
      <c r="N769" s="135" t="s">
        <v>1347</v>
      </c>
    </row>
    <row r="770" spans="1:14" x14ac:dyDescent="0.35">
      <c r="A770" s="2"/>
      <c r="B770" s="888"/>
      <c r="C770" s="905"/>
      <c r="D770" s="888"/>
      <c r="E770" s="888"/>
      <c r="F770" s="923"/>
      <c r="G770" s="135" t="s">
        <v>1348</v>
      </c>
      <c r="H770" s="136" t="s">
        <v>1082</v>
      </c>
      <c r="I770" s="474" t="s">
        <v>2432</v>
      </c>
      <c r="J770" s="193" t="s">
        <v>184</v>
      </c>
      <c r="K770" s="128" t="s">
        <v>9</v>
      </c>
      <c r="L770" s="142" t="s">
        <v>9</v>
      </c>
      <c r="M770" s="136" t="str">
        <f>VLOOKUP(L770,CódigosRetorno!$A$2:$B$2003,2,FALSE)</f>
        <v>-</v>
      </c>
      <c r="N770" s="145" t="s">
        <v>9</v>
      </c>
    </row>
    <row r="771" spans="1:14" x14ac:dyDescent="0.35">
      <c r="A771" s="2"/>
      <c r="B771" s="888"/>
      <c r="C771" s="905"/>
      <c r="D771" s="888"/>
      <c r="E771" s="888"/>
      <c r="F771" s="923"/>
      <c r="G771" s="135" t="s">
        <v>1058</v>
      </c>
      <c r="H771" s="136" t="s">
        <v>1079</v>
      </c>
      <c r="I771" s="474" t="s">
        <v>2432</v>
      </c>
      <c r="J771" s="193" t="s">
        <v>184</v>
      </c>
      <c r="K771" s="128" t="s">
        <v>9</v>
      </c>
      <c r="L771" s="142" t="s">
        <v>9</v>
      </c>
      <c r="M771" s="136" t="str">
        <f>VLOOKUP(L771,CódigosRetorno!$A$2:$B$2003,2,FALSE)</f>
        <v>-</v>
      </c>
      <c r="N771" s="145" t="s">
        <v>9</v>
      </c>
    </row>
    <row r="772" spans="1:14" ht="36" x14ac:dyDescent="0.35">
      <c r="A772" s="2"/>
      <c r="B772" s="888"/>
      <c r="C772" s="905"/>
      <c r="D772" s="888"/>
      <c r="E772" s="888"/>
      <c r="F772" s="924"/>
      <c r="G772" s="202" t="s">
        <v>1350</v>
      </c>
      <c r="H772" s="359" t="s">
        <v>1086</v>
      </c>
      <c r="I772" s="474" t="s">
        <v>2432</v>
      </c>
      <c r="J772" s="193" t="s">
        <v>184</v>
      </c>
      <c r="K772" s="128" t="s">
        <v>9</v>
      </c>
      <c r="L772" s="142" t="s">
        <v>9</v>
      </c>
      <c r="M772" s="136" t="str">
        <f>VLOOKUP(L772,CódigosRetorno!$A$2:$B$2003,2,FALSE)</f>
        <v>-</v>
      </c>
      <c r="N772" s="145" t="s">
        <v>9</v>
      </c>
    </row>
    <row r="773" spans="1:14" ht="24" x14ac:dyDescent="0.35">
      <c r="A773" s="2"/>
      <c r="B773" s="888"/>
      <c r="C773" s="905"/>
      <c r="D773" s="888"/>
      <c r="E773" s="937"/>
      <c r="F773" s="388" t="s">
        <v>176</v>
      </c>
      <c r="G773" s="345" t="s">
        <v>2234</v>
      </c>
      <c r="H773" s="344" t="s">
        <v>2235</v>
      </c>
      <c r="I773" s="791">
        <v>1</v>
      </c>
      <c r="J773" s="193" t="s">
        <v>184</v>
      </c>
      <c r="K773" s="128" t="s">
        <v>9</v>
      </c>
      <c r="L773" s="142" t="s">
        <v>9</v>
      </c>
      <c r="M773" s="136" t="str">
        <f>VLOOKUP(L773,CódigosRetorno!$A$2:$B$2003,2,FALSE)</f>
        <v>-</v>
      </c>
      <c r="N773" s="145" t="s">
        <v>9</v>
      </c>
    </row>
    <row r="774" spans="1:14" ht="36" x14ac:dyDescent="0.35">
      <c r="A774" s="2"/>
      <c r="B774" s="888"/>
      <c r="C774" s="905"/>
      <c r="D774" s="888"/>
      <c r="E774" s="937"/>
      <c r="F774" s="389" t="s">
        <v>712</v>
      </c>
      <c r="G774" s="346"/>
      <c r="H774" s="204" t="s">
        <v>2236</v>
      </c>
      <c r="I774" s="791">
        <v>1</v>
      </c>
      <c r="J774" s="193" t="s">
        <v>2237</v>
      </c>
      <c r="K774" s="128" t="s">
        <v>206</v>
      </c>
      <c r="L774" s="142" t="s">
        <v>2238</v>
      </c>
      <c r="M774" s="136" t="str">
        <f>VLOOKUP(L774,CódigosRetorno!$A$2:$B$2003,2,FALSE)</f>
        <v>El valor ingresado como numero de DAM no cumple con el estandar</v>
      </c>
      <c r="N774" s="145" t="s">
        <v>9</v>
      </c>
    </row>
    <row r="775" spans="1:14" ht="24" x14ac:dyDescent="0.35">
      <c r="A775" s="2"/>
      <c r="B775" s="886">
        <f>B768+1</f>
        <v>161</v>
      </c>
      <c r="C775" s="868" t="s">
        <v>2239</v>
      </c>
      <c r="D775" s="886" t="s">
        <v>327</v>
      </c>
      <c r="E775" s="886" t="s">
        <v>182</v>
      </c>
      <c r="F775" s="346" t="s">
        <v>221</v>
      </c>
      <c r="G775" s="131" t="s">
        <v>1342</v>
      </c>
      <c r="H775" s="341" t="s">
        <v>1880</v>
      </c>
      <c r="I775" s="474" t="s">
        <v>2432</v>
      </c>
      <c r="J775" s="193" t="s">
        <v>184</v>
      </c>
      <c r="K775" s="128" t="s">
        <v>9</v>
      </c>
      <c r="L775" s="142" t="s">
        <v>9</v>
      </c>
      <c r="M775" s="136" t="str">
        <f>VLOOKUP(L775,CódigosRetorno!$A$2:$B$2003,2,FALSE)</f>
        <v>-</v>
      </c>
      <c r="N775" s="135" t="s">
        <v>1347</v>
      </c>
    </row>
    <row r="776" spans="1:14" ht="24" x14ac:dyDescent="0.35">
      <c r="A776" s="2"/>
      <c r="B776" s="887"/>
      <c r="C776" s="883"/>
      <c r="D776" s="887"/>
      <c r="E776" s="887"/>
      <c r="F776" s="142" t="s">
        <v>659</v>
      </c>
      <c r="G776" s="128" t="s">
        <v>1342</v>
      </c>
      <c r="H776" s="138" t="s">
        <v>1881</v>
      </c>
      <c r="I776" s="474">
        <v>1</v>
      </c>
      <c r="J776" s="193" t="s">
        <v>184</v>
      </c>
      <c r="K776" s="128" t="s">
        <v>9</v>
      </c>
      <c r="L776" s="142" t="s">
        <v>9</v>
      </c>
      <c r="M776" s="136" t="str">
        <f>VLOOKUP(L776,CódigosRetorno!$A$2:$B$2003,2,FALSE)</f>
        <v>-</v>
      </c>
      <c r="N776" s="135" t="s">
        <v>1347</v>
      </c>
    </row>
    <row r="777" spans="1:14" x14ac:dyDescent="0.35">
      <c r="A777" s="2"/>
      <c r="B777" s="887"/>
      <c r="C777" s="883"/>
      <c r="D777" s="887"/>
      <c r="E777" s="887"/>
      <c r="F777" s="923"/>
      <c r="G777" s="135" t="s">
        <v>1348</v>
      </c>
      <c r="H777" s="136" t="s">
        <v>1082</v>
      </c>
      <c r="I777" s="474" t="s">
        <v>2432</v>
      </c>
      <c r="J777" s="193" t="s">
        <v>184</v>
      </c>
      <c r="K777" s="128" t="s">
        <v>9</v>
      </c>
      <c r="L777" s="142" t="s">
        <v>9</v>
      </c>
      <c r="M777" s="136" t="str">
        <f>VLOOKUP(L777,CódigosRetorno!$A$2:$B$2003,2,FALSE)</f>
        <v>-</v>
      </c>
      <c r="N777" s="135" t="s">
        <v>9</v>
      </c>
    </row>
    <row r="778" spans="1:14" x14ac:dyDescent="0.35">
      <c r="A778" s="2"/>
      <c r="B778" s="887"/>
      <c r="C778" s="883"/>
      <c r="D778" s="887"/>
      <c r="E778" s="887"/>
      <c r="F778" s="923"/>
      <c r="G778" s="135" t="s">
        <v>1058</v>
      </c>
      <c r="H778" s="136" t="s">
        <v>1079</v>
      </c>
      <c r="I778" s="474" t="s">
        <v>2432</v>
      </c>
      <c r="J778" s="193" t="s">
        <v>184</v>
      </c>
      <c r="K778" s="128" t="s">
        <v>9</v>
      </c>
      <c r="L778" s="142" t="s">
        <v>9</v>
      </c>
      <c r="M778" s="136" t="str">
        <f>VLOOKUP(L778,CódigosRetorno!$A$2:$B$2003,2,FALSE)</f>
        <v>-</v>
      </c>
      <c r="N778" s="135" t="s">
        <v>9</v>
      </c>
    </row>
    <row r="779" spans="1:14" ht="36" x14ac:dyDescent="0.35">
      <c r="A779" s="2"/>
      <c r="B779" s="887"/>
      <c r="C779" s="883"/>
      <c r="D779" s="887"/>
      <c r="E779" s="887"/>
      <c r="F779" s="924"/>
      <c r="G779" s="202" t="s">
        <v>1350</v>
      </c>
      <c r="H779" s="359" t="s">
        <v>1086</v>
      </c>
      <c r="I779" s="348" t="s">
        <v>2432</v>
      </c>
      <c r="J779" s="193" t="s">
        <v>184</v>
      </c>
      <c r="K779" s="128" t="s">
        <v>9</v>
      </c>
      <c r="L779" s="142" t="s">
        <v>9</v>
      </c>
      <c r="M779" s="136" t="str">
        <f>VLOOKUP(L779,CódigosRetorno!$A$2:$B$2003,2,FALSE)</f>
        <v>-</v>
      </c>
      <c r="N779" s="135" t="s">
        <v>9</v>
      </c>
    </row>
    <row r="780" spans="1:14" ht="24" x14ac:dyDescent="0.35">
      <c r="A780" s="2"/>
      <c r="B780" s="887"/>
      <c r="C780" s="883"/>
      <c r="D780" s="887"/>
      <c r="E780" s="887"/>
      <c r="F780" s="129" t="s">
        <v>766</v>
      </c>
      <c r="G780" s="129"/>
      <c r="H780" s="390" t="s">
        <v>2240</v>
      </c>
      <c r="I780" s="348" t="s">
        <v>2432</v>
      </c>
      <c r="J780" s="795" t="s">
        <v>184</v>
      </c>
      <c r="K780" s="128"/>
      <c r="L780" s="142" t="s">
        <v>9</v>
      </c>
      <c r="M780" s="136" t="str">
        <f>VLOOKUP(L780,CódigosRetorno!$A$2:$B$2003,2,FALSE)</f>
        <v>-</v>
      </c>
      <c r="N780" s="135" t="s">
        <v>9</v>
      </c>
    </row>
    <row r="781" spans="1:14" ht="24" x14ac:dyDescent="0.35">
      <c r="A781" s="2"/>
      <c r="B781" s="887"/>
      <c r="C781" s="883"/>
      <c r="D781" s="887"/>
      <c r="E781" s="887"/>
      <c r="F781" s="130" t="s">
        <v>341</v>
      </c>
      <c r="G781" s="130"/>
      <c r="H781" s="342" t="s">
        <v>2241</v>
      </c>
      <c r="I781" s="461" t="s">
        <v>2432</v>
      </c>
      <c r="J781" s="795" t="s">
        <v>184</v>
      </c>
      <c r="K781" s="128"/>
      <c r="L781" s="142" t="s">
        <v>9</v>
      </c>
      <c r="M781" s="136" t="str">
        <f>VLOOKUP(L781,CódigosRetorno!$A$2:$B$2003,2,FALSE)</f>
        <v>-</v>
      </c>
      <c r="N781" s="135" t="s">
        <v>9</v>
      </c>
    </row>
    <row r="782" spans="1:14" ht="24" x14ac:dyDescent="0.35">
      <c r="A782" s="2"/>
      <c r="B782" s="887"/>
      <c r="C782" s="883"/>
      <c r="D782" s="887"/>
      <c r="E782" s="887"/>
      <c r="F782" s="130" t="s">
        <v>226</v>
      </c>
      <c r="G782" s="130"/>
      <c r="H782" s="342" t="s">
        <v>2242</v>
      </c>
      <c r="I782" s="461" t="s">
        <v>2432</v>
      </c>
      <c r="J782" s="795" t="s">
        <v>184</v>
      </c>
      <c r="K782" s="128"/>
      <c r="L782" s="142" t="s">
        <v>9</v>
      </c>
      <c r="M782" s="136" t="str">
        <f>VLOOKUP(L782,CódigosRetorno!$A$2:$B$2003,2,FALSE)</f>
        <v>-</v>
      </c>
      <c r="N782" s="135" t="s">
        <v>9</v>
      </c>
    </row>
    <row r="783" spans="1:14" ht="24" x14ac:dyDescent="0.35">
      <c r="A783" s="2"/>
      <c r="B783" s="887"/>
      <c r="C783" s="883"/>
      <c r="D783" s="887"/>
      <c r="E783" s="887"/>
      <c r="F783" s="130" t="s">
        <v>226</v>
      </c>
      <c r="G783" s="130"/>
      <c r="H783" s="342" t="s">
        <v>2243</v>
      </c>
      <c r="I783" s="461" t="s">
        <v>2432</v>
      </c>
      <c r="J783" s="795" t="s">
        <v>184</v>
      </c>
      <c r="K783" s="128"/>
      <c r="L783" s="142" t="s">
        <v>9</v>
      </c>
      <c r="M783" s="136" t="str">
        <f>VLOOKUP(L783,CódigosRetorno!$A$2:$B$2003,2,FALSE)</f>
        <v>-</v>
      </c>
      <c r="N783" s="135" t="s">
        <v>9</v>
      </c>
    </row>
    <row r="784" spans="1:14" ht="24" x14ac:dyDescent="0.35">
      <c r="A784" s="2"/>
      <c r="B784" s="887"/>
      <c r="C784" s="883"/>
      <c r="D784" s="887"/>
      <c r="E784" s="887"/>
      <c r="F784" s="130" t="s">
        <v>710</v>
      </c>
      <c r="G784" s="130"/>
      <c r="H784" s="342" t="s">
        <v>2244</v>
      </c>
      <c r="I784" s="461" t="s">
        <v>2432</v>
      </c>
      <c r="J784" s="795" t="s">
        <v>184</v>
      </c>
      <c r="K784" s="128"/>
      <c r="L784" s="142" t="s">
        <v>9</v>
      </c>
      <c r="M784" s="136" t="str">
        <f>VLOOKUP(L784,CódigosRetorno!$A$2:$B$2003,2,FALSE)</f>
        <v>-</v>
      </c>
      <c r="N784" s="135" t="s">
        <v>9</v>
      </c>
    </row>
    <row r="785" spans="1:14" ht="24" x14ac:dyDescent="0.35">
      <c r="A785" s="2"/>
      <c r="B785" s="887"/>
      <c r="C785" s="883"/>
      <c r="D785" s="887"/>
      <c r="E785" s="887"/>
      <c r="F785" s="130" t="s">
        <v>226</v>
      </c>
      <c r="G785" s="130"/>
      <c r="H785" s="342" t="s">
        <v>2245</v>
      </c>
      <c r="I785" s="461" t="s">
        <v>2432</v>
      </c>
      <c r="J785" s="795" t="s">
        <v>184</v>
      </c>
      <c r="K785" s="128"/>
      <c r="L785" s="142" t="s">
        <v>9</v>
      </c>
      <c r="M785" s="136" t="str">
        <f>VLOOKUP(L785,CódigosRetorno!$A$2:$B$2003,2,FALSE)</f>
        <v>-</v>
      </c>
      <c r="N785" s="135" t="s">
        <v>9</v>
      </c>
    </row>
    <row r="786" spans="1:14" ht="24" x14ac:dyDescent="0.35">
      <c r="A786" s="2"/>
      <c r="B786" s="887"/>
      <c r="C786" s="883"/>
      <c r="D786" s="887"/>
      <c r="E786" s="887"/>
      <c r="F786" s="130" t="s">
        <v>226</v>
      </c>
      <c r="G786" s="130"/>
      <c r="H786" s="342" t="s">
        <v>2246</v>
      </c>
      <c r="I786" s="461" t="s">
        <v>2432</v>
      </c>
      <c r="J786" s="795" t="s">
        <v>184</v>
      </c>
      <c r="K786" s="128"/>
      <c r="L786" s="142" t="s">
        <v>9</v>
      </c>
      <c r="M786" s="136" t="str">
        <f>VLOOKUP(L786,CódigosRetorno!$A$2:$B$2003,2,FALSE)</f>
        <v>-</v>
      </c>
      <c r="N786" s="135" t="s">
        <v>9</v>
      </c>
    </row>
    <row r="787" spans="1:14" ht="24" x14ac:dyDescent="0.35">
      <c r="A787" s="2"/>
      <c r="B787" s="887"/>
      <c r="C787" s="883"/>
      <c r="D787" s="887"/>
      <c r="E787" s="887"/>
      <c r="F787" s="130" t="s">
        <v>341</v>
      </c>
      <c r="G787" s="209"/>
      <c r="H787" s="342" t="s">
        <v>2247</v>
      </c>
      <c r="I787" s="461" t="s">
        <v>2432</v>
      </c>
      <c r="J787" s="795" t="s">
        <v>184</v>
      </c>
      <c r="K787" s="128"/>
      <c r="L787" s="142" t="s">
        <v>9</v>
      </c>
      <c r="M787" s="136" t="str">
        <f>VLOOKUP(L787,CódigosRetorno!$A$2:$B$2003,2,FALSE)</f>
        <v>-</v>
      </c>
      <c r="N787" s="135" t="s">
        <v>9</v>
      </c>
    </row>
    <row r="788" spans="1:14" ht="24" x14ac:dyDescent="0.35">
      <c r="A788" s="2"/>
      <c r="B788" s="887"/>
      <c r="C788" s="883"/>
      <c r="D788" s="887"/>
      <c r="E788" s="887"/>
      <c r="F788" s="130" t="s">
        <v>2248</v>
      </c>
      <c r="G788" s="209"/>
      <c r="H788" s="342" t="s">
        <v>2249</v>
      </c>
      <c r="I788" s="461" t="s">
        <v>2432</v>
      </c>
      <c r="J788" s="795" t="s">
        <v>184</v>
      </c>
      <c r="K788" s="128"/>
      <c r="L788" s="142" t="s">
        <v>9</v>
      </c>
      <c r="M788" s="136" t="str">
        <f>VLOOKUP(L788,CódigosRetorno!$A$2:$B$2003,2,FALSE)</f>
        <v>-</v>
      </c>
      <c r="N788" s="135" t="s">
        <v>9</v>
      </c>
    </row>
    <row r="789" spans="1:14" ht="24" x14ac:dyDescent="0.35">
      <c r="A789" s="2"/>
      <c r="B789" s="887"/>
      <c r="C789" s="883"/>
      <c r="D789" s="887"/>
      <c r="E789" s="887"/>
      <c r="F789" s="210" t="s">
        <v>226</v>
      </c>
      <c r="G789" s="209"/>
      <c r="H789" s="342" t="s">
        <v>2250</v>
      </c>
      <c r="I789" s="461" t="s">
        <v>2432</v>
      </c>
      <c r="J789" s="795" t="s">
        <v>184</v>
      </c>
      <c r="K789" s="128"/>
      <c r="L789" s="142" t="s">
        <v>9</v>
      </c>
      <c r="M789" s="136" t="str">
        <f>VLOOKUP(L789,CódigosRetorno!$A$2:$B$2003,2,FALSE)</f>
        <v>-</v>
      </c>
      <c r="N789" s="135" t="s">
        <v>9</v>
      </c>
    </row>
    <row r="790" spans="1:14" ht="24" x14ac:dyDescent="0.35">
      <c r="A790" s="2"/>
      <c r="B790" s="887"/>
      <c r="C790" s="883"/>
      <c r="D790" s="887"/>
      <c r="E790" s="887"/>
      <c r="F790" s="210" t="s">
        <v>659</v>
      </c>
      <c r="G790" s="130" t="s">
        <v>1196</v>
      </c>
      <c r="H790" s="342" t="s">
        <v>2251</v>
      </c>
      <c r="I790" s="461" t="s">
        <v>2432</v>
      </c>
      <c r="J790" s="795" t="s">
        <v>184</v>
      </c>
      <c r="K790" s="128"/>
      <c r="L790" s="142" t="s">
        <v>9</v>
      </c>
      <c r="M790" s="136" t="str">
        <f>VLOOKUP(L790,CódigosRetorno!$A$2:$B$2003,2,FALSE)</f>
        <v>-</v>
      </c>
      <c r="N790" s="135" t="s">
        <v>9</v>
      </c>
    </row>
    <row r="791" spans="1:14" ht="24" x14ac:dyDescent="0.35">
      <c r="A791" s="2"/>
      <c r="B791" s="887"/>
      <c r="C791" s="883"/>
      <c r="D791" s="887"/>
      <c r="E791" s="887"/>
      <c r="F791" s="210" t="s">
        <v>659</v>
      </c>
      <c r="G791" s="130" t="s">
        <v>1196</v>
      </c>
      <c r="H791" s="342" t="s">
        <v>2252</v>
      </c>
      <c r="I791" s="461" t="s">
        <v>2432</v>
      </c>
      <c r="J791" s="795" t="s">
        <v>184</v>
      </c>
      <c r="K791" s="128"/>
      <c r="L791" s="142" t="s">
        <v>9</v>
      </c>
      <c r="M791" s="136" t="str">
        <f>VLOOKUP(L791,CódigosRetorno!$A$2:$B$2003,2,FALSE)</f>
        <v>-</v>
      </c>
      <c r="N791" s="135" t="s">
        <v>9</v>
      </c>
    </row>
    <row r="792" spans="1:14" ht="24" x14ac:dyDescent="0.35">
      <c r="A792" s="2"/>
      <c r="B792" s="887"/>
      <c r="C792" s="883"/>
      <c r="D792" s="887"/>
      <c r="E792" s="887"/>
      <c r="F792" s="210" t="s">
        <v>226</v>
      </c>
      <c r="G792" s="209"/>
      <c r="H792" s="342" t="s">
        <v>2253</v>
      </c>
      <c r="I792" s="461" t="s">
        <v>2432</v>
      </c>
      <c r="J792" s="795" t="s">
        <v>184</v>
      </c>
      <c r="K792" s="128"/>
      <c r="L792" s="142" t="s">
        <v>9</v>
      </c>
      <c r="M792" s="136" t="str">
        <f>VLOOKUP(L792,CódigosRetorno!$A$2:$B$2003,2,FALSE)</f>
        <v>-</v>
      </c>
      <c r="N792" s="135" t="s">
        <v>9</v>
      </c>
    </row>
    <row r="793" spans="1:14" ht="24" x14ac:dyDescent="0.35">
      <c r="A793" s="2"/>
      <c r="B793" s="887"/>
      <c r="C793" s="883"/>
      <c r="D793" s="887"/>
      <c r="E793" s="887"/>
      <c r="F793" s="210" t="s">
        <v>1795</v>
      </c>
      <c r="G793" s="130" t="s">
        <v>283</v>
      </c>
      <c r="H793" s="342" t="s">
        <v>2254</v>
      </c>
      <c r="I793" s="461" t="s">
        <v>2432</v>
      </c>
      <c r="J793" s="795" t="s">
        <v>184</v>
      </c>
      <c r="K793" s="128"/>
      <c r="L793" s="142" t="s">
        <v>9</v>
      </c>
      <c r="M793" s="136" t="str">
        <f>VLOOKUP(L793,CódigosRetorno!$A$2:$B$2003,2,FALSE)</f>
        <v>-</v>
      </c>
      <c r="N793" s="135" t="s">
        <v>9</v>
      </c>
    </row>
    <row r="794" spans="1:14" ht="24" x14ac:dyDescent="0.35">
      <c r="A794" s="2"/>
      <c r="B794" s="887"/>
      <c r="C794" s="883"/>
      <c r="D794" s="887"/>
      <c r="E794" s="887"/>
      <c r="F794" s="210" t="s">
        <v>289</v>
      </c>
      <c r="G794" s="130" t="s">
        <v>1196</v>
      </c>
      <c r="H794" s="342" t="s">
        <v>2255</v>
      </c>
      <c r="I794" s="461" t="s">
        <v>2432</v>
      </c>
      <c r="J794" s="795" t="s">
        <v>184</v>
      </c>
      <c r="K794" s="128"/>
      <c r="L794" s="142" t="s">
        <v>9</v>
      </c>
      <c r="M794" s="136" t="str">
        <f>VLOOKUP(L794,CódigosRetorno!$A$2:$B$2003,2,FALSE)</f>
        <v>-</v>
      </c>
      <c r="N794" s="135" t="s">
        <v>9</v>
      </c>
    </row>
    <row r="795" spans="1:14" ht="24" x14ac:dyDescent="0.35">
      <c r="A795" s="2"/>
      <c r="B795" s="887"/>
      <c r="C795" s="883"/>
      <c r="D795" s="887"/>
      <c r="E795" s="887"/>
      <c r="F795" s="210" t="s">
        <v>289</v>
      </c>
      <c r="G795" s="130" t="s">
        <v>1196</v>
      </c>
      <c r="H795" s="342" t="s">
        <v>2256</v>
      </c>
      <c r="I795" s="461" t="s">
        <v>2432</v>
      </c>
      <c r="J795" s="795" t="s">
        <v>184</v>
      </c>
      <c r="K795" s="128"/>
      <c r="L795" s="142" t="s">
        <v>9</v>
      </c>
      <c r="M795" s="136" t="str">
        <f>VLOOKUP(L795,CódigosRetorno!$A$2:$B$2003,2,FALSE)</f>
        <v>-</v>
      </c>
      <c r="N795" s="135" t="s">
        <v>9</v>
      </c>
    </row>
    <row r="796" spans="1:14" ht="24" x14ac:dyDescent="0.35">
      <c r="A796" s="2"/>
      <c r="B796" s="887"/>
      <c r="C796" s="883"/>
      <c r="D796" s="887"/>
      <c r="E796" s="887"/>
      <c r="F796" s="210" t="s">
        <v>1795</v>
      </c>
      <c r="G796" s="130" t="s">
        <v>283</v>
      </c>
      <c r="H796" s="342" t="s">
        <v>2257</v>
      </c>
      <c r="I796" s="461" t="s">
        <v>2432</v>
      </c>
      <c r="J796" s="795" t="s">
        <v>184</v>
      </c>
      <c r="K796" s="128"/>
      <c r="L796" s="142" t="s">
        <v>9</v>
      </c>
      <c r="M796" s="136" t="str">
        <f>VLOOKUP(L796,CódigosRetorno!$A$2:$B$2003,2,FALSE)</f>
        <v>-</v>
      </c>
      <c r="N796" s="135" t="s">
        <v>9</v>
      </c>
    </row>
    <row r="797" spans="1:14" ht="24" x14ac:dyDescent="0.35">
      <c r="A797" s="2"/>
      <c r="B797" s="887"/>
      <c r="C797" s="883"/>
      <c r="D797" s="887"/>
      <c r="E797" s="887"/>
      <c r="F797" s="210" t="s">
        <v>226</v>
      </c>
      <c r="G797" s="209"/>
      <c r="H797" s="39" t="s">
        <v>2258</v>
      </c>
      <c r="I797" s="461" t="s">
        <v>2432</v>
      </c>
      <c r="J797" s="795" t="s">
        <v>184</v>
      </c>
      <c r="K797" s="128"/>
      <c r="L797" s="142" t="s">
        <v>9</v>
      </c>
      <c r="M797" s="136" t="str">
        <f>VLOOKUP(L797,CódigosRetorno!$A$2:$B$2003,2,FALSE)</f>
        <v>-</v>
      </c>
      <c r="N797" s="135" t="s">
        <v>9</v>
      </c>
    </row>
    <row r="798" spans="1:14" ht="24" x14ac:dyDescent="0.35">
      <c r="A798" s="2"/>
      <c r="B798" s="887"/>
      <c r="C798" s="883"/>
      <c r="D798" s="887"/>
      <c r="E798" s="957"/>
      <c r="F798" s="210" t="s">
        <v>341</v>
      </c>
      <c r="G798" s="210"/>
      <c r="H798" s="39" t="s">
        <v>2259</v>
      </c>
      <c r="I798" s="461" t="s">
        <v>2432</v>
      </c>
      <c r="J798" s="795" t="s">
        <v>184</v>
      </c>
      <c r="K798" s="128" t="s">
        <v>9</v>
      </c>
      <c r="L798" s="142" t="s">
        <v>9</v>
      </c>
      <c r="M798" s="136" t="str">
        <f>VLOOKUP(L798,CódigosRetorno!$A$2:$B$2003,2,FALSE)</f>
        <v>-</v>
      </c>
      <c r="N798" s="135" t="s">
        <v>9</v>
      </c>
    </row>
    <row r="799" spans="1:14" ht="24" x14ac:dyDescent="0.35">
      <c r="A799" s="2"/>
      <c r="B799" s="887"/>
      <c r="C799" s="883"/>
      <c r="D799" s="887"/>
      <c r="E799" s="957"/>
      <c r="F799" s="281" t="s">
        <v>1795</v>
      </c>
      <c r="G799" s="281" t="s">
        <v>283</v>
      </c>
      <c r="H799" s="39" t="s">
        <v>2260</v>
      </c>
      <c r="I799" s="461" t="s">
        <v>2432</v>
      </c>
      <c r="J799" s="795" t="s">
        <v>184</v>
      </c>
      <c r="K799" s="128" t="s">
        <v>9</v>
      </c>
      <c r="L799" s="142" t="s">
        <v>9</v>
      </c>
      <c r="M799" s="136" t="str">
        <f>VLOOKUP(L799,CódigosRetorno!$A$2:$B$2003,2,FALSE)</f>
        <v>-</v>
      </c>
      <c r="N799" s="135" t="s">
        <v>9</v>
      </c>
    </row>
    <row r="800" spans="1:14" ht="24" x14ac:dyDescent="0.35">
      <c r="A800" s="2"/>
      <c r="B800" s="887"/>
      <c r="C800" s="883"/>
      <c r="D800" s="887"/>
      <c r="E800" s="957"/>
      <c r="F800" s="281" t="s">
        <v>1462</v>
      </c>
      <c r="G800" s="281" t="s">
        <v>2261</v>
      </c>
      <c r="H800" s="39" t="s">
        <v>2262</v>
      </c>
      <c r="I800" s="461" t="s">
        <v>2432</v>
      </c>
      <c r="J800" s="795" t="s">
        <v>184</v>
      </c>
      <c r="K800" s="128" t="s">
        <v>9</v>
      </c>
      <c r="L800" s="142" t="s">
        <v>9</v>
      </c>
      <c r="M800" s="136" t="str">
        <f>VLOOKUP(L800,CódigosRetorno!$A$2:$B$2003,2,FALSE)</f>
        <v>-</v>
      </c>
      <c r="N800" s="135" t="s">
        <v>9</v>
      </c>
    </row>
    <row r="801" spans="1:14" ht="24" x14ac:dyDescent="0.35">
      <c r="A801" s="2"/>
      <c r="B801" s="887"/>
      <c r="C801" s="883"/>
      <c r="D801" s="887"/>
      <c r="E801" s="957"/>
      <c r="F801" s="281" t="s">
        <v>1462</v>
      </c>
      <c r="G801" s="281" t="s">
        <v>2261</v>
      </c>
      <c r="H801" s="39" t="s">
        <v>2263</v>
      </c>
      <c r="I801" s="461" t="s">
        <v>2432</v>
      </c>
      <c r="J801" s="795" t="s">
        <v>184</v>
      </c>
      <c r="K801" s="128" t="s">
        <v>9</v>
      </c>
      <c r="L801" s="142" t="s">
        <v>9</v>
      </c>
      <c r="M801" s="136" t="str">
        <f>VLOOKUP(L801,CódigosRetorno!$A$2:$B$2003,2,FALSE)</f>
        <v>-</v>
      </c>
      <c r="N801" s="135" t="s">
        <v>9</v>
      </c>
    </row>
    <row r="802" spans="1:14" ht="24" x14ac:dyDescent="0.35">
      <c r="A802" s="2"/>
      <c r="B802" s="887"/>
      <c r="C802" s="883"/>
      <c r="D802" s="887"/>
      <c r="E802" s="957"/>
      <c r="F802" s="281" t="s">
        <v>1462</v>
      </c>
      <c r="G802" s="281" t="s">
        <v>2261</v>
      </c>
      <c r="H802" s="39" t="s">
        <v>2264</v>
      </c>
      <c r="I802" s="461" t="s">
        <v>2432</v>
      </c>
      <c r="J802" s="795" t="s">
        <v>184</v>
      </c>
      <c r="K802" s="128" t="s">
        <v>9</v>
      </c>
      <c r="L802" s="142" t="s">
        <v>9</v>
      </c>
      <c r="M802" s="136" t="str">
        <f>VLOOKUP(L802,CódigosRetorno!$A$2:$B$2003,2,FALSE)</f>
        <v>-</v>
      </c>
      <c r="N802" s="135" t="s">
        <v>9</v>
      </c>
    </row>
    <row r="803" spans="1:14" ht="24" x14ac:dyDescent="0.35">
      <c r="A803" s="2"/>
      <c r="B803" s="887"/>
      <c r="C803" s="883"/>
      <c r="D803" s="887"/>
      <c r="E803" s="957"/>
      <c r="F803" s="281" t="s">
        <v>1462</v>
      </c>
      <c r="G803" s="281" t="s">
        <v>2261</v>
      </c>
      <c r="H803" s="39" t="s">
        <v>2265</v>
      </c>
      <c r="I803" s="461" t="s">
        <v>2432</v>
      </c>
      <c r="J803" s="795" t="s">
        <v>184</v>
      </c>
      <c r="K803" s="128" t="s">
        <v>9</v>
      </c>
      <c r="L803" s="142" t="s">
        <v>9</v>
      </c>
      <c r="M803" s="136" t="str">
        <f>VLOOKUP(L803,CódigosRetorno!$A$2:$B$2003,2,FALSE)</f>
        <v>-</v>
      </c>
      <c r="N803" s="135" t="s">
        <v>9</v>
      </c>
    </row>
    <row r="804" spans="1:14" ht="24" x14ac:dyDescent="0.35">
      <c r="A804" s="2"/>
      <c r="B804" s="887"/>
      <c r="C804" s="883"/>
      <c r="D804" s="887"/>
      <c r="E804" s="957"/>
      <c r="F804" s="281" t="s">
        <v>1462</v>
      </c>
      <c r="G804" s="281" t="s">
        <v>2261</v>
      </c>
      <c r="H804" s="39" t="s">
        <v>2266</v>
      </c>
      <c r="I804" s="461" t="s">
        <v>2432</v>
      </c>
      <c r="J804" s="795" t="s">
        <v>184</v>
      </c>
      <c r="K804" s="128" t="s">
        <v>9</v>
      </c>
      <c r="L804" s="142" t="s">
        <v>9</v>
      </c>
      <c r="M804" s="136" t="str">
        <f>VLOOKUP(L804,CódigosRetorno!$A$2:$B$2003,2,FALSE)</f>
        <v>-</v>
      </c>
      <c r="N804" s="135" t="s">
        <v>9</v>
      </c>
    </row>
    <row r="805" spans="1:14" ht="24" x14ac:dyDescent="0.35">
      <c r="A805" s="2"/>
      <c r="B805" s="887"/>
      <c r="C805" s="883"/>
      <c r="D805" s="887"/>
      <c r="E805" s="957"/>
      <c r="F805" s="281" t="s">
        <v>1462</v>
      </c>
      <c r="G805" s="281" t="s">
        <v>2261</v>
      </c>
      <c r="H805" s="39" t="s">
        <v>2267</v>
      </c>
      <c r="I805" s="461" t="s">
        <v>2432</v>
      </c>
      <c r="J805" s="795" t="s">
        <v>184</v>
      </c>
      <c r="K805" s="128" t="s">
        <v>9</v>
      </c>
      <c r="L805" s="142" t="s">
        <v>9</v>
      </c>
      <c r="M805" s="136" t="str">
        <f>VLOOKUP(L805,CódigosRetorno!$A$2:$B$2003,2,FALSE)</f>
        <v>-</v>
      </c>
      <c r="N805" s="135" t="s">
        <v>9</v>
      </c>
    </row>
    <row r="806" spans="1:14" ht="24" x14ac:dyDescent="0.35">
      <c r="A806" s="2"/>
      <c r="B806" s="890"/>
      <c r="C806" s="869"/>
      <c r="D806" s="890"/>
      <c r="E806" s="958"/>
      <c r="F806" s="134" t="s">
        <v>1462</v>
      </c>
      <c r="G806" s="134" t="s">
        <v>2261</v>
      </c>
      <c r="H806" s="476" t="s">
        <v>2268</v>
      </c>
      <c r="I806" s="462" t="s">
        <v>2432</v>
      </c>
      <c r="J806" s="795" t="s">
        <v>184</v>
      </c>
      <c r="K806" s="128" t="s">
        <v>9</v>
      </c>
      <c r="L806" s="142" t="s">
        <v>9</v>
      </c>
      <c r="M806" s="136" t="str">
        <f>VLOOKUP(L806,CódigosRetorno!$A$2:$B$2003,2,FALSE)</f>
        <v>-</v>
      </c>
      <c r="N806" s="135" t="s">
        <v>9</v>
      </c>
    </row>
    <row r="807" spans="1:14" x14ac:dyDescent="0.35">
      <c r="A807" s="2"/>
      <c r="B807" s="534" t="s">
        <v>2269</v>
      </c>
      <c r="C807" s="523"/>
      <c r="D807" s="524"/>
      <c r="E807" s="524"/>
      <c r="F807" s="522"/>
      <c r="G807" s="524"/>
      <c r="H807" s="523"/>
      <c r="I807" s="474"/>
      <c r="J807" s="544"/>
      <c r="K807" s="524" t="s">
        <v>9</v>
      </c>
      <c r="L807" s="525" t="s">
        <v>9</v>
      </c>
      <c r="M807" s="523" t="str">
        <f>VLOOKUP(L807,CódigosRetorno!$A$2:$B$2003,2,FALSE)</f>
        <v>-</v>
      </c>
      <c r="N807" s="522" t="s">
        <v>9</v>
      </c>
    </row>
    <row r="808" spans="1:14" ht="24" x14ac:dyDescent="0.35">
      <c r="A808" s="2"/>
      <c r="B808" s="872" t="s">
        <v>2270</v>
      </c>
      <c r="C808" s="905" t="s">
        <v>2271</v>
      </c>
      <c r="D808" s="888" t="s">
        <v>327</v>
      </c>
      <c r="E808" s="888" t="s">
        <v>182</v>
      </c>
      <c r="F808" s="142" t="s">
        <v>221</v>
      </c>
      <c r="G808" s="135" t="s">
        <v>1342</v>
      </c>
      <c r="H808" s="136" t="s">
        <v>1880</v>
      </c>
      <c r="I808" s="474"/>
      <c r="J808" s="193" t="s">
        <v>1344</v>
      </c>
      <c r="K808" s="128" t="s">
        <v>206</v>
      </c>
      <c r="L808" s="142" t="s">
        <v>1345</v>
      </c>
      <c r="M808" s="136" t="str">
        <f>VLOOKUP(L808,CódigosRetorno!$A$2:$B$2003,2,FALSE)</f>
        <v>No existe información en el nombre del concepto.</v>
      </c>
      <c r="N808" s="145" t="s">
        <v>9</v>
      </c>
    </row>
    <row r="809" spans="1:14" ht="24" x14ac:dyDescent="0.35">
      <c r="A809" s="2"/>
      <c r="B809" s="872"/>
      <c r="C809" s="905"/>
      <c r="D809" s="888"/>
      <c r="E809" s="888"/>
      <c r="F809" s="923" t="s">
        <v>659</v>
      </c>
      <c r="G809" s="888" t="s">
        <v>1342</v>
      </c>
      <c r="H809" s="905" t="s">
        <v>1881</v>
      </c>
      <c r="I809" s="918"/>
      <c r="J809" s="193" t="s">
        <v>2272</v>
      </c>
      <c r="K809" s="128" t="s">
        <v>6</v>
      </c>
      <c r="L809" s="142" t="s">
        <v>2273</v>
      </c>
      <c r="M809" s="136" t="str">
        <f>VLOOKUP(L809,CódigosRetorno!$A$2:$B$2003,2,FALSE)</f>
        <v>El XML no contiene el tag de Créditos Hipotecarios: Tipo de préstamo</v>
      </c>
      <c r="N809" s="135" t="s">
        <v>1347</v>
      </c>
    </row>
    <row r="810" spans="1:14" ht="36" x14ac:dyDescent="0.35">
      <c r="A810" s="2"/>
      <c r="B810" s="872"/>
      <c r="C810" s="905"/>
      <c r="D810" s="888"/>
      <c r="E810" s="888"/>
      <c r="F810" s="923"/>
      <c r="G810" s="888"/>
      <c r="H810" s="905"/>
      <c r="I810" s="918"/>
      <c r="J810" s="193" t="s">
        <v>2274</v>
      </c>
      <c r="K810" s="128" t="s">
        <v>6</v>
      </c>
      <c r="L810" s="142" t="s">
        <v>2275</v>
      </c>
      <c r="M810" s="136" t="str">
        <f>VLOOKUP(L810,CódigosRetorno!$A$2:$B$2003,2,FALSE)</f>
        <v>El XML no contiene el tag de Créditos Hipotecarios: Partida Registral</v>
      </c>
      <c r="N810" s="145" t="s">
        <v>9</v>
      </c>
    </row>
    <row r="811" spans="1:14" ht="24" x14ac:dyDescent="0.35">
      <c r="A811" s="2"/>
      <c r="B811" s="872"/>
      <c r="C811" s="905"/>
      <c r="D811" s="888"/>
      <c r="E811" s="888"/>
      <c r="F811" s="923"/>
      <c r="G811" s="888"/>
      <c r="H811" s="905"/>
      <c r="I811" s="918"/>
      <c r="J811" s="193" t="s">
        <v>2276</v>
      </c>
      <c r="K811" s="128" t="s">
        <v>6</v>
      </c>
      <c r="L811" s="142" t="s">
        <v>2277</v>
      </c>
      <c r="M811" s="136" t="str">
        <f>VLOOKUP(L811,CódigosRetorno!$A$2:$B$2003,2,FALSE)</f>
        <v>El XML no contiene el tag de Créditos Hipotecarios: Número de contrato</v>
      </c>
      <c r="N811" s="145" t="s">
        <v>9</v>
      </c>
    </row>
    <row r="812" spans="1:14" ht="24" x14ac:dyDescent="0.35">
      <c r="A812" s="2"/>
      <c r="B812" s="872"/>
      <c r="C812" s="905"/>
      <c r="D812" s="888"/>
      <c r="E812" s="888"/>
      <c r="F812" s="923"/>
      <c r="G812" s="888"/>
      <c r="H812" s="905"/>
      <c r="I812" s="918"/>
      <c r="J812" s="193" t="s">
        <v>2278</v>
      </c>
      <c r="K812" s="128" t="s">
        <v>6</v>
      </c>
      <c r="L812" s="142" t="s">
        <v>2279</v>
      </c>
      <c r="M812" s="136" t="str">
        <f>VLOOKUP(L812,CódigosRetorno!$A$2:$B$2003,2,FALSE)</f>
        <v>El XML no contiene el tag de Créditos Hipotecarios: Fecha de otorgamiento del crédito</v>
      </c>
      <c r="N812" s="145" t="s">
        <v>9</v>
      </c>
    </row>
    <row r="813" spans="1:14" ht="36" x14ac:dyDescent="0.35">
      <c r="A813" s="2"/>
      <c r="B813" s="872"/>
      <c r="C813" s="905"/>
      <c r="D813" s="888"/>
      <c r="E813" s="888"/>
      <c r="F813" s="923"/>
      <c r="G813" s="888"/>
      <c r="H813" s="905"/>
      <c r="I813" s="918"/>
      <c r="J813" s="193" t="s">
        <v>2280</v>
      </c>
      <c r="K813" s="128" t="s">
        <v>6</v>
      </c>
      <c r="L813" s="142" t="s">
        <v>2281</v>
      </c>
      <c r="M813" s="136" t="str">
        <f>VLOOKUP(L813,CódigosRetorno!$A$2:$B$2003,2,FALSE)</f>
        <v>El XML no contiene el tag de Créditos Hipotecarios: Dirección del predio - Código de ubigeo</v>
      </c>
      <c r="N813" s="145" t="s">
        <v>9</v>
      </c>
    </row>
    <row r="814" spans="1:14" ht="36" x14ac:dyDescent="0.35">
      <c r="A814" s="2"/>
      <c r="B814" s="872"/>
      <c r="C814" s="905"/>
      <c r="D814" s="888"/>
      <c r="E814" s="888"/>
      <c r="F814" s="923"/>
      <c r="G814" s="888"/>
      <c r="H814" s="905"/>
      <c r="I814" s="918"/>
      <c r="J814" s="193" t="s">
        <v>2282</v>
      </c>
      <c r="K814" s="128" t="s">
        <v>6</v>
      </c>
      <c r="L814" s="142" t="s">
        <v>2283</v>
      </c>
      <c r="M814" s="136" t="str">
        <f>VLOOKUP(L814,CódigosRetorno!$A$2:$B$2003,2,FALSE)</f>
        <v>El XML no contiene el tag de Créditos Hipotecarios: Dirección del predio - Dirección completa</v>
      </c>
      <c r="N814" s="145" t="s">
        <v>9</v>
      </c>
    </row>
    <row r="815" spans="1:14" ht="36" x14ac:dyDescent="0.35">
      <c r="A815" s="2"/>
      <c r="B815" s="872"/>
      <c r="C815" s="905"/>
      <c r="D815" s="888"/>
      <c r="E815" s="888"/>
      <c r="F815" s="923"/>
      <c r="G815" s="888"/>
      <c r="H815" s="905"/>
      <c r="I815" s="918"/>
      <c r="J815" s="193" t="s">
        <v>2284</v>
      </c>
      <c r="K815" s="128" t="s">
        <v>6</v>
      </c>
      <c r="L815" s="142" t="s">
        <v>2285</v>
      </c>
      <c r="M815" s="136" t="str">
        <f>VLOOKUP(L815,CódigosRetorno!$A$2:$B$2003,2,FALSE)</f>
        <v>Para el tipo de operación 2100, 2101 y 2102 (Creditos) debe consignar Numero de contrato, Fecha de otorgamiento y Monto del crédito otorgado (capital)</v>
      </c>
      <c r="N815" s="145" t="s">
        <v>9</v>
      </c>
    </row>
    <row r="816" spans="1:14" ht="24" x14ac:dyDescent="0.35">
      <c r="A816" s="2"/>
      <c r="B816" s="872"/>
      <c r="C816" s="905"/>
      <c r="D816" s="888"/>
      <c r="E816" s="888"/>
      <c r="F816" s="923"/>
      <c r="G816" s="135" t="s">
        <v>1348</v>
      </c>
      <c r="H816" s="136" t="s">
        <v>1082</v>
      </c>
      <c r="I816" s="474" t="s">
        <v>2432</v>
      </c>
      <c r="J816" s="193" t="s">
        <v>1349</v>
      </c>
      <c r="K816" s="128" t="s">
        <v>206</v>
      </c>
      <c r="L816" s="142" t="s">
        <v>1084</v>
      </c>
      <c r="M816" s="136" t="str">
        <f>VLOOKUP(L816,CódigosRetorno!$A$2:$B$2003,2,FALSE)</f>
        <v>El dato ingresado como atributo @listName es incorrecto.</v>
      </c>
      <c r="N816" s="145" t="s">
        <v>9</v>
      </c>
    </row>
    <row r="817" spans="1:14" ht="24" x14ac:dyDescent="0.35">
      <c r="A817" s="2"/>
      <c r="B817" s="872"/>
      <c r="C817" s="905"/>
      <c r="D817" s="888"/>
      <c r="E817" s="888"/>
      <c r="F817" s="923"/>
      <c r="G817" s="135" t="s">
        <v>1058</v>
      </c>
      <c r="H817" s="136" t="s">
        <v>1079</v>
      </c>
      <c r="I817" s="474" t="s">
        <v>2432</v>
      </c>
      <c r="J817" s="193" t="s">
        <v>1060</v>
      </c>
      <c r="K817" s="142" t="s">
        <v>206</v>
      </c>
      <c r="L817" s="144" t="s">
        <v>1080</v>
      </c>
      <c r="M817" s="136" t="str">
        <f>VLOOKUP(L817,CódigosRetorno!$A$2:$B$2003,2,FALSE)</f>
        <v>El dato ingresado como atributo @listAgencyName es incorrecto.</v>
      </c>
      <c r="N817" s="145" t="s">
        <v>9</v>
      </c>
    </row>
    <row r="818" spans="1:14" ht="36" x14ac:dyDescent="0.35">
      <c r="A818" s="2"/>
      <c r="B818" s="872"/>
      <c r="C818" s="905"/>
      <c r="D818" s="888"/>
      <c r="E818" s="888"/>
      <c r="F818" s="923"/>
      <c r="G818" s="145" t="s">
        <v>1350</v>
      </c>
      <c r="H818" s="92" t="s">
        <v>1086</v>
      </c>
      <c r="I818" s="474" t="s">
        <v>2432</v>
      </c>
      <c r="J818" s="193" t="s">
        <v>1351</v>
      </c>
      <c r="K818" s="142" t="s">
        <v>206</v>
      </c>
      <c r="L818" s="144" t="s">
        <v>1088</v>
      </c>
      <c r="M818" s="136" t="str">
        <f>VLOOKUP(L818,CódigosRetorno!$A$2:$B$2003,2,FALSE)</f>
        <v>El dato ingresado como atributo @listURI es incorrecto.</v>
      </c>
      <c r="N818" s="145" t="s">
        <v>9</v>
      </c>
    </row>
    <row r="819" spans="1:14" ht="36" x14ac:dyDescent="0.35">
      <c r="A819" s="2"/>
      <c r="B819" s="872"/>
      <c r="C819" s="905"/>
      <c r="D819" s="888"/>
      <c r="E819" s="888"/>
      <c r="F819" s="345" t="s">
        <v>710</v>
      </c>
      <c r="G819" s="345"/>
      <c r="H819" s="132" t="s">
        <v>2286</v>
      </c>
      <c r="I819" s="918">
        <v>1</v>
      </c>
      <c r="J819" s="193" t="s">
        <v>2287</v>
      </c>
      <c r="K819" s="128" t="s">
        <v>6</v>
      </c>
      <c r="L819" s="142" t="s">
        <v>1354</v>
      </c>
      <c r="M819" s="136" t="str">
        <f>VLOOKUP(L819,CódigosRetorno!$A$2:$B$2003,2,FALSE)</f>
        <v>El XML no contiene tag o no existe información del valor del concepto por linea.</v>
      </c>
      <c r="N819" s="145" t="s">
        <v>9</v>
      </c>
    </row>
    <row r="820" spans="1:14" ht="37" customHeight="1" x14ac:dyDescent="0.35">
      <c r="A820" s="2"/>
      <c r="B820" s="872"/>
      <c r="C820" s="905"/>
      <c r="D820" s="888"/>
      <c r="E820" s="888"/>
      <c r="F820" s="210" t="s">
        <v>176</v>
      </c>
      <c r="G820" s="210" t="s">
        <v>177</v>
      </c>
      <c r="H820" s="146" t="s">
        <v>2288</v>
      </c>
      <c r="I820" s="918"/>
      <c r="J820" s="193" t="s">
        <v>2289</v>
      </c>
      <c r="K820" s="128" t="s">
        <v>206</v>
      </c>
      <c r="L820" s="142" t="s">
        <v>1885</v>
      </c>
      <c r="M820" s="136" t="str">
        <f>VLOOKUP(L820,CódigosRetorno!$A$2:$B$2003,2,FALSE)</f>
        <v>El dato ingresado como valor del concepto de la linea no cumple con el formato establecido.</v>
      </c>
      <c r="N820" s="135" t="s">
        <v>2290</v>
      </c>
    </row>
    <row r="821" spans="1:14" ht="24" x14ac:dyDescent="0.35">
      <c r="A821" s="2"/>
      <c r="B821" s="872"/>
      <c r="C821" s="905"/>
      <c r="D821" s="888"/>
      <c r="E821" s="888"/>
      <c r="F821" s="210" t="s">
        <v>176</v>
      </c>
      <c r="G821" s="210" t="s">
        <v>2291</v>
      </c>
      <c r="H821" s="146" t="s">
        <v>2292</v>
      </c>
      <c r="I821" s="918"/>
      <c r="J821" s="193" t="s">
        <v>2293</v>
      </c>
      <c r="K821" s="128" t="s">
        <v>206</v>
      </c>
      <c r="L821" s="142" t="s">
        <v>1885</v>
      </c>
      <c r="M821" s="136" t="str">
        <f>VLOOKUP(L821,CódigosRetorno!$A$2:$B$2003,2,FALSE)</f>
        <v>El dato ingresado como valor del concepto de la linea no cumple con el formato establecido.</v>
      </c>
      <c r="N821" s="135" t="s">
        <v>2294</v>
      </c>
    </row>
    <row r="822" spans="1:14" ht="60" x14ac:dyDescent="0.35">
      <c r="A822" s="2"/>
      <c r="B822" s="872"/>
      <c r="C822" s="905"/>
      <c r="D822" s="888"/>
      <c r="E822" s="888"/>
      <c r="F822" s="210" t="s">
        <v>710</v>
      </c>
      <c r="G822" s="210"/>
      <c r="H822" s="146" t="s">
        <v>2295</v>
      </c>
      <c r="I822" s="918"/>
      <c r="J822" s="193" t="s">
        <v>2296</v>
      </c>
      <c r="K822" s="128" t="s">
        <v>206</v>
      </c>
      <c r="L822" s="142" t="s">
        <v>1885</v>
      </c>
      <c r="M822" s="136" t="str">
        <f>VLOOKUP(L822,CódigosRetorno!$A$2:$B$2003,2,FALSE)</f>
        <v>El dato ingresado como valor del concepto de la linea no cumple con el formato establecido.</v>
      </c>
      <c r="N822" s="145" t="s">
        <v>9</v>
      </c>
    </row>
    <row r="823" spans="1:14" ht="60" x14ac:dyDescent="0.35">
      <c r="A823" s="2"/>
      <c r="B823" s="872"/>
      <c r="C823" s="905"/>
      <c r="D823" s="888"/>
      <c r="E823" s="888"/>
      <c r="F823" s="210" t="s">
        <v>1227</v>
      </c>
      <c r="G823" s="210" t="s">
        <v>2297</v>
      </c>
      <c r="H823" s="146" t="s">
        <v>2298</v>
      </c>
      <c r="I823" s="918"/>
      <c r="J823" s="193" t="s">
        <v>2299</v>
      </c>
      <c r="K823" s="128" t="s">
        <v>206</v>
      </c>
      <c r="L823" s="142" t="s">
        <v>1885</v>
      </c>
      <c r="M823" s="136" t="str">
        <f>VLOOKUP(L823,CódigosRetorno!$A$2:$B$2003,2,FALSE)</f>
        <v>El dato ingresado como valor del concepto de la linea no cumple con el formato establecido.</v>
      </c>
      <c r="N823" s="145" t="s">
        <v>9</v>
      </c>
    </row>
    <row r="824" spans="1:14" ht="36" x14ac:dyDescent="0.35">
      <c r="B824" s="872"/>
      <c r="C824" s="905"/>
      <c r="D824" s="888"/>
      <c r="E824" s="888"/>
      <c r="F824" s="210" t="s">
        <v>214</v>
      </c>
      <c r="G824" s="210" t="s">
        <v>215</v>
      </c>
      <c r="H824" s="146" t="s">
        <v>2300</v>
      </c>
      <c r="I824" s="918"/>
      <c r="J824" s="193" t="s">
        <v>2301</v>
      </c>
      <c r="K824" s="128" t="s">
        <v>206</v>
      </c>
      <c r="L824" s="142" t="s">
        <v>1885</v>
      </c>
      <c r="M824" s="136" t="str">
        <f>VLOOKUP(L824,CódigosRetorno!$A$2:$B$2003,2,FALSE)</f>
        <v>El dato ingresado como valor del concepto de la linea no cumple con el formato establecido.</v>
      </c>
      <c r="N824" s="145" t="s">
        <v>9</v>
      </c>
    </row>
    <row r="825" spans="1:14" ht="36" x14ac:dyDescent="0.35">
      <c r="B825" s="872"/>
      <c r="C825" s="905"/>
      <c r="D825" s="888"/>
      <c r="E825" s="888"/>
      <c r="F825" s="210" t="s">
        <v>1141</v>
      </c>
      <c r="G825" s="210"/>
      <c r="H825" s="146" t="s">
        <v>2302</v>
      </c>
      <c r="I825" s="918"/>
      <c r="J825" s="193" t="s">
        <v>2303</v>
      </c>
      <c r="K825" s="128" t="s">
        <v>206</v>
      </c>
      <c r="L825" s="142" t="s">
        <v>1885</v>
      </c>
      <c r="M825" s="136" t="str">
        <f>VLOOKUP(L825,CódigosRetorno!$A$2:$B$2003,2,FALSE)</f>
        <v>El dato ingresado como valor del concepto de la linea no cumple con el formato establecido.</v>
      </c>
      <c r="N825" s="135" t="s">
        <v>1154</v>
      </c>
    </row>
    <row r="826" spans="1:14" ht="24" x14ac:dyDescent="0.35">
      <c r="B826" s="872"/>
      <c r="C826" s="905"/>
      <c r="D826" s="888"/>
      <c r="E826" s="888"/>
      <c r="F826" s="210" t="s">
        <v>1145</v>
      </c>
      <c r="G826" s="210"/>
      <c r="H826" s="146" t="s">
        <v>2304</v>
      </c>
      <c r="I826" s="918"/>
      <c r="J826" s="955" t="s">
        <v>2305</v>
      </c>
      <c r="K826" s="886" t="s">
        <v>206</v>
      </c>
      <c r="L826" s="886" t="s">
        <v>1885</v>
      </c>
      <c r="M826" s="868" t="str">
        <f>VLOOKUP(L826,CódigosRetorno!$A$2:$B$2003,2,FALSE)</f>
        <v>El dato ingresado como valor del concepto de la linea no cumple con el formato establecido.</v>
      </c>
      <c r="N826" s="886" t="s">
        <v>9</v>
      </c>
    </row>
    <row r="827" spans="1:14" ht="24" x14ac:dyDescent="0.35">
      <c r="B827" s="872"/>
      <c r="C827" s="905"/>
      <c r="D827" s="888"/>
      <c r="E827" s="888"/>
      <c r="F827" s="210" t="s">
        <v>1145</v>
      </c>
      <c r="G827" s="210"/>
      <c r="H827" s="146" t="s">
        <v>2306</v>
      </c>
      <c r="I827" s="918"/>
      <c r="J827" s="956"/>
      <c r="K827" s="887"/>
      <c r="L827" s="887"/>
      <c r="M827" s="883"/>
      <c r="N827" s="887"/>
    </row>
    <row r="828" spans="1:14" ht="24" x14ac:dyDescent="0.35">
      <c r="B828" s="872"/>
      <c r="C828" s="905"/>
      <c r="D828" s="888"/>
      <c r="E828" s="888"/>
      <c r="F828" s="210" t="s">
        <v>226</v>
      </c>
      <c r="G828" s="210"/>
      <c r="H828" s="146" t="s">
        <v>2307</v>
      </c>
      <c r="I828" s="918"/>
      <c r="J828" s="956"/>
      <c r="K828" s="887"/>
      <c r="L828" s="887"/>
      <c r="M828" s="883"/>
      <c r="N828" s="887"/>
    </row>
    <row r="829" spans="1:14" ht="24" x14ac:dyDescent="0.35">
      <c r="B829" s="872"/>
      <c r="C829" s="905"/>
      <c r="D829" s="888"/>
      <c r="E829" s="888"/>
      <c r="F829" s="210" t="s">
        <v>226</v>
      </c>
      <c r="G829" s="210"/>
      <c r="H829" s="146" t="s">
        <v>2308</v>
      </c>
      <c r="I829" s="918"/>
      <c r="J829" s="956"/>
      <c r="K829" s="887"/>
      <c r="L829" s="887"/>
      <c r="M829" s="883"/>
      <c r="N829" s="887"/>
    </row>
    <row r="830" spans="1:14" ht="36" x14ac:dyDescent="0.35">
      <c r="B830" s="872"/>
      <c r="C830" s="905"/>
      <c r="D830" s="888"/>
      <c r="E830" s="888"/>
      <c r="F830" s="346" t="s">
        <v>2309</v>
      </c>
      <c r="G830" s="346" t="s">
        <v>2310</v>
      </c>
      <c r="H830" s="341" t="s">
        <v>2311</v>
      </c>
      <c r="I830" s="918"/>
      <c r="J830" s="795" t="s">
        <v>2312</v>
      </c>
      <c r="K830" s="142" t="s">
        <v>206</v>
      </c>
      <c r="L830" s="142" t="s">
        <v>1885</v>
      </c>
      <c r="M830" s="136" t="str">
        <f>VLOOKUP(L830,CódigosRetorno!$A$2:$B$2003,2,FALSE)</f>
        <v>El dato ingresado como valor del concepto de la linea no cumple con el formato establecido.</v>
      </c>
      <c r="N830" s="135" t="s">
        <v>9</v>
      </c>
    </row>
    <row r="831" spans="1:14" x14ac:dyDescent="0.35">
      <c r="B831" s="518" t="s">
        <v>2313</v>
      </c>
      <c r="C831" s="519"/>
      <c r="D831" s="520"/>
      <c r="E831" s="520"/>
      <c r="F831" s="520"/>
      <c r="G831" s="520"/>
      <c r="H831" s="521"/>
      <c r="I831" s="474"/>
      <c r="J831" s="544"/>
      <c r="K831" s="524"/>
      <c r="L831" s="525"/>
      <c r="M831" s="523"/>
      <c r="N831" s="526"/>
    </row>
    <row r="832" spans="1:14" ht="24" x14ac:dyDescent="0.35">
      <c r="B832" s="872" t="s">
        <v>2314</v>
      </c>
      <c r="C832" s="905" t="s">
        <v>2315</v>
      </c>
      <c r="D832" s="888" t="s">
        <v>327</v>
      </c>
      <c r="E832" s="888" t="s">
        <v>182</v>
      </c>
      <c r="F832" s="142" t="s">
        <v>221</v>
      </c>
      <c r="G832" s="135"/>
      <c r="H832" s="136" t="s">
        <v>1880</v>
      </c>
      <c r="I832" s="792"/>
      <c r="J832" s="193" t="s">
        <v>1344</v>
      </c>
      <c r="K832" s="128" t="s">
        <v>206</v>
      </c>
      <c r="L832" s="142" t="s">
        <v>1345</v>
      </c>
      <c r="M832" s="136" t="str">
        <f>VLOOKUP(L832,CódigosRetorno!$A$2:$B$2003,2,FALSE)</f>
        <v>No existe información en el nombre del concepto.</v>
      </c>
      <c r="N832" s="128" t="s">
        <v>9</v>
      </c>
    </row>
    <row r="833" spans="2:14" ht="36" x14ac:dyDescent="0.35">
      <c r="B833" s="888"/>
      <c r="C833" s="919"/>
      <c r="D833" s="888"/>
      <c r="E833" s="888"/>
      <c r="F833" s="345" t="s">
        <v>659</v>
      </c>
      <c r="G833" s="133" t="s">
        <v>1342</v>
      </c>
      <c r="H833" s="137" t="s">
        <v>1881</v>
      </c>
      <c r="I833" s="792"/>
      <c r="J833" s="193" t="s">
        <v>2316</v>
      </c>
      <c r="K833" s="128" t="s">
        <v>6</v>
      </c>
      <c r="L833" s="142" t="s">
        <v>2317</v>
      </c>
      <c r="M833" s="136" t="str">
        <f>VLOOKUP(L833,CódigosRetorno!$A$2:$B$2003,2,FALSE)</f>
        <v>Para el tipo de operación 2104 - Empresas del sistema de seguros, debe consignar Información adicional  a nivel de ítem</v>
      </c>
      <c r="N833" s="128" t="s">
        <v>9</v>
      </c>
    </row>
    <row r="834" spans="2:14" ht="24" x14ac:dyDescent="0.35">
      <c r="B834" s="888"/>
      <c r="C834" s="919"/>
      <c r="D834" s="888"/>
      <c r="E834" s="888"/>
      <c r="F834" s="923"/>
      <c r="G834" s="135" t="s">
        <v>1348</v>
      </c>
      <c r="H834" s="136" t="s">
        <v>1082</v>
      </c>
      <c r="I834" s="792"/>
      <c r="J834" s="193" t="s">
        <v>1349</v>
      </c>
      <c r="K834" s="128" t="s">
        <v>206</v>
      </c>
      <c r="L834" s="142" t="s">
        <v>1084</v>
      </c>
      <c r="M834" s="136" t="str">
        <f>VLOOKUP(L834,CódigosRetorno!$A$2:$B$2003,2,FALSE)</f>
        <v>El dato ingresado como atributo @listName es incorrecto.</v>
      </c>
      <c r="N834" s="128" t="s">
        <v>9</v>
      </c>
    </row>
    <row r="835" spans="2:14" ht="24" x14ac:dyDescent="0.35">
      <c r="B835" s="888"/>
      <c r="C835" s="919"/>
      <c r="D835" s="888"/>
      <c r="E835" s="888"/>
      <c r="F835" s="923"/>
      <c r="G835" s="135" t="s">
        <v>1058</v>
      </c>
      <c r="H835" s="136" t="s">
        <v>1079</v>
      </c>
      <c r="I835" s="792"/>
      <c r="J835" s="193" t="s">
        <v>1060</v>
      </c>
      <c r="K835" s="142" t="s">
        <v>206</v>
      </c>
      <c r="L835" s="144" t="s">
        <v>1080</v>
      </c>
      <c r="M835" s="136" t="str">
        <f>VLOOKUP(L835,CódigosRetorno!$A$2:$B$2003,2,FALSE)</f>
        <v>El dato ingresado como atributo @listAgencyName es incorrecto.</v>
      </c>
      <c r="N835" s="128" t="s">
        <v>9</v>
      </c>
    </row>
    <row r="836" spans="2:14" ht="36" x14ac:dyDescent="0.35">
      <c r="B836" s="888"/>
      <c r="C836" s="919"/>
      <c r="D836" s="888"/>
      <c r="E836" s="888"/>
      <c r="F836" s="924"/>
      <c r="G836" s="202" t="s">
        <v>1350</v>
      </c>
      <c r="H836" s="359" t="s">
        <v>1086</v>
      </c>
      <c r="I836" s="792"/>
      <c r="J836" s="193" t="s">
        <v>1351</v>
      </c>
      <c r="K836" s="142" t="s">
        <v>206</v>
      </c>
      <c r="L836" s="144" t="s">
        <v>1088</v>
      </c>
      <c r="M836" s="136" t="str">
        <f>VLOOKUP(L836,CódigosRetorno!$A$2:$B$2003,2,FALSE)</f>
        <v>El dato ingresado como atributo @listURI es incorrecto.</v>
      </c>
      <c r="N836" s="128" t="s">
        <v>9</v>
      </c>
    </row>
    <row r="837" spans="2:14" ht="24" x14ac:dyDescent="0.35">
      <c r="B837" s="888"/>
      <c r="C837" s="919"/>
      <c r="D837" s="888"/>
      <c r="E837" s="937"/>
      <c r="F837" s="388" t="s">
        <v>710</v>
      </c>
      <c r="G837" s="412"/>
      <c r="H837" s="344" t="s">
        <v>2318</v>
      </c>
      <c r="I837" s="793"/>
      <c r="J837" s="193" t="s">
        <v>2319</v>
      </c>
      <c r="K837" s="142" t="s">
        <v>6</v>
      </c>
      <c r="L837" s="142" t="s">
        <v>1354</v>
      </c>
      <c r="M837" s="136" t="str">
        <f>VLOOKUP(L837,CódigosRetorno!$A$2:$B$2003,2,FALSE)</f>
        <v>El XML no contiene tag o no existe información del valor del concepto por linea.</v>
      </c>
      <c r="N837" s="128" t="s">
        <v>9</v>
      </c>
    </row>
    <row r="838" spans="2:14" ht="60" x14ac:dyDescent="0.35">
      <c r="B838" s="888"/>
      <c r="C838" s="919"/>
      <c r="D838" s="888"/>
      <c r="E838" s="937"/>
      <c r="F838" s="415"/>
      <c r="G838" s="413"/>
      <c r="H838" s="203"/>
      <c r="I838" s="793"/>
      <c r="J838" s="193" t="s">
        <v>2320</v>
      </c>
      <c r="K838" s="142" t="s">
        <v>206</v>
      </c>
      <c r="L838" s="142" t="s">
        <v>1885</v>
      </c>
      <c r="M838" s="136" t="str">
        <f>VLOOKUP(L838,CódigosRetorno!$A$2:$B$2003,2,FALSE)</f>
        <v>El dato ingresado como valor del concepto de la linea no cumple con el formato establecido.</v>
      </c>
      <c r="N838" s="128"/>
    </row>
    <row r="839" spans="2:14" ht="24" x14ac:dyDescent="0.35">
      <c r="B839" s="888"/>
      <c r="C839" s="919"/>
      <c r="D839" s="888"/>
      <c r="E839" s="937"/>
      <c r="F839" s="415" t="s">
        <v>195</v>
      </c>
      <c r="G839" s="413"/>
      <c r="H839" s="203" t="s">
        <v>2321</v>
      </c>
      <c r="I839" s="793"/>
      <c r="J839" s="193" t="s">
        <v>2322</v>
      </c>
      <c r="K839" s="142" t="s">
        <v>206</v>
      </c>
      <c r="L839" s="142" t="s">
        <v>1885</v>
      </c>
      <c r="M839" s="136" t="str">
        <f>VLOOKUP(L839,CódigosRetorno!$A$2:$B$2003,2,FALSE)</f>
        <v>El dato ingresado como valor del concepto de la linea no cumple con el formato establecido.</v>
      </c>
      <c r="N839" s="128" t="s">
        <v>9</v>
      </c>
    </row>
    <row r="840" spans="2:14" ht="48" x14ac:dyDescent="0.35">
      <c r="B840" s="888"/>
      <c r="C840" s="919"/>
      <c r="D840" s="888"/>
      <c r="E840" s="937"/>
      <c r="F840" s="415"/>
      <c r="G840" s="413"/>
      <c r="H840" s="203"/>
      <c r="I840" s="793"/>
      <c r="J840" s="193" t="s">
        <v>2323</v>
      </c>
      <c r="K840" s="142" t="s">
        <v>6</v>
      </c>
      <c r="L840" s="142" t="s">
        <v>2324</v>
      </c>
      <c r="M840" s="136" t="str">
        <f>VLOOKUP(L840,CódigosRetorno!$A$2:$B$2003,2,FALSE)</f>
        <v>Para los tipos de seguro 1 y 2, debe consignar el numero de poliza, la fecha de cobertura y el monto asegurado</v>
      </c>
      <c r="N840" s="128"/>
    </row>
    <row r="841" spans="2:14" ht="48" x14ac:dyDescent="0.35">
      <c r="B841" s="888"/>
      <c r="C841" s="919"/>
      <c r="D841" s="888"/>
      <c r="E841" s="937"/>
      <c r="F841" s="415"/>
      <c r="G841" s="413"/>
      <c r="H841" s="203"/>
      <c r="I841" s="793"/>
      <c r="J841" s="193" t="s">
        <v>2325</v>
      </c>
      <c r="K841" s="142" t="s">
        <v>6</v>
      </c>
      <c r="L841" s="142" t="s">
        <v>2326</v>
      </c>
      <c r="M841" s="136" t="str">
        <f>VLOOKUP(L841,CódigosRetorno!$A$2:$B$2003,2,FALSE)</f>
        <v>Para el tipo de seguro 3 - Otros debe consignar el numero de poliza</v>
      </c>
      <c r="N841" s="128"/>
    </row>
    <row r="842" spans="2:14" ht="36" x14ac:dyDescent="0.35">
      <c r="B842" s="888"/>
      <c r="C842" s="919"/>
      <c r="D842" s="888"/>
      <c r="E842" s="937"/>
      <c r="F842" s="389" t="s">
        <v>2309</v>
      </c>
      <c r="G842" s="346" t="s">
        <v>2310</v>
      </c>
      <c r="H842" s="204" t="s">
        <v>2327</v>
      </c>
      <c r="I842" s="793"/>
      <c r="J842" s="193" t="s">
        <v>2328</v>
      </c>
      <c r="K842" s="142" t="s">
        <v>206</v>
      </c>
      <c r="L842" s="142" t="s">
        <v>1885</v>
      </c>
      <c r="M842" s="136" t="str">
        <f>VLOOKUP(L842,CódigosRetorno!$A$2:$B$2003,2,FALSE)</f>
        <v>El dato ingresado como valor del concepto de la linea no cumple con el formato establecido.</v>
      </c>
      <c r="N842" s="128" t="s">
        <v>9</v>
      </c>
    </row>
    <row r="843" spans="2:14" ht="24" x14ac:dyDescent="0.35">
      <c r="B843" s="872" t="s">
        <v>9060</v>
      </c>
      <c r="C843" s="905" t="s">
        <v>2329</v>
      </c>
      <c r="D843" s="888" t="s">
        <v>327</v>
      </c>
      <c r="E843" s="888" t="s">
        <v>182</v>
      </c>
      <c r="F843" s="346" t="s">
        <v>221</v>
      </c>
      <c r="G843" s="131"/>
      <c r="H843" s="341" t="s">
        <v>1880</v>
      </c>
      <c r="I843" s="792"/>
      <c r="J843" s="193" t="s">
        <v>1344</v>
      </c>
      <c r="K843" s="128" t="s">
        <v>206</v>
      </c>
      <c r="L843" s="142" t="s">
        <v>1345</v>
      </c>
      <c r="M843" s="136" t="str">
        <f>VLOOKUP(L843,CódigosRetorno!$A$2:$B$2003,2,FALSE)</f>
        <v>No existe información en el nombre del concepto.</v>
      </c>
      <c r="N843" s="128" t="s">
        <v>9</v>
      </c>
    </row>
    <row r="844" spans="2:14" ht="36" x14ac:dyDescent="0.35">
      <c r="B844" s="888"/>
      <c r="C844" s="905"/>
      <c r="D844" s="888"/>
      <c r="E844" s="888"/>
      <c r="F844" s="142" t="s">
        <v>659</v>
      </c>
      <c r="G844" s="128" t="s">
        <v>1342</v>
      </c>
      <c r="H844" s="138" t="s">
        <v>1881</v>
      </c>
      <c r="I844" s="792"/>
      <c r="J844" s="193" t="s">
        <v>2316</v>
      </c>
      <c r="K844" s="128" t="s">
        <v>6</v>
      </c>
      <c r="L844" s="142" t="s">
        <v>2317</v>
      </c>
      <c r="M844" s="136" t="str">
        <f>VLOOKUP(L844,CódigosRetorno!$A$2:$B$2003,2,FALSE)</f>
        <v>Para el tipo de operación 2104 - Empresas del sistema de seguros, debe consignar Información adicional  a nivel de ítem</v>
      </c>
      <c r="N844" s="128" t="s">
        <v>9</v>
      </c>
    </row>
    <row r="845" spans="2:14" ht="24" x14ac:dyDescent="0.35">
      <c r="B845" s="888"/>
      <c r="C845" s="905"/>
      <c r="D845" s="888"/>
      <c r="E845" s="888"/>
      <c r="F845" s="888"/>
      <c r="G845" s="135" t="s">
        <v>1348</v>
      </c>
      <c r="H845" s="136" t="s">
        <v>1082</v>
      </c>
      <c r="I845" s="792"/>
      <c r="J845" s="193" t="s">
        <v>1349</v>
      </c>
      <c r="K845" s="128" t="s">
        <v>206</v>
      </c>
      <c r="L845" s="142" t="s">
        <v>1084</v>
      </c>
      <c r="M845" s="136" t="str">
        <f>VLOOKUP(L845,CódigosRetorno!$A$2:$B$2003,2,FALSE)</f>
        <v>El dato ingresado como atributo @listName es incorrecto.</v>
      </c>
      <c r="N845" s="128" t="s">
        <v>9</v>
      </c>
    </row>
    <row r="846" spans="2:14" ht="24" x14ac:dyDescent="0.35">
      <c r="B846" s="888"/>
      <c r="C846" s="905"/>
      <c r="D846" s="888"/>
      <c r="E846" s="888"/>
      <c r="F846" s="888"/>
      <c r="G846" s="135" t="s">
        <v>1058</v>
      </c>
      <c r="H846" s="136" t="s">
        <v>1079</v>
      </c>
      <c r="I846" s="792"/>
      <c r="J846" s="193" t="s">
        <v>1060</v>
      </c>
      <c r="K846" s="142" t="s">
        <v>206</v>
      </c>
      <c r="L846" s="144" t="s">
        <v>1080</v>
      </c>
      <c r="M846" s="136" t="str">
        <f>VLOOKUP(L846,CódigosRetorno!$A$2:$B$2003,2,FALSE)</f>
        <v>El dato ingresado como atributo @listAgencyName es incorrecto.</v>
      </c>
      <c r="N846" s="128" t="s">
        <v>9</v>
      </c>
    </row>
    <row r="847" spans="2:14" ht="36" x14ac:dyDescent="0.35">
      <c r="B847" s="888"/>
      <c r="C847" s="905"/>
      <c r="D847" s="888"/>
      <c r="E847" s="888"/>
      <c r="F847" s="888"/>
      <c r="G847" s="145" t="s">
        <v>1350</v>
      </c>
      <c r="H847" s="92" t="s">
        <v>1086</v>
      </c>
      <c r="I847" s="792"/>
      <c r="J847" s="193" t="s">
        <v>1351</v>
      </c>
      <c r="K847" s="142" t="s">
        <v>206</v>
      </c>
      <c r="L847" s="144" t="s">
        <v>1088</v>
      </c>
      <c r="M847" s="136" t="str">
        <f>VLOOKUP(L847,CódigosRetorno!$A$2:$B$2003,2,FALSE)</f>
        <v>El dato ingresado como atributo @listURI es incorrecto.</v>
      </c>
      <c r="N847" s="128" t="s">
        <v>9</v>
      </c>
    </row>
    <row r="848" spans="2:14" ht="24" x14ac:dyDescent="0.35">
      <c r="B848" s="888"/>
      <c r="C848" s="905"/>
      <c r="D848" s="888"/>
      <c r="E848" s="888"/>
      <c r="F848" s="924" t="s">
        <v>176</v>
      </c>
      <c r="G848" s="924" t="s">
        <v>177</v>
      </c>
      <c r="H848" s="868" t="s">
        <v>2330</v>
      </c>
      <c r="I848" s="792"/>
      <c r="J848" s="193" t="s">
        <v>2331</v>
      </c>
      <c r="K848" s="128" t="s">
        <v>6</v>
      </c>
      <c r="L848" s="142" t="s">
        <v>2332</v>
      </c>
      <c r="M848" s="136" t="str">
        <f>VLOOKUP(L848,CódigosRetorno!$A$2:$B$2003,2,FALSE)</f>
        <v>El XML no contiene tag o no existe información de la fecha del concepto por linea</v>
      </c>
      <c r="N848" s="128" t="s">
        <v>9</v>
      </c>
    </row>
    <row r="849" spans="2:14" ht="24" x14ac:dyDescent="0.35">
      <c r="B849" s="888"/>
      <c r="C849" s="905"/>
      <c r="D849" s="888"/>
      <c r="E849" s="888"/>
      <c r="F849" s="926"/>
      <c r="G849" s="926"/>
      <c r="H849" s="869"/>
      <c r="I849" s="792"/>
      <c r="J849" s="193" t="s">
        <v>2333</v>
      </c>
      <c r="K849" s="142" t="s">
        <v>206</v>
      </c>
      <c r="L849" s="142" t="s">
        <v>1885</v>
      </c>
      <c r="M849" s="136" t="str">
        <f>VLOOKUP(L849,CódigosRetorno!$A$2:$B$2003,2,FALSE)</f>
        <v>El dato ingresado como valor del concepto de la linea no cumple con el formato establecido.</v>
      </c>
      <c r="N849" s="128"/>
    </row>
    <row r="850" spans="2:14" ht="24" x14ac:dyDescent="0.35">
      <c r="B850" s="888"/>
      <c r="C850" s="905"/>
      <c r="D850" s="888"/>
      <c r="E850" s="888"/>
      <c r="F850" s="924" t="s">
        <v>176</v>
      </c>
      <c r="G850" s="924" t="s">
        <v>177</v>
      </c>
      <c r="H850" s="868" t="s">
        <v>2334</v>
      </c>
      <c r="I850" s="792"/>
      <c r="J850" s="193" t="s">
        <v>2331</v>
      </c>
      <c r="K850" s="128" t="s">
        <v>206</v>
      </c>
      <c r="L850" s="142" t="s">
        <v>2335</v>
      </c>
      <c r="M850" s="136" t="str">
        <f>VLOOKUP(L850,CódigosRetorno!$A$2:$B$2003,2,FALSE)</f>
        <v>El XML no contiene tag o no existe información de la fecha del concepto por linea</v>
      </c>
      <c r="N850" s="128"/>
    </row>
    <row r="851" spans="2:14" ht="24" x14ac:dyDescent="0.35">
      <c r="B851" s="888"/>
      <c r="C851" s="905"/>
      <c r="D851" s="888"/>
      <c r="E851" s="888"/>
      <c r="F851" s="926"/>
      <c r="G851" s="926"/>
      <c r="H851" s="869"/>
      <c r="I851" s="792"/>
      <c r="J851" s="193" t="s">
        <v>2336</v>
      </c>
      <c r="K851" s="142" t="s">
        <v>206</v>
      </c>
      <c r="L851" s="142" t="s">
        <v>1885</v>
      </c>
      <c r="M851" s="136" t="str">
        <f>VLOOKUP(L851,CódigosRetorno!$A$2:$B$2003,2,FALSE)</f>
        <v>El dato ingresado como valor del concepto de la linea no cumple con el formato establecido.</v>
      </c>
      <c r="N851" s="128" t="s">
        <v>9</v>
      </c>
    </row>
    <row r="852" spans="2:14" x14ac:dyDescent="0.35">
      <c r="B852" s="518" t="s">
        <v>2337</v>
      </c>
      <c r="C852" s="519"/>
      <c r="D852" s="520"/>
      <c r="E852" s="520"/>
      <c r="F852" s="520"/>
      <c r="G852" s="520"/>
      <c r="H852" s="521"/>
      <c r="I852" s="474"/>
      <c r="J852" s="544"/>
      <c r="K852" s="524"/>
      <c r="L852" s="525"/>
      <c r="M852" s="523"/>
      <c r="N852" s="526"/>
    </row>
    <row r="853" spans="2:14" ht="36" x14ac:dyDescent="0.35">
      <c r="B853" s="873">
        <v>174</v>
      </c>
      <c r="C853" s="868" t="s">
        <v>2338</v>
      </c>
      <c r="D853" s="886" t="s">
        <v>62</v>
      </c>
      <c r="E853" s="886" t="s">
        <v>182</v>
      </c>
      <c r="F853" s="133" t="s">
        <v>2339</v>
      </c>
      <c r="G853" s="133" t="s">
        <v>2340</v>
      </c>
      <c r="H853" s="349" t="s">
        <v>1783</v>
      </c>
      <c r="I853" s="474"/>
      <c r="J853" s="193" t="s">
        <v>2341</v>
      </c>
      <c r="K853" s="142" t="s">
        <v>6</v>
      </c>
      <c r="L853" s="144" t="s">
        <v>2342</v>
      </c>
      <c r="M853" s="136" t="str">
        <f>VLOOKUP(L853,CódigosRetorno!$A$2:$B$2003,2,FALSE)</f>
        <v>Debe consignar la informacion del tipo de transaccion del comprobante</v>
      </c>
      <c r="N853" s="135" t="s">
        <v>9</v>
      </c>
    </row>
    <row r="854" spans="2:14" ht="24" x14ac:dyDescent="0.35">
      <c r="B854" s="882"/>
      <c r="C854" s="883"/>
      <c r="D854" s="887"/>
      <c r="E854" s="887"/>
      <c r="F854" s="886" t="s">
        <v>2343</v>
      </c>
      <c r="G854" s="886" t="s">
        <v>2344</v>
      </c>
      <c r="H854" s="868" t="s">
        <v>2345</v>
      </c>
      <c r="I854" s="474"/>
      <c r="J854" s="193" t="s">
        <v>2346</v>
      </c>
      <c r="K854" s="142" t="s">
        <v>6</v>
      </c>
      <c r="L854" s="144" t="s">
        <v>2347</v>
      </c>
      <c r="M854" s="136" t="str">
        <f>VLOOKUP(L854,CódigosRetorno!$A$2:$B$2003,2,FALSE)</f>
        <v>Debe informar si el tipo de transaccion es al Contado o al Credito</v>
      </c>
      <c r="N854" s="135" t="s">
        <v>9</v>
      </c>
    </row>
    <row r="855" spans="2:14" ht="84" x14ac:dyDescent="0.35">
      <c r="B855" s="882"/>
      <c r="C855" s="883"/>
      <c r="D855" s="887"/>
      <c r="E855" s="887"/>
      <c r="F855" s="887"/>
      <c r="G855" s="887"/>
      <c r="H855" s="883"/>
      <c r="I855" s="474"/>
      <c r="J855" s="193" t="s">
        <v>2348</v>
      </c>
      <c r="K855" s="142" t="s">
        <v>6</v>
      </c>
      <c r="L855" s="144" t="s">
        <v>2349</v>
      </c>
      <c r="M855" s="136" t="str">
        <f>VLOOKUP(L855,CódigosRetorno!$A$2:$B$2003,2,FALSE)</f>
        <v>El tipo de transaccion o el identificador de la cuota no cumple con el formato esperado</v>
      </c>
      <c r="N855" s="135" t="s">
        <v>9</v>
      </c>
    </row>
    <row r="856" spans="2:14" ht="60" x14ac:dyDescent="0.35">
      <c r="B856" s="882"/>
      <c r="C856" s="883"/>
      <c r="D856" s="887"/>
      <c r="E856" s="887"/>
      <c r="F856" s="887"/>
      <c r="G856" s="887"/>
      <c r="H856" s="883"/>
      <c r="I856" s="474"/>
      <c r="J856" s="193" t="s">
        <v>2350</v>
      </c>
      <c r="K856" s="142" t="s">
        <v>6</v>
      </c>
      <c r="L856" s="144" t="s">
        <v>2351</v>
      </c>
      <c r="M856" s="136" t="str">
        <f>VLOOKUP(L856,CódigosRetorno!$A$2:$B$2003,2,FALSE)</f>
        <v>El tipo de transaccion no puede ser a la vez al Contado y al Credito</v>
      </c>
      <c r="N856" s="135" t="s">
        <v>9</v>
      </c>
    </row>
    <row r="857" spans="2:14" ht="48" x14ac:dyDescent="0.35">
      <c r="B857" s="882"/>
      <c r="C857" s="883"/>
      <c r="D857" s="887"/>
      <c r="E857" s="887"/>
      <c r="F857" s="887"/>
      <c r="G857" s="887"/>
      <c r="H857" s="883"/>
      <c r="I857" s="474"/>
      <c r="J857" s="193" t="s">
        <v>2352</v>
      </c>
      <c r="K857" s="142" t="s">
        <v>6</v>
      </c>
      <c r="L857" s="144" t="s">
        <v>2353</v>
      </c>
      <c r="M857" s="136" t="str">
        <f>VLOOKUP(L857,CódigosRetorno!$A$2:$B$2003,2,FALSE)</f>
        <v>El tipo de transaccion o el identificador de la cuota no debe repetirse en el comprobante</v>
      </c>
      <c r="N857" s="135" t="s">
        <v>9</v>
      </c>
    </row>
    <row r="858" spans="2:14" x14ac:dyDescent="0.35">
      <c r="B858" s="518" t="s">
        <v>2354</v>
      </c>
      <c r="C858" s="519"/>
      <c r="D858" s="520"/>
      <c r="E858" s="520"/>
      <c r="F858" s="520"/>
      <c r="G858" s="520"/>
      <c r="H858" s="521"/>
      <c r="I858" s="474"/>
      <c r="J858" s="544"/>
      <c r="K858" s="524"/>
      <c r="L858" s="525"/>
      <c r="M858" s="523"/>
      <c r="N858" s="526"/>
    </row>
    <row r="859" spans="2:14" ht="48" x14ac:dyDescent="0.35">
      <c r="B859" s="873">
        <v>175</v>
      </c>
      <c r="C859" s="868" t="s">
        <v>2355</v>
      </c>
      <c r="D859" s="886" t="s">
        <v>62</v>
      </c>
      <c r="E859" s="886" t="s">
        <v>182</v>
      </c>
      <c r="F859" s="133" t="s">
        <v>2356</v>
      </c>
      <c r="G859" s="133" t="s">
        <v>2340</v>
      </c>
      <c r="H859" s="137" t="s">
        <v>1783</v>
      </c>
      <c r="I859" s="474"/>
      <c r="J859" s="344" t="s">
        <v>2357</v>
      </c>
      <c r="K859" s="142" t="s">
        <v>6</v>
      </c>
      <c r="L859" s="144" t="s">
        <v>2342</v>
      </c>
      <c r="M859" s="136" t="str">
        <f>VLOOKUP(L859,CódigosRetorno!$A$2:$B$2003,2,FALSE)</f>
        <v>Debe consignar la informacion del tipo de transaccion del comprobante</v>
      </c>
      <c r="N859" s="135" t="s">
        <v>9</v>
      </c>
    </row>
    <row r="860" spans="2:14" ht="24" x14ac:dyDescent="0.35">
      <c r="B860" s="882"/>
      <c r="C860" s="883"/>
      <c r="D860" s="887"/>
      <c r="E860" s="887"/>
      <c r="F860" s="886" t="s">
        <v>2358</v>
      </c>
      <c r="G860" s="886" t="s">
        <v>2359</v>
      </c>
      <c r="H860" s="868" t="s">
        <v>2345</v>
      </c>
      <c r="I860" s="474"/>
      <c r="J860" s="193" t="s">
        <v>2346</v>
      </c>
      <c r="K860" s="142" t="s">
        <v>6</v>
      </c>
      <c r="L860" s="144" t="s">
        <v>2347</v>
      </c>
      <c r="M860" s="136" t="str">
        <f>VLOOKUP(L860,CódigosRetorno!$A$2:$B$2003,2,FALSE)</f>
        <v>Debe informar si el tipo de transaccion es al Contado o al Credito</v>
      </c>
      <c r="N860" s="135" t="s">
        <v>9</v>
      </c>
    </row>
    <row r="861" spans="2:14" ht="24" x14ac:dyDescent="0.35">
      <c r="B861" s="882"/>
      <c r="C861" s="883"/>
      <c r="D861" s="887"/>
      <c r="E861" s="887"/>
      <c r="F861" s="887"/>
      <c r="G861" s="887"/>
      <c r="H861" s="883"/>
      <c r="I861" s="474"/>
      <c r="J861" s="193" t="s">
        <v>2360</v>
      </c>
      <c r="K861" s="142" t="s">
        <v>6</v>
      </c>
      <c r="L861" s="144" t="s">
        <v>2361</v>
      </c>
      <c r="M861" s="136" t="str">
        <f>VLOOKUP(L861,CódigosRetorno!$A$2:$B$2003,2,FALSE)</f>
        <v>La forma de pago y/o número de cuota no pueden estar contenidos en el mismo cac:PaymentTerms</v>
      </c>
      <c r="N861" s="135" t="s">
        <v>9</v>
      </c>
    </row>
    <row r="862" spans="2:14" ht="84" x14ac:dyDescent="0.35">
      <c r="B862" s="882"/>
      <c r="C862" s="883"/>
      <c r="D862" s="887"/>
      <c r="E862" s="887"/>
      <c r="F862" s="887"/>
      <c r="G862" s="887"/>
      <c r="H862" s="883"/>
      <c r="I862" s="474"/>
      <c r="J862" s="193" t="s">
        <v>2348</v>
      </c>
      <c r="K862" s="142" t="s">
        <v>6</v>
      </c>
      <c r="L862" s="144" t="s">
        <v>2349</v>
      </c>
      <c r="M862" s="136" t="str">
        <f>VLOOKUP(L862,CódigosRetorno!$A$2:$B$2003,2,FALSE)</f>
        <v>El tipo de transaccion o el identificador de la cuota no cumple con el formato esperado</v>
      </c>
      <c r="N862" s="135" t="s">
        <v>9</v>
      </c>
    </row>
    <row r="863" spans="2:14" ht="48" x14ac:dyDescent="0.35">
      <c r="B863" s="882"/>
      <c r="C863" s="883"/>
      <c r="D863" s="887"/>
      <c r="E863" s="887"/>
      <c r="F863" s="887"/>
      <c r="G863" s="887"/>
      <c r="H863" s="883"/>
      <c r="I863" s="474"/>
      <c r="J863" s="193" t="s">
        <v>2352</v>
      </c>
      <c r="K863" s="142" t="s">
        <v>6</v>
      </c>
      <c r="L863" s="144" t="s">
        <v>2353</v>
      </c>
      <c r="M863" s="136" t="str">
        <f>VLOOKUP(L863,CódigosRetorno!$A$2:$B$2003,2,FALSE)</f>
        <v>El tipo de transaccion o el identificador de la cuota no debe repetirse en el comprobante</v>
      </c>
      <c r="N863" s="135" t="s">
        <v>9</v>
      </c>
    </row>
    <row r="864" spans="2:14" ht="72" x14ac:dyDescent="0.35">
      <c r="B864" s="882"/>
      <c r="C864" s="883"/>
      <c r="D864" s="887"/>
      <c r="E864" s="887"/>
      <c r="F864" s="887"/>
      <c r="G864" s="887"/>
      <c r="H864" s="883"/>
      <c r="I864" s="474"/>
      <c r="J864" s="803" t="s">
        <v>2362</v>
      </c>
      <c r="K864" s="142" t="s">
        <v>6</v>
      </c>
      <c r="L864" s="144" t="s">
        <v>2363</v>
      </c>
      <c r="M864" s="136" t="str">
        <f>VLOOKUP(L864,CódigosRetorno!$A$2:$B$2003,2,FALSE)</f>
        <v>Si el tipo de transaccion es al Credito debe existir al menos información de una cuota de pago</v>
      </c>
      <c r="N864" s="135" t="s">
        <v>9</v>
      </c>
    </row>
    <row r="865" spans="2:14" ht="36" x14ac:dyDescent="0.35">
      <c r="B865" s="882"/>
      <c r="C865" s="883"/>
      <c r="D865" s="887"/>
      <c r="E865" s="887"/>
      <c r="F865" s="886" t="s">
        <v>2364</v>
      </c>
      <c r="G865" s="886" t="s">
        <v>299</v>
      </c>
      <c r="H865" s="868" t="s">
        <v>2365</v>
      </c>
      <c r="I865" s="474"/>
      <c r="J865" s="193" t="s">
        <v>2366</v>
      </c>
      <c r="K865" s="142" t="s">
        <v>6</v>
      </c>
      <c r="L865" s="144" t="s">
        <v>2367</v>
      </c>
      <c r="M865" s="136" t="str">
        <f>VLOOKUP(L865,CódigosRetorno!$A$2:$B$2003,2,FALSE)</f>
        <v>El Monto neto pendiente de pago no cumple el formato definido</v>
      </c>
      <c r="N865" s="135" t="s">
        <v>9</v>
      </c>
    </row>
    <row r="866" spans="2:14" ht="60" x14ac:dyDescent="0.35">
      <c r="B866" s="882"/>
      <c r="C866" s="883"/>
      <c r="D866" s="887"/>
      <c r="E866" s="887"/>
      <c r="F866" s="887"/>
      <c r="G866" s="887"/>
      <c r="H866" s="883"/>
      <c r="I866" s="474"/>
      <c r="J866" s="656" t="s">
        <v>2368</v>
      </c>
      <c r="K866" s="142" t="s">
        <v>6</v>
      </c>
      <c r="L866" s="144" t="s">
        <v>2369</v>
      </c>
      <c r="M866" s="136" t="str">
        <f>VLOOKUP(L866,CódigosRetorno!$A$2:$B$2003,2,FALSE)</f>
        <v>Si el tipo de transaccion es al Credito debe consignarse el Monto neto pendiente de pago</v>
      </c>
      <c r="N866" s="135" t="s">
        <v>9</v>
      </c>
    </row>
    <row r="867" spans="2:14" ht="72" x14ac:dyDescent="0.35">
      <c r="B867" s="882"/>
      <c r="C867" s="883"/>
      <c r="D867" s="887"/>
      <c r="E867" s="887"/>
      <c r="F867" s="887"/>
      <c r="G867" s="887"/>
      <c r="H867" s="883"/>
      <c r="I867" s="474"/>
      <c r="J867" s="193" t="s">
        <v>2370</v>
      </c>
      <c r="K867" s="142" t="s">
        <v>6</v>
      </c>
      <c r="L867" s="144" t="s">
        <v>2371</v>
      </c>
      <c r="M867" s="136" t="str">
        <f>VLOOKUP(L867,CódigosRetorno!$A$2:$B$2003,2,FALSE)</f>
        <v>El Monto neto pendiente de pago debe ser menor o igual al Importe total del comprobante</v>
      </c>
      <c r="N867" s="135" t="s">
        <v>9</v>
      </c>
    </row>
    <row r="868" spans="2:14" ht="72" x14ac:dyDescent="0.35">
      <c r="B868" s="882"/>
      <c r="C868" s="883"/>
      <c r="D868" s="887"/>
      <c r="E868" s="887"/>
      <c r="F868" s="134"/>
      <c r="G868" s="134"/>
      <c r="H868" s="284"/>
      <c r="I868" s="474"/>
      <c r="J868" s="804" t="s">
        <v>2372</v>
      </c>
      <c r="K868" s="142" t="s">
        <v>6</v>
      </c>
      <c r="L868" s="144" t="s">
        <v>2373</v>
      </c>
      <c r="M868" s="91" t="str">
        <f>VLOOKUP(L868,CódigosRetorno!$A$2:$B$2003,2,FALSE)</f>
        <v>La suma de las cuotas debe ser igual al Monto neto pendiente de pago.</v>
      </c>
      <c r="N868" s="135" t="s">
        <v>9</v>
      </c>
    </row>
    <row r="869" spans="2:14" ht="36" x14ac:dyDescent="0.35">
      <c r="B869" s="874"/>
      <c r="C869" s="869"/>
      <c r="D869" s="890"/>
      <c r="E869" s="890"/>
      <c r="F869" s="128" t="s">
        <v>143</v>
      </c>
      <c r="G869" s="128" t="s">
        <v>306</v>
      </c>
      <c r="H869" s="92" t="s">
        <v>1368</v>
      </c>
      <c r="I869" s="474"/>
      <c r="J869" s="193" t="s">
        <v>2374</v>
      </c>
      <c r="K869" s="142" t="s">
        <v>6</v>
      </c>
      <c r="L869" s="144" t="s">
        <v>948</v>
      </c>
      <c r="M869" s="136" t="str">
        <f>VLOOKUP(L869,CódigosRetorno!$A$2:$B$2003,2,FALSE)</f>
        <v>La moneda debe ser la misma en todo el documento. Salvo las percepciones que sólo son en moneda nacional</v>
      </c>
      <c r="N869" s="135" t="s">
        <v>1094</v>
      </c>
    </row>
    <row r="870" spans="2:14" ht="36" x14ac:dyDescent="0.35">
      <c r="B870" s="873" t="s">
        <v>2375</v>
      </c>
      <c r="C870" s="868" t="s">
        <v>2376</v>
      </c>
      <c r="D870" s="886" t="s">
        <v>62</v>
      </c>
      <c r="E870" s="886" t="s">
        <v>182</v>
      </c>
      <c r="F870" s="133" t="s">
        <v>2356</v>
      </c>
      <c r="G870" s="133" t="s">
        <v>2340</v>
      </c>
      <c r="H870" s="137" t="s">
        <v>1783</v>
      </c>
      <c r="I870" s="474"/>
      <c r="J870" s="193" t="s">
        <v>2341</v>
      </c>
      <c r="K870" s="142" t="s">
        <v>6</v>
      </c>
      <c r="L870" s="144" t="s">
        <v>2342</v>
      </c>
      <c r="M870" s="136" t="str">
        <f>VLOOKUP(L870,CódigosRetorno!$A$2:$B$2003,2,FALSE)</f>
        <v>Debe consignar la informacion del tipo de transaccion del comprobante</v>
      </c>
      <c r="N870" s="135" t="s">
        <v>9</v>
      </c>
    </row>
    <row r="871" spans="2:14" ht="24" x14ac:dyDescent="0.35">
      <c r="B871" s="882"/>
      <c r="C871" s="883"/>
      <c r="D871" s="887"/>
      <c r="E871" s="887"/>
      <c r="F871" s="886" t="s">
        <v>767</v>
      </c>
      <c r="G871" s="873" t="s">
        <v>2377</v>
      </c>
      <c r="H871" s="868" t="s">
        <v>2378</v>
      </c>
      <c r="I871" s="474"/>
      <c r="J871" s="193" t="s">
        <v>2346</v>
      </c>
      <c r="K871" s="142" t="s">
        <v>6</v>
      </c>
      <c r="L871" s="144" t="s">
        <v>2347</v>
      </c>
      <c r="M871" s="136" t="str">
        <f>VLOOKUP(L871,CódigosRetorno!$A$2:$B$2003,2,FALSE)</f>
        <v>Debe informar si el tipo de transaccion es al Contado o al Credito</v>
      </c>
      <c r="N871" s="135" t="s">
        <v>9</v>
      </c>
    </row>
    <row r="872" spans="2:14" ht="84" x14ac:dyDescent="0.35">
      <c r="B872" s="882"/>
      <c r="C872" s="883"/>
      <c r="D872" s="887"/>
      <c r="E872" s="887"/>
      <c r="F872" s="887"/>
      <c r="G872" s="882"/>
      <c r="H872" s="883"/>
      <c r="I872" s="474"/>
      <c r="J872" s="193" t="s">
        <v>2348</v>
      </c>
      <c r="K872" s="142" t="s">
        <v>6</v>
      </c>
      <c r="L872" s="144" t="s">
        <v>2349</v>
      </c>
      <c r="M872" s="136" t="str">
        <f>VLOOKUP(L872,CódigosRetorno!$A$2:$B$2003,2,FALSE)</f>
        <v>El tipo de transaccion o el identificador de la cuota no cumple con el formato esperado</v>
      </c>
      <c r="N872" s="135" t="s">
        <v>9</v>
      </c>
    </row>
    <row r="873" spans="2:14" ht="48" x14ac:dyDescent="0.35">
      <c r="B873" s="882"/>
      <c r="C873" s="883"/>
      <c r="D873" s="887"/>
      <c r="E873" s="887"/>
      <c r="F873" s="887"/>
      <c r="G873" s="887"/>
      <c r="H873" s="883"/>
      <c r="I873" s="474"/>
      <c r="J873" s="193" t="s">
        <v>2352</v>
      </c>
      <c r="K873" s="142" t="s">
        <v>6</v>
      </c>
      <c r="L873" s="144" t="s">
        <v>2353</v>
      </c>
      <c r="M873" s="136" t="str">
        <f>VLOOKUP(L873,CódigosRetorno!$A$2:$B$2003,2,FALSE)</f>
        <v>El tipo de transaccion o el identificador de la cuota no debe repetirse en el comprobante</v>
      </c>
      <c r="N873" s="135" t="s">
        <v>9</v>
      </c>
    </row>
    <row r="874" spans="2:14" ht="72" x14ac:dyDescent="0.35">
      <c r="B874" s="882"/>
      <c r="C874" s="883"/>
      <c r="D874" s="887"/>
      <c r="E874" s="887"/>
      <c r="F874" s="887"/>
      <c r="G874" s="887"/>
      <c r="H874" s="883"/>
      <c r="I874" s="474"/>
      <c r="J874" s="193" t="s">
        <v>2379</v>
      </c>
      <c r="K874" s="142" t="s">
        <v>6</v>
      </c>
      <c r="L874" s="144" t="s">
        <v>2380</v>
      </c>
      <c r="M874" s="136" t="str">
        <f>VLOOKUP(L874,CódigosRetorno!$A$2:$B$2003,2,FALSE)</f>
        <v>Si existe información de cuota de pago, el tipo de transaccion debe ser al credito</v>
      </c>
      <c r="N874" s="135" t="s">
        <v>9</v>
      </c>
    </row>
    <row r="875" spans="2:14" ht="60" x14ac:dyDescent="0.35">
      <c r="B875" s="882"/>
      <c r="C875" s="883"/>
      <c r="D875" s="887"/>
      <c r="E875" s="887"/>
      <c r="F875" s="886" t="s">
        <v>2364</v>
      </c>
      <c r="G875" s="886" t="s">
        <v>299</v>
      </c>
      <c r="H875" s="868" t="s">
        <v>2381</v>
      </c>
      <c r="I875" s="474"/>
      <c r="J875" s="193" t="s">
        <v>2382</v>
      </c>
      <c r="K875" s="142" t="s">
        <v>6</v>
      </c>
      <c r="L875" s="144" t="s">
        <v>2383</v>
      </c>
      <c r="M875" s="136" t="str">
        <f>VLOOKUP(L875,CódigosRetorno!$A$2:$B$2003,2,FALSE)</f>
        <v>El Monto del pago único o de las cuotas no cumple el formato definido</v>
      </c>
      <c r="N875" s="135" t="s">
        <v>9</v>
      </c>
    </row>
    <row r="876" spans="2:14" ht="72" x14ac:dyDescent="0.35">
      <c r="B876" s="882"/>
      <c r="C876" s="883"/>
      <c r="D876" s="887"/>
      <c r="E876" s="887"/>
      <c r="F876" s="887"/>
      <c r="G876" s="887"/>
      <c r="H876" s="883"/>
      <c r="I876" s="474"/>
      <c r="J876" s="804" t="s">
        <v>2384</v>
      </c>
      <c r="K876" s="142" t="s">
        <v>6</v>
      </c>
      <c r="L876" s="144" t="s">
        <v>2385</v>
      </c>
      <c r="M876" s="136" t="str">
        <f>VLOOKUP(L876,CódigosRetorno!$A$2:$B$2003,2,FALSE)</f>
        <v>Si se consigna información de la cuota de pago, debe indicarse el monto de la cuota</v>
      </c>
      <c r="N876" s="135" t="s">
        <v>9</v>
      </c>
    </row>
    <row r="877" spans="2:14" ht="84" x14ac:dyDescent="0.35">
      <c r="B877" s="882"/>
      <c r="C877" s="883"/>
      <c r="D877" s="887"/>
      <c r="E877" s="887"/>
      <c r="F877" s="887"/>
      <c r="G877" s="887"/>
      <c r="H877" s="883"/>
      <c r="I877" s="474"/>
      <c r="J877" s="193" t="s">
        <v>2386</v>
      </c>
      <c r="K877" s="142" t="s">
        <v>6</v>
      </c>
      <c r="L877" s="144" t="s">
        <v>2387</v>
      </c>
      <c r="M877" s="136" t="str">
        <f>VLOOKUP(L877,CódigosRetorno!$A$2:$B$2003,2,FALSE)</f>
        <v>El Monto del pago único o de las cuotas debe ser menor o igual al Importe total del comprobante</v>
      </c>
      <c r="N877" s="135" t="s">
        <v>9</v>
      </c>
    </row>
    <row r="878" spans="2:14" ht="36" x14ac:dyDescent="0.35">
      <c r="B878" s="882"/>
      <c r="C878" s="883"/>
      <c r="D878" s="887"/>
      <c r="E878" s="887"/>
      <c r="F878" s="128" t="s">
        <v>143</v>
      </c>
      <c r="G878" s="128" t="s">
        <v>306</v>
      </c>
      <c r="H878" s="92" t="s">
        <v>1368</v>
      </c>
      <c r="I878" s="474"/>
      <c r="J878" s="193" t="s">
        <v>2374</v>
      </c>
      <c r="K878" s="135" t="s">
        <v>6</v>
      </c>
      <c r="L878" s="135" t="s">
        <v>948</v>
      </c>
      <c r="M878" s="136" t="str">
        <f>VLOOKUP(L878,CódigosRetorno!$A$2:$B$2003,2,FALSE)</f>
        <v>La moneda debe ser la misma en todo el documento. Salvo las percepciones que sólo son en moneda nacional</v>
      </c>
      <c r="N878" s="135" t="s">
        <v>1094</v>
      </c>
    </row>
    <row r="879" spans="2:14" ht="48" x14ac:dyDescent="0.35">
      <c r="B879" s="882"/>
      <c r="C879" s="883"/>
      <c r="D879" s="887"/>
      <c r="E879" s="887"/>
      <c r="F879" s="886" t="s">
        <v>176</v>
      </c>
      <c r="G879" s="886" t="s">
        <v>177</v>
      </c>
      <c r="H879" s="868" t="s">
        <v>2388</v>
      </c>
      <c r="I879" s="474"/>
      <c r="J879" s="193" t="s">
        <v>2389</v>
      </c>
      <c r="K879" s="142" t="s">
        <v>6</v>
      </c>
      <c r="L879" s="144" t="s">
        <v>2390</v>
      </c>
      <c r="M879" s="136" t="str">
        <f>VLOOKUP(L879,CódigosRetorno!$A$2:$B$2003,2,FALSE)</f>
        <v>Fecha del pago único o de las cuotas no cumple el formato definido</v>
      </c>
      <c r="N879" s="135" t="s">
        <v>9</v>
      </c>
    </row>
    <row r="880" spans="2:14" ht="72" x14ac:dyDescent="0.35">
      <c r="B880" s="882"/>
      <c r="C880" s="883"/>
      <c r="D880" s="887"/>
      <c r="E880" s="887"/>
      <c r="F880" s="887"/>
      <c r="G880" s="887"/>
      <c r="H880" s="883"/>
      <c r="I880" s="474"/>
      <c r="J880" s="804" t="s">
        <v>2384</v>
      </c>
      <c r="K880" s="142" t="s">
        <v>6</v>
      </c>
      <c r="L880" s="144" t="s">
        <v>2391</v>
      </c>
      <c r="M880" s="136" t="str">
        <f>VLOOKUP(L880,CódigosRetorno!$A$2:$B$2003,2,FALSE)</f>
        <v>Si se consigna información de la cuota de pago, debe indicarse la fecha del pago único o de las cuotas</v>
      </c>
      <c r="N880" s="135" t="s">
        <v>9</v>
      </c>
    </row>
    <row r="881" spans="2:14" ht="60" x14ac:dyDescent="0.35">
      <c r="B881" s="882"/>
      <c r="C881" s="883"/>
      <c r="D881" s="887"/>
      <c r="E881" s="887"/>
      <c r="F881" s="887"/>
      <c r="G881" s="887"/>
      <c r="H881" s="883"/>
      <c r="I881" s="474"/>
      <c r="J881" s="804" t="s">
        <v>2392</v>
      </c>
      <c r="K881" s="142" t="s">
        <v>6</v>
      </c>
      <c r="L881" s="144" t="s">
        <v>2393</v>
      </c>
      <c r="M881" s="136" t="str">
        <f>VLOOKUP(L881,CódigosRetorno!$A$2:$B$2003,2,FALSE)</f>
        <v>Fecha del pago único o de las cuotas no puede ser anterior o igual a la fecha de emisión del comprobante</v>
      </c>
      <c r="N881" s="135" t="s">
        <v>9</v>
      </c>
    </row>
    <row r="882" spans="2:14" x14ac:dyDescent="0.35">
      <c r="B882" s="527" t="s">
        <v>2394</v>
      </c>
      <c r="C882" s="528"/>
      <c r="D882" s="529"/>
      <c r="E882" s="530"/>
      <c r="F882" s="530"/>
      <c r="G882" s="529"/>
      <c r="H882" s="531"/>
      <c r="I882" s="787"/>
      <c r="J882" s="544" t="s">
        <v>9</v>
      </c>
      <c r="K882" s="525" t="s">
        <v>9</v>
      </c>
      <c r="L882" s="532" t="s">
        <v>9</v>
      </c>
      <c r="M882" s="523" t="str">
        <f>VLOOKUP(L882,CódigosRetorno!$A$2:$B$2003,2,FALSE)</f>
        <v>-</v>
      </c>
      <c r="N882" s="522" t="s">
        <v>9</v>
      </c>
    </row>
    <row r="883" spans="2:14" ht="36" x14ac:dyDescent="0.35">
      <c r="B883" s="872" t="s">
        <v>2395</v>
      </c>
      <c r="C883" s="905" t="s">
        <v>2396</v>
      </c>
      <c r="D883" s="888" t="s">
        <v>62</v>
      </c>
      <c r="E883" s="888" t="s">
        <v>182</v>
      </c>
      <c r="F883" s="129" t="s">
        <v>978</v>
      </c>
      <c r="G883" s="129" t="s">
        <v>2397</v>
      </c>
      <c r="H883" s="137" t="s">
        <v>1645</v>
      </c>
      <c r="I883" s="474">
        <v>1</v>
      </c>
      <c r="J883" s="193" t="s">
        <v>2398</v>
      </c>
      <c r="K883" s="128" t="s">
        <v>6</v>
      </c>
      <c r="L883" s="78" t="s">
        <v>1521</v>
      </c>
      <c r="M883" s="136" t="str">
        <f>VLOOKUP(L883,CódigosRetorno!$A$2:$B$2003,2,FALSE)</f>
        <v>El dato ingresado como indicador de cargo/descuento no corresponde al valor esperado.</v>
      </c>
      <c r="N883" s="135" t="s">
        <v>9</v>
      </c>
    </row>
    <row r="884" spans="2:14" ht="24" x14ac:dyDescent="0.35">
      <c r="B884" s="872"/>
      <c r="C884" s="905"/>
      <c r="D884" s="888"/>
      <c r="E884" s="888"/>
      <c r="F884" s="872" t="s">
        <v>328</v>
      </c>
      <c r="G884" s="888" t="s">
        <v>2399</v>
      </c>
      <c r="H884" s="867" t="s">
        <v>2400</v>
      </c>
      <c r="I884" s="918">
        <v>1</v>
      </c>
      <c r="J884" s="193" t="s">
        <v>1649</v>
      </c>
      <c r="K884" s="142" t="s">
        <v>6</v>
      </c>
      <c r="L884" s="144" t="s">
        <v>1650</v>
      </c>
      <c r="M884" s="136" t="str">
        <f>VLOOKUP(L884,CódigosRetorno!$A$2:$B$2003,2,FALSE)</f>
        <v>El XML no contiene el tag o no existe informacion de codigo de motivo de cargo/descuento global.</v>
      </c>
      <c r="N884" s="80" t="s">
        <v>9</v>
      </c>
    </row>
    <row r="885" spans="2:14" ht="24" x14ac:dyDescent="0.35">
      <c r="B885" s="872"/>
      <c r="C885" s="905"/>
      <c r="D885" s="888"/>
      <c r="E885" s="888"/>
      <c r="F885" s="872"/>
      <c r="G885" s="888"/>
      <c r="H885" s="867"/>
      <c r="I885" s="918"/>
      <c r="J885" s="193" t="s">
        <v>1759</v>
      </c>
      <c r="K885" s="142" t="s">
        <v>6</v>
      </c>
      <c r="L885" s="144" t="s">
        <v>1653</v>
      </c>
      <c r="M885" s="136" t="str">
        <f>VLOOKUP(L885,CódigosRetorno!$A$2:$B$2003,2,FALSE)</f>
        <v>El dato ingresado como codigo de motivo de cargo/descuento global no es valido (catalogo nro 53)</v>
      </c>
      <c r="N885" s="135" t="s">
        <v>1528</v>
      </c>
    </row>
    <row r="886" spans="2:14" ht="60" x14ac:dyDescent="0.35">
      <c r="B886" s="872"/>
      <c r="C886" s="905"/>
      <c r="D886" s="888"/>
      <c r="E886" s="888"/>
      <c r="F886" s="872"/>
      <c r="G886" s="888"/>
      <c r="H886" s="867"/>
      <c r="I886" s="918"/>
      <c r="J886" s="193" t="s">
        <v>2401</v>
      </c>
      <c r="K886" s="142" t="s">
        <v>6</v>
      </c>
      <c r="L886" s="144" t="s">
        <v>2402</v>
      </c>
      <c r="M886" s="136" t="str">
        <f>VLOOKUP(L886,CódigosRetorno!$A$2:$B$2003,2,FALSE)</f>
        <v>Si existe retencion de IGV en el comprobante, el receptor debe ser un Agente de Retencion</v>
      </c>
      <c r="N886" s="135" t="s">
        <v>9</v>
      </c>
    </row>
    <row r="887" spans="2:14" ht="60" x14ac:dyDescent="0.35">
      <c r="B887" s="872"/>
      <c r="C887" s="905"/>
      <c r="D887" s="888"/>
      <c r="E887" s="888"/>
      <c r="F887" s="872"/>
      <c r="G887" s="888"/>
      <c r="H887" s="867"/>
      <c r="I887" s="918"/>
      <c r="J887" s="193" t="s">
        <v>2403</v>
      </c>
      <c r="K887" s="142" t="s">
        <v>6</v>
      </c>
      <c r="L887" s="144" t="s">
        <v>2402</v>
      </c>
      <c r="M887" s="136" t="str">
        <f>VLOOKUP(L887,CódigosRetorno!$A$2:$B$2003,2,FALSE)</f>
        <v>Si existe retencion de IGV en el comprobante, el receptor debe ser un Agente de Retencion</v>
      </c>
      <c r="N887" s="135" t="s">
        <v>1116</v>
      </c>
    </row>
    <row r="888" spans="2:14" ht="60" x14ac:dyDescent="0.35">
      <c r="B888" s="872"/>
      <c r="C888" s="905"/>
      <c r="D888" s="888"/>
      <c r="E888" s="888"/>
      <c r="F888" s="135"/>
      <c r="G888" s="128"/>
      <c r="H888" s="136"/>
      <c r="I888" s="474"/>
      <c r="J888" s="193" t="s">
        <v>2404</v>
      </c>
      <c r="K888" s="142" t="s">
        <v>6</v>
      </c>
      <c r="L888" s="144" t="s">
        <v>2405</v>
      </c>
      <c r="M888" s="136" t="str">
        <f>VLOOKUP(L888,CódigosRetorno!$A$2:$B$2003,2,FALSE)</f>
        <v>Si existe retencion de IGV en el comprobante, el emisor no debe ser un Agente de Retencion</v>
      </c>
      <c r="N888" s="135" t="s">
        <v>1116</v>
      </c>
    </row>
    <row r="889" spans="2:14" ht="24" x14ac:dyDescent="0.35">
      <c r="B889" s="872"/>
      <c r="C889" s="905"/>
      <c r="D889" s="888"/>
      <c r="E889" s="888"/>
      <c r="F889" s="872"/>
      <c r="G889" s="135" t="s">
        <v>1058</v>
      </c>
      <c r="H889" s="136" t="s">
        <v>1079</v>
      </c>
      <c r="I889" s="474" t="s">
        <v>2432</v>
      </c>
      <c r="J889" s="193" t="s">
        <v>1060</v>
      </c>
      <c r="K889" s="142" t="s">
        <v>206</v>
      </c>
      <c r="L889" s="144" t="s">
        <v>1080</v>
      </c>
      <c r="M889" s="136" t="str">
        <f>VLOOKUP(L889,CódigosRetorno!$A$2:$B$2003,2,FALSE)</f>
        <v>El dato ingresado como atributo @listAgencyName es incorrecto.</v>
      </c>
      <c r="N889" s="145" t="s">
        <v>9</v>
      </c>
    </row>
    <row r="890" spans="2:14" ht="24" x14ac:dyDescent="0.35">
      <c r="B890" s="872"/>
      <c r="C890" s="905"/>
      <c r="D890" s="888"/>
      <c r="E890" s="888"/>
      <c r="F890" s="872"/>
      <c r="G890" s="135" t="s">
        <v>1531</v>
      </c>
      <c r="H890" s="136" t="s">
        <v>1082</v>
      </c>
      <c r="I890" s="474" t="s">
        <v>2432</v>
      </c>
      <c r="J890" s="193" t="s">
        <v>1532</v>
      </c>
      <c r="K890" s="128" t="s">
        <v>206</v>
      </c>
      <c r="L890" s="142" t="s">
        <v>1084</v>
      </c>
      <c r="M890" s="136" t="str">
        <f>VLOOKUP(L890,CódigosRetorno!$A$2:$B$2003,2,FALSE)</f>
        <v>El dato ingresado como atributo @listName es incorrecto.</v>
      </c>
      <c r="N890" s="145" t="s">
        <v>9</v>
      </c>
    </row>
    <row r="891" spans="2:14" ht="36" x14ac:dyDescent="0.35">
      <c r="B891" s="872"/>
      <c r="C891" s="905"/>
      <c r="D891" s="888"/>
      <c r="E891" s="888"/>
      <c r="F891" s="872"/>
      <c r="G891" s="135" t="s">
        <v>1533</v>
      </c>
      <c r="H891" s="136" t="s">
        <v>1086</v>
      </c>
      <c r="I891" s="474" t="s">
        <v>2432</v>
      </c>
      <c r="J891" s="193" t="s">
        <v>1534</v>
      </c>
      <c r="K891" s="142" t="s">
        <v>206</v>
      </c>
      <c r="L891" s="144" t="s">
        <v>1088</v>
      </c>
      <c r="M891" s="136" t="str">
        <f>VLOOKUP(L891,CódigosRetorno!$A$2:$B$2003,2,FALSE)</f>
        <v>El dato ingresado como atributo @listURI es incorrecto.</v>
      </c>
      <c r="N891" s="145" t="s">
        <v>9</v>
      </c>
    </row>
    <row r="892" spans="2:14" ht="36" x14ac:dyDescent="0.35">
      <c r="B892" s="872"/>
      <c r="C892" s="905"/>
      <c r="D892" s="888"/>
      <c r="E892" s="888"/>
      <c r="F892" s="129" t="s">
        <v>1421</v>
      </c>
      <c r="G892" s="133" t="s">
        <v>1422</v>
      </c>
      <c r="H892" s="137" t="s">
        <v>2406</v>
      </c>
      <c r="I892" s="474" t="s">
        <v>2432</v>
      </c>
      <c r="J892" s="193" t="s">
        <v>1767</v>
      </c>
      <c r="K892" s="142" t="s">
        <v>6</v>
      </c>
      <c r="L892" s="144" t="s">
        <v>1655</v>
      </c>
      <c r="M892" s="136" t="str">
        <f>VLOOKUP(L892,CódigosRetorno!$A$2:$B$2003,2,FALSE)</f>
        <v>El dato ingresado en factor de cargo o descuento global no cumple con el formato establecido.</v>
      </c>
      <c r="N892" s="145" t="s">
        <v>9</v>
      </c>
    </row>
    <row r="893" spans="2:14" ht="24" x14ac:dyDescent="0.35">
      <c r="B893" s="872"/>
      <c r="C893" s="905"/>
      <c r="D893" s="888"/>
      <c r="E893" s="888"/>
      <c r="F893" s="872" t="s">
        <v>298</v>
      </c>
      <c r="G893" s="888" t="s">
        <v>299</v>
      </c>
      <c r="H893" s="867" t="s">
        <v>2407</v>
      </c>
      <c r="I893" s="918">
        <v>1</v>
      </c>
      <c r="J893" s="193" t="s">
        <v>1769</v>
      </c>
      <c r="K893" s="142" t="s">
        <v>6</v>
      </c>
      <c r="L893" s="144" t="s">
        <v>1657</v>
      </c>
      <c r="M893" s="136" t="str">
        <f>VLOOKUP(L893,CódigosRetorno!$A$2:$B$2003,2,FALSE)</f>
        <v xml:space="preserve">El dato ingresado en cac:AllowanceCharge/cbc:Amount no cumple con el formato establecido. </v>
      </c>
      <c r="N893" s="145" t="s">
        <v>9</v>
      </c>
    </row>
    <row r="894" spans="2:14" ht="60" x14ac:dyDescent="0.35">
      <c r="B894" s="872"/>
      <c r="C894" s="905"/>
      <c r="D894" s="888"/>
      <c r="E894" s="888"/>
      <c r="F894" s="872"/>
      <c r="G894" s="888"/>
      <c r="H894" s="867"/>
      <c r="I894" s="918"/>
      <c r="J894" s="795" t="s">
        <v>2408</v>
      </c>
      <c r="K894" s="142" t="s">
        <v>6</v>
      </c>
      <c r="L894" s="144" t="s">
        <v>2409</v>
      </c>
      <c r="M894" s="136" t="str">
        <f>VLOOKUP(L894,CódigosRetorno!$A$2:$B$2003,2,FALSE)</f>
        <v>El Importe de la retencion no tiene el valor correcto</v>
      </c>
      <c r="N894" s="135" t="s">
        <v>9</v>
      </c>
    </row>
    <row r="895" spans="2:14" ht="24" x14ac:dyDescent="0.35">
      <c r="B895" s="872"/>
      <c r="C895" s="905"/>
      <c r="D895" s="888"/>
      <c r="E895" s="888"/>
      <c r="F895" s="135" t="s">
        <v>143</v>
      </c>
      <c r="G895" s="128" t="s">
        <v>306</v>
      </c>
      <c r="H895" s="92" t="s">
        <v>1368</v>
      </c>
      <c r="I895" s="474">
        <v>1</v>
      </c>
      <c r="J895" s="193" t="s">
        <v>1369</v>
      </c>
      <c r="K895" s="142" t="s">
        <v>6</v>
      </c>
      <c r="L895" s="144" t="s">
        <v>948</v>
      </c>
      <c r="M895" s="136" t="str">
        <f>VLOOKUP(L895,CódigosRetorno!$A$2:$B$2003,2,FALSE)</f>
        <v>La moneda debe ser la misma en todo el documento. Salvo las percepciones que sólo son en moneda nacional</v>
      </c>
      <c r="N895" s="135" t="s">
        <v>1094</v>
      </c>
    </row>
    <row r="896" spans="2:14" ht="24" x14ac:dyDescent="0.35">
      <c r="B896" s="872"/>
      <c r="C896" s="905"/>
      <c r="D896" s="888"/>
      <c r="E896" s="888"/>
      <c r="F896" s="872" t="s">
        <v>298</v>
      </c>
      <c r="G896" s="888" t="s">
        <v>299</v>
      </c>
      <c r="H896" s="867" t="s">
        <v>2410</v>
      </c>
      <c r="I896" s="918" t="s">
        <v>2432</v>
      </c>
      <c r="J896" s="193" t="s">
        <v>1775</v>
      </c>
      <c r="K896" s="128" t="s">
        <v>6</v>
      </c>
      <c r="L896" s="144" t="s">
        <v>1662</v>
      </c>
      <c r="M896" s="136" t="str">
        <f>VLOOKUP(L896,CódigosRetorno!$A$2:$B$2003,2,FALSE)</f>
        <v>El dato ingresado en base monto por cargo/descuento globales no cumple con el formato establecido</v>
      </c>
      <c r="N896" s="145" t="s">
        <v>9</v>
      </c>
    </row>
    <row r="897" spans="2:14" ht="36" x14ac:dyDescent="0.35">
      <c r="B897" s="872"/>
      <c r="C897" s="905"/>
      <c r="D897" s="888"/>
      <c r="E897" s="888"/>
      <c r="F897" s="872"/>
      <c r="G897" s="888"/>
      <c r="H897" s="867"/>
      <c r="I897" s="918"/>
      <c r="J897" s="795" t="s">
        <v>2411</v>
      </c>
      <c r="K897" s="142" t="s">
        <v>6</v>
      </c>
      <c r="L897" s="144" t="s">
        <v>2412</v>
      </c>
      <c r="M897" s="136" t="str">
        <f>VLOOKUP(L897,CódigosRetorno!$A$2:$B$2003,2,FALSE)</f>
        <v>El importe total de la operación (base imponible de retencion) no puede ser mayor al importe total del comprobante.</v>
      </c>
      <c r="N897" s="145" t="s">
        <v>9</v>
      </c>
    </row>
    <row r="898" spans="2:14" ht="36" x14ac:dyDescent="0.35">
      <c r="B898" s="872"/>
      <c r="C898" s="905"/>
      <c r="D898" s="888"/>
      <c r="E898" s="888"/>
      <c r="F898" s="135" t="s">
        <v>143</v>
      </c>
      <c r="G898" s="128" t="s">
        <v>306</v>
      </c>
      <c r="H898" s="92" t="s">
        <v>1368</v>
      </c>
      <c r="I898" s="474">
        <v>1</v>
      </c>
      <c r="J898" s="193" t="s">
        <v>2413</v>
      </c>
      <c r="K898" s="142" t="s">
        <v>6</v>
      </c>
      <c r="L898" s="144" t="s">
        <v>948</v>
      </c>
      <c r="M898" s="136" t="str">
        <f>VLOOKUP(L898,CódigosRetorno!$A$2:$B$2003,2,FALSE)</f>
        <v>La moneda debe ser la misma en todo el documento. Salvo las percepciones que sólo son en moneda nacional</v>
      </c>
      <c r="N898" s="135" t="s">
        <v>1094</v>
      </c>
    </row>
    <row r="899" spans="2:14" x14ac:dyDescent="0.35">
      <c r="B899" s="518" t="s">
        <v>2414</v>
      </c>
      <c r="C899" s="519"/>
      <c r="D899" s="520"/>
      <c r="E899" s="520"/>
      <c r="F899" s="520"/>
      <c r="G899" s="520"/>
      <c r="H899" s="521"/>
      <c r="I899" s="474"/>
      <c r="J899" s="544"/>
      <c r="K899" s="524"/>
      <c r="L899" s="525"/>
      <c r="M899" s="523"/>
      <c r="N899" s="526"/>
    </row>
    <row r="900" spans="2:14" ht="24" x14ac:dyDescent="0.35">
      <c r="B900" s="872">
        <f>181</f>
        <v>181</v>
      </c>
      <c r="C900" s="867" t="s">
        <v>2415</v>
      </c>
      <c r="D900" s="888" t="s">
        <v>62</v>
      </c>
      <c r="E900" s="888" t="s">
        <v>182</v>
      </c>
      <c r="F900" s="135" t="s">
        <v>978</v>
      </c>
      <c r="G900" s="128" t="s">
        <v>2397</v>
      </c>
      <c r="H900" s="136" t="s">
        <v>2416</v>
      </c>
      <c r="I900" s="474">
        <v>1</v>
      </c>
      <c r="J900" s="193" t="s">
        <v>2417</v>
      </c>
      <c r="K900" s="128" t="s">
        <v>6</v>
      </c>
      <c r="L900" s="78" t="s">
        <v>1521</v>
      </c>
      <c r="M900" s="136" t="str">
        <f>VLOOKUP(L900,CódigosRetorno!$A$2:$B$2003,2,FALSE)</f>
        <v>El dato ingresado como indicador de cargo/descuento no corresponde al valor esperado.</v>
      </c>
      <c r="N900" s="135" t="s">
        <v>9</v>
      </c>
    </row>
    <row r="901" spans="2:14" ht="24" x14ac:dyDescent="0.35">
      <c r="B901" s="872"/>
      <c r="C901" s="867"/>
      <c r="D901" s="888"/>
      <c r="E901" s="888"/>
      <c r="F901" s="872" t="s">
        <v>328</v>
      </c>
      <c r="G901" s="888" t="s">
        <v>2418</v>
      </c>
      <c r="H901" s="867" t="s">
        <v>2419</v>
      </c>
      <c r="I901" s="918">
        <v>1</v>
      </c>
      <c r="J901" s="193" t="s">
        <v>1742</v>
      </c>
      <c r="K901" s="142" t="s">
        <v>6</v>
      </c>
      <c r="L901" s="144" t="s">
        <v>1650</v>
      </c>
      <c r="M901" s="136" t="str">
        <f>VLOOKUP(L901,CódigosRetorno!$A$2:$B$2003,2,FALSE)</f>
        <v>El XML no contiene el tag o no existe informacion de codigo de motivo de cargo/descuento global.</v>
      </c>
      <c r="N901" s="135" t="s">
        <v>9</v>
      </c>
    </row>
    <row r="902" spans="2:14" ht="24" x14ac:dyDescent="0.35">
      <c r="B902" s="872"/>
      <c r="C902" s="867"/>
      <c r="D902" s="888"/>
      <c r="E902" s="888"/>
      <c r="F902" s="872"/>
      <c r="G902" s="888"/>
      <c r="H902" s="867"/>
      <c r="I902" s="918"/>
      <c r="J902" s="193" t="s">
        <v>1526</v>
      </c>
      <c r="K902" s="142" t="s">
        <v>6</v>
      </c>
      <c r="L902" s="144" t="s">
        <v>1653</v>
      </c>
      <c r="M902" s="136" t="str">
        <f>VLOOKUP(L902,CódigosRetorno!$A$2:$B$2003,2,FALSE)</f>
        <v>El dato ingresado como codigo de motivo de cargo/descuento global no es valido (catalogo nro 53)</v>
      </c>
      <c r="N902" s="135" t="s">
        <v>1528</v>
      </c>
    </row>
    <row r="903" spans="2:14" ht="36" x14ac:dyDescent="0.35">
      <c r="B903" s="872"/>
      <c r="C903" s="867"/>
      <c r="D903" s="888"/>
      <c r="E903" s="888"/>
      <c r="F903" s="872"/>
      <c r="G903" s="888"/>
      <c r="H903" s="867"/>
      <c r="I903" s="918"/>
      <c r="J903" s="193" t="s">
        <v>2420</v>
      </c>
      <c r="K903" s="142" t="s">
        <v>6</v>
      </c>
      <c r="L903" s="144" t="s">
        <v>2421</v>
      </c>
      <c r="M903" s="136" t="str">
        <f>VLOOKUP(L903,CódigosRetorno!$A$2:$B$2003,2,FALSE)</f>
        <v>Si el tipo de operación es 2002, debe informar los datos de la retención de segunda categoria</v>
      </c>
      <c r="N903" s="135" t="s">
        <v>1528</v>
      </c>
    </row>
    <row r="904" spans="2:14" ht="36" x14ac:dyDescent="0.35">
      <c r="B904" s="872"/>
      <c r="C904" s="867"/>
      <c r="D904" s="888"/>
      <c r="E904" s="888"/>
      <c r="F904" s="872"/>
      <c r="G904" s="888"/>
      <c r="H904" s="867"/>
      <c r="I904" s="918"/>
      <c r="J904" s="193" t="s">
        <v>2422</v>
      </c>
      <c r="K904" s="142" t="s">
        <v>6</v>
      </c>
      <c r="L904" s="144" t="s">
        <v>2423</v>
      </c>
      <c r="M904" s="136" t="str">
        <f>VLOOKUP(L904,CódigosRetorno!$A$2:$B$2003,2,FALSE)</f>
        <v>Si consigna infomacion de la retencion de segunda categoria, el tipo de operacion debe ser 2002</v>
      </c>
      <c r="N904" s="135" t="s">
        <v>1528</v>
      </c>
    </row>
    <row r="905" spans="2:14" ht="24" x14ac:dyDescent="0.35">
      <c r="B905" s="872"/>
      <c r="C905" s="867"/>
      <c r="D905" s="888"/>
      <c r="E905" s="888"/>
      <c r="F905" s="873"/>
      <c r="G905" s="135" t="s">
        <v>1058</v>
      </c>
      <c r="H905" s="136" t="s">
        <v>1079</v>
      </c>
      <c r="I905" s="474" t="s">
        <v>2432</v>
      </c>
      <c r="J905" s="193" t="s">
        <v>1060</v>
      </c>
      <c r="K905" s="142" t="s">
        <v>206</v>
      </c>
      <c r="L905" s="144" t="s">
        <v>1080</v>
      </c>
      <c r="M905" s="136" t="str">
        <f>VLOOKUP(L905,CódigosRetorno!$A$2:$B$2003,2,FALSE)</f>
        <v>El dato ingresado como atributo @listAgencyName es incorrecto.</v>
      </c>
      <c r="N905" s="145" t="s">
        <v>9</v>
      </c>
    </row>
    <row r="906" spans="2:14" ht="24" x14ac:dyDescent="0.35">
      <c r="B906" s="872"/>
      <c r="C906" s="867"/>
      <c r="D906" s="888"/>
      <c r="E906" s="888"/>
      <c r="F906" s="882"/>
      <c r="G906" s="135" t="s">
        <v>1531</v>
      </c>
      <c r="H906" s="136" t="s">
        <v>1082</v>
      </c>
      <c r="I906" s="474" t="s">
        <v>2432</v>
      </c>
      <c r="J906" s="193" t="s">
        <v>1532</v>
      </c>
      <c r="K906" s="128" t="s">
        <v>206</v>
      </c>
      <c r="L906" s="142" t="s">
        <v>1084</v>
      </c>
      <c r="M906" s="136" t="str">
        <f>VLOOKUP(L906,CódigosRetorno!$A$2:$B$2003,2,FALSE)</f>
        <v>El dato ingresado como atributo @listName es incorrecto.</v>
      </c>
      <c r="N906" s="145" t="s">
        <v>9</v>
      </c>
    </row>
    <row r="907" spans="2:14" ht="36" x14ac:dyDescent="0.35">
      <c r="B907" s="872"/>
      <c r="C907" s="867"/>
      <c r="D907" s="888"/>
      <c r="E907" s="888"/>
      <c r="F907" s="874"/>
      <c r="G907" s="135" t="s">
        <v>1533</v>
      </c>
      <c r="H907" s="136" t="s">
        <v>1086</v>
      </c>
      <c r="I907" s="474" t="s">
        <v>2432</v>
      </c>
      <c r="J907" s="193" t="s">
        <v>1534</v>
      </c>
      <c r="K907" s="142" t="s">
        <v>206</v>
      </c>
      <c r="L907" s="144" t="s">
        <v>1088</v>
      </c>
      <c r="M907" s="136" t="str">
        <f>VLOOKUP(L907,CódigosRetorno!$A$2:$B$2003,2,FALSE)</f>
        <v>El dato ingresado como atributo @listURI es incorrecto.</v>
      </c>
      <c r="N907" s="145" t="s">
        <v>9</v>
      </c>
    </row>
    <row r="908" spans="2:14" ht="36" x14ac:dyDescent="0.35">
      <c r="B908" s="872"/>
      <c r="C908" s="867"/>
      <c r="D908" s="888"/>
      <c r="E908" s="888"/>
      <c r="F908" s="129" t="s">
        <v>298</v>
      </c>
      <c r="G908" s="133" t="s">
        <v>299</v>
      </c>
      <c r="H908" s="137" t="s">
        <v>2424</v>
      </c>
      <c r="I908" s="348">
        <v>1</v>
      </c>
      <c r="J908" s="193" t="s">
        <v>2425</v>
      </c>
      <c r="K908" s="142" t="s">
        <v>6</v>
      </c>
      <c r="L908" s="144" t="s">
        <v>1657</v>
      </c>
      <c r="M908" s="136" t="str">
        <f>VLOOKUP(L908,CódigosRetorno!$A$2:$B$2003,2,FALSE)</f>
        <v xml:space="preserve">El dato ingresado en cac:AllowanceCharge/cbc:Amount no cumple con el formato establecido. </v>
      </c>
      <c r="N908" s="145" t="s">
        <v>9</v>
      </c>
    </row>
    <row r="909" spans="2:14" ht="36" x14ac:dyDescent="0.35">
      <c r="B909" s="872"/>
      <c r="C909" s="867"/>
      <c r="D909" s="888"/>
      <c r="E909" s="888"/>
      <c r="F909" s="872" t="s">
        <v>298</v>
      </c>
      <c r="G909" s="888" t="s">
        <v>299</v>
      </c>
      <c r="H909" s="867" t="s">
        <v>2426</v>
      </c>
      <c r="I909" s="918" t="s">
        <v>2432</v>
      </c>
      <c r="J909" s="193" t="s">
        <v>2427</v>
      </c>
      <c r="K909" s="128" t="s">
        <v>6</v>
      </c>
      <c r="L909" s="144" t="s">
        <v>1662</v>
      </c>
      <c r="M909" s="136" t="str">
        <f>VLOOKUP(L909,CódigosRetorno!$A$2:$B$2003,2,FALSE)</f>
        <v>El dato ingresado en base monto por cargo/descuento globales no cumple con el formato establecido</v>
      </c>
      <c r="N909" s="145" t="s">
        <v>9</v>
      </c>
    </row>
    <row r="910" spans="2:14" ht="24" x14ac:dyDescent="0.35">
      <c r="B910" s="872"/>
      <c r="C910" s="867"/>
      <c r="D910" s="888"/>
      <c r="E910" s="888"/>
      <c r="F910" s="872"/>
      <c r="G910" s="888"/>
      <c r="H910" s="867"/>
      <c r="I910" s="918"/>
      <c r="J910" s="193" t="s">
        <v>2428</v>
      </c>
      <c r="K910" s="128" t="s">
        <v>6</v>
      </c>
      <c r="L910" s="144" t="s">
        <v>2429</v>
      </c>
      <c r="M910" s="136" t="str">
        <f>VLOOKUP(L910,CódigosRetorno!$A$2:$B$2003,2,FALSE)</f>
        <v>Debe consignar la base de la retencion de segunda categoria</v>
      </c>
      <c r="N910" s="145" t="s">
        <v>9</v>
      </c>
    </row>
    <row r="911" spans="2:14" ht="24" x14ac:dyDescent="0.35">
      <c r="B911" s="872"/>
      <c r="C911" s="867"/>
      <c r="D911" s="888"/>
      <c r="E911" s="888"/>
      <c r="F911" s="128" t="s">
        <v>143</v>
      </c>
      <c r="G911" s="128" t="s">
        <v>306</v>
      </c>
      <c r="H911" s="92" t="s">
        <v>1368</v>
      </c>
      <c r="I911" s="474">
        <v>1</v>
      </c>
      <c r="J911" s="795" t="s">
        <v>1391</v>
      </c>
      <c r="K911" s="142" t="s">
        <v>6</v>
      </c>
      <c r="L911" s="144" t="s">
        <v>948</v>
      </c>
      <c r="M911" s="136" t="str">
        <f>VLOOKUP(L911,CódigosRetorno!$A$2:$B$2003,2,FALSE)</f>
        <v>La moneda debe ser la misma en todo el documento. Salvo las percepciones que sólo son en moneda nacional</v>
      </c>
      <c r="N911" s="135" t="s">
        <v>1094</v>
      </c>
    </row>
    <row r="912" spans="2:14" x14ac:dyDescent="0.35"/>
  </sheetData>
  <mergeCells count="1030">
    <mergeCell ref="F188:F190"/>
    <mergeCell ref="G188:G190"/>
    <mergeCell ref="H188:H190"/>
    <mergeCell ref="I188:I190"/>
    <mergeCell ref="F289:F290"/>
    <mergeCell ref="H901:H904"/>
    <mergeCell ref="I901:I904"/>
    <mergeCell ref="F905:F907"/>
    <mergeCell ref="F879:F881"/>
    <mergeCell ref="G879:G881"/>
    <mergeCell ref="H879:H881"/>
    <mergeCell ref="G871:G874"/>
    <mergeCell ref="H871:H874"/>
    <mergeCell ref="F875:F877"/>
    <mergeCell ref="G875:G877"/>
    <mergeCell ref="H875:H877"/>
    <mergeCell ref="F865:F867"/>
    <mergeCell ref="G865:G867"/>
    <mergeCell ref="G854:G857"/>
    <mergeCell ref="F850:F851"/>
    <mergeCell ref="G850:G851"/>
    <mergeCell ref="H850:H851"/>
    <mergeCell ref="G761:G762"/>
    <mergeCell ref="H761:H762"/>
    <mergeCell ref="I761:I762"/>
    <mergeCell ref="F763:F765"/>
    <mergeCell ref="F659:F662"/>
    <mergeCell ref="G659:G662"/>
    <mergeCell ref="H659:H662"/>
    <mergeCell ref="I659:I662"/>
    <mergeCell ref="F663:F665"/>
    <mergeCell ref="F666:F670"/>
    <mergeCell ref="B900:B911"/>
    <mergeCell ref="C900:C911"/>
    <mergeCell ref="D900:D911"/>
    <mergeCell ref="E900:E911"/>
    <mergeCell ref="F901:F904"/>
    <mergeCell ref="G901:G904"/>
    <mergeCell ref="F909:F910"/>
    <mergeCell ref="G909:G910"/>
    <mergeCell ref="F896:F897"/>
    <mergeCell ref="G896:G897"/>
    <mergeCell ref="H896:H897"/>
    <mergeCell ref="I896:I897"/>
    <mergeCell ref="F884:F887"/>
    <mergeCell ref="G884:G887"/>
    <mergeCell ref="H884:H887"/>
    <mergeCell ref="I884:I887"/>
    <mergeCell ref="F889:F891"/>
    <mergeCell ref="F893:F894"/>
    <mergeCell ref="G893:G894"/>
    <mergeCell ref="H893:H894"/>
    <mergeCell ref="I893:I894"/>
    <mergeCell ref="B883:B898"/>
    <mergeCell ref="C883:C898"/>
    <mergeCell ref="D883:D898"/>
    <mergeCell ref="E883:E898"/>
    <mergeCell ref="H909:H910"/>
    <mergeCell ref="I909:I910"/>
    <mergeCell ref="F845:F847"/>
    <mergeCell ref="H865:H867"/>
    <mergeCell ref="B870:B881"/>
    <mergeCell ref="C870:C881"/>
    <mergeCell ref="D870:D881"/>
    <mergeCell ref="E870:E881"/>
    <mergeCell ref="F871:F874"/>
    <mergeCell ref="H854:H857"/>
    <mergeCell ref="B859:B869"/>
    <mergeCell ref="C859:C869"/>
    <mergeCell ref="D859:D869"/>
    <mergeCell ref="E859:E869"/>
    <mergeCell ref="F860:F864"/>
    <mergeCell ref="G860:G864"/>
    <mergeCell ref="H860:H864"/>
    <mergeCell ref="B853:B857"/>
    <mergeCell ref="C853:C857"/>
    <mergeCell ref="D853:D857"/>
    <mergeCell ref="E853:E857"/>
    <mergeCell ref="F854:F857"/>
    <mergeCell ref="N826:N829"/>
    <mergeCell ref="I819:I830"/>
    <mergeCell ref="J826:J829"/>
    <mergeCell ref="K826:K829"/>
    <mergeCell ref="L826:L829"/>
    <mergeCell ref="M826:M829"/>
    <mergeCell ref="F809:F815"/>
    <mergeCell ref="G809:G815"/>
    <mergeCell ref="H809:H815"/>
    <mergeCell ref="I809:I815"/>
    <mergeCell ref="F816:F818"/>
    <mergeCell ref="F848:F849"/>
    <mergeCell ref="G848:G849"/>
    <mergeCell ref="H848:H849"/>
    <mergeCell ref="B775:B806"/>
    <mergeCell ref="C775:C806"/>
    <mergeCell ref="D775:D806"/>
    <mergeCell ref="E775:E806"/>
    <mergeCell ref="F777:F779"/>
    <mergeCell ref="B808:B830"/>
    <mergeCell ref="C808:C830"/>
    <mergeCell ref="D808:D830"/>
    <mergeCell ref="E808:E830"/>
    <mergeCell ref="B832:B842"/>
    <mergeCell ref="C832:C842"/>
    <mergeCell ref="D832:D842"/>
    <mergeCell ref="E832:E842"/>
    <mergeCell ref="F834:F836"/>
    <mergeCell ref="B843:B851"/>
    <mergeCell ref="C843:C851"/>
    <mergeCell ref="D843:D851"/>
    <mergeCell ref="E843:E851"/>
    <mergeCell ref="B767:E767"/>
    <mergeCell ref="B768:B774"/>
    <mergeCell ref="C768:C774"/>
    <mergeCell ref="D768:D774"/>
    <mergeCell ref="E768:E774"/>
    <mergeCell ref="F770:F772"/>
    <mergeCell ref="B761:B765"/>
    <mergeCell ref="C761:C765"/>
    <mergeCell ref="D761:D765"/>
    <mergeCell ref="E761:E765"/>
    <mergeCell ref="F761:F762"/>
    <mergeCell ref="F729:F736"/>
    <mergeCell ref="G729:G736"/>
    <mergeCell ref="H729:H736"/>
    <mergeCell ref="I729:I736"/>
    <mergeCell ref="F737:F739"/>
    <mergeCell ref="I723:I724"/>
    <mergeCell ref="F725:F727"/>
    <mergeCell ref="B728:B748"/>
    <mergeCell ref="C728:C748"/>
    <mergeCell ref="D728:D748"/>
    <mergeCell ref="E728:E748"/>
    <mergeCell ref="F757:F759"/>
    <mergeCell ref="B723:B727"/>
    <mergeCell ref="C723:C727"/>
    <mergeCell ref="D723:D727"/>
    <mergeCell ref="E723:E727"/>
    <mergeCell ref="F723:F724"/>
    <mergeCell ref="G723:G724"/>
    <mergeCell ref="H723:H724"/>
    <mergeCell ref="B755:B760"/>
    <mergeCell ref="C755:C760"/>
    <mergeCell ref="D755:D760"/>
    <mergeCell ref="E755:E760"/>
    <mergeCell ref="B749:B754"/>
    <mergeCell ref="C749:C754"/>
    <mergeCell ref="D749:D754"/>
    <mergeCell ref="E749:E754"/>
    <mergeCell ref="F751:F753"/>
    <mergeCell ref="F740:F748"/>
    <mergeCell ref="G740:G748"/>
    <mergeCell ref="H740:H748"/>
    <mergeCell ref="I740:I748"/>
    <mergeCell ref="F699:F701"/>
    <mergeCell ref="F702:F706"/>
    <mergeCell ref="G702:G706"/>
    <mergeCell ref="H702:H706"/>
    <mergeCell ref="I702:I706"/>
    <mergeCell ref="B694:B706"/>
    <mergeCell ref="C694:C706"/>
    <mergeCell ref="D694:D706"/>
    <mergeCell ref="E694:E706"/>
    <mergeCell ref="F709:F712"/>
    <mergeCell ref="G709:G712"/>
    <mergeCell ref="H709:H712"/>
    <mergeCell ref="I709:I712"/>
    <mergeCell ref="F713:F715"/>
    <mergeCell ref="F716:F720"/>
    <mergeCell ref="G716:G720"/>
    <mergeCell ref="H716:H720"/>
    <mergeCell ref="I716:I720"/>
    <mergeCell ref="B708:B720"/>
    <mergeCell ref="C708:C720"/>
    <mergeCell ref="D708:D720"/>
    <mergeCell ref="E708:E720"/>
    <mergeCell ref="G681:G684"/>
    <mergeCell ref="H681:H684"/>
    <mergeCell ref="I681:I684"/>
    <mergeCell ref="F685:F687"/>
    <mergeCell ref="F688:F692"/>
    <mergeCell ref="G688:G692"/>
    <mergeCell ref="H688:H692"/>
    <mergeCell ref="I688:I692"/>
    <mergeCell ref="B680:B692"/>
    <mergeCell ref="C680:C692"/>
    <mergeCell ref="D680:D692"/>
    <mergeCell ref="E680:E692"/>
    <mergeCell ref="F681:F684"/>
    <mergeCell ref="F695:F698"/>
    <mergeCell ref="G695:G698"/>
    <mergeCell ref="H695:H698"/>
    <mergeCell ref="I695:I698"/>
    <mergeCell ref="G666:G670"/>
    <mergeCell ref="H666:H670"/>
    <mergeCell ref="I666:I670"/>
    <mergeCell ref="B658:B670"/>
    <mergeCell ref="C658:C670"/>
    <mergeCell ref="D658:D670"/>
    <mergeCell ref="E658:E670"/>
    <mergeCell ref="F673:F675"/>
    <mergeCell ref="F676:F677"/>
    <mergeCell ref="G676:G677"/>
    <mergeCell ref="H676:H677"/>
    <mergeCell ref="I676:I677"/>
    <mergeCell ref="B671:B678"/>
    <mergeCell ref="C671:C678"/>
    <mergeCell ref="D671:D678"/>
    <mergeCell ref="E671:E678"/>
    <mergeCell ref="F644:F648"/>
    <mergeCell ref="G644:G648"/>
    <mergeCell ref="H644:H648"/>
    <mergeCell ref="I644:I648"/>
    <mergeCell ref="F649:F651"/>
    <mergeCell ref="B643:B657"/>
    <mergeCell ref="C643:C657"/>
    <mergeCell ref="D643:D657"/>
    <mergeCell ref="E643:E657"/>
    <mergeCell ref="F652:F657"/>
    <mergeCell ref="G652:G657"/>
    <mergeCell ref="H652:H657"/>
    <mergeCell ref="I652:I657"/>
    <mergeCell ref="B639:B640"/>
    <mergeCell ref="C639:C640"/>
    <mergeCell ref="D639:D640"/>
    <mergeCell ref="E639:E640"/>
    <mergeCell ref="B637:B638"/>
    <mergeCell ref="C637:C638"/>
    <mergeCell ref="D637:D638"/>
    <mergeCell ref="E637:E638"/>
    <mergeCell ref="B633:B636"/>
    <mergeCell ref="C633:C636"/>
    <mergeCell ref="D633:D636"/>
    <mergeCell ref="E633:E636"/>
    <mergeCell ref="F634:F635"/>
    <mergeCell ref="G634:G635"/>
    <mergeCell ref="H634:H635"/>
    <mergeCell ref="I634:I635"/>
    <mergeCell ref="B629:B632"/>
    <mergeCell ref="C629:C632"/>
    <mergeCell ref="D629:D632"/>
    <mergeCell ref="E629:E632"/>
    <mergeCell ref="F630:F631"/>
    <mergeCell ref="G630:G631"/>
    <mergeCell ref="H630:H631"/>
    <mergeCell ref="I630:I631"/>
    <mergeCell ref="B617:B619"/>
    <mergeCell ref="C617:C619"/>
    <mergeCell ref="D617:D619"/>
    <mergeCell ref="E617:E619"/>
    <mergeCell ref="F618:F619"/>
    <mergeCell ref="B613:B616"/>
    <mergeCell ref="C613:C616"/>
    <mergeCell ref="D613:D616"/>
    <mergeCell ref="E613:E616"/>
    <mergeCell ref="F614:F615"/>
    <mergeCell ref="G609:G610"/>
    <mergeCell ref="H609:H610"/>
    <mergeCell ref="I609:I610"/>
    <mergeCell ref="B625:B628"/>
    <mergeCell ref="C625:C628"/>
    <mergeCell ref="D625:D628"/>
    <mergeCell ref="E625:E628"/>
    <mergeCell ref="F626:F627"/>
    <mergeCell ref="B622:B623"/>
    <mergeCell ref="C622:C623"/>
    <mergeCell ref="D622:D623"/>
    <mergeCell ref="E622:E623"/>
    <mergeCell ref="B620:B621"/>
    <mergeCell ref="C620:C621"/>
    <mergeCell ref="D620:D621"/>
    <mergeCell ref="E620:E621"/>
    <mergeCell ref="D592:D597"/>
    <mergeCell ref="E592:E597"/>
    <mergeCell ref="F592:F593"/>
    <mergeCell ref="G592:G593"/>
    <mergeCell ref="H592:H593"/>
    <mergeCell ref="H605:H606"/>
    <mergeCell ref="I605:I606"/>
    <mergeCell ref="B608:B611"/>
    <mergeCell ref="C608:C611"/>
    <mergeCell ref="D608:D611"/>
    <mergeCell ref="E608:E611"/>
    <mergeCell ref="F609:F610"/>
    <mergeCell ref="B604:B607"/>
    <mergeCell ref="C604:C607"/>
    <mergeCell ref="D604:D607"/>
    <mergeCell ref="E604:E607"/>
    <mergeCell ref="F605:F606"/>
    <mergeCell ref="G605:G606"/>
    <mergeCell ref="G601:G602"/>
    <mergeCell ref="H601:H602"/>
    <mergeCell ref="I601:I602"/>
    <mergeCell ref="I592:I593"/>
    <mergeCell ref="F588:F589"/>
    <mergeCell ref="F590:F591"/>
    <mergeCell ref="G590:G591"/>
    <mergeCell ref="H590:H591"/>
    <mergeCell ref="I590:I591"/>
    <mergeCell ref="B586:B591"/>
    <mergeCell ref="C586:C591"/>
    <mergeCell ref="D586:D591"/>
    <mergeCell ref="E586:E591"/>
    <mergeCell ref="F586:F587"/>
    <mergeCell ref="G586:G587"/>
    <mergeCell ref="H586:H587"/>
    <mergeCell ref="I586:I587"/>
    <mergeCell ref="H598:H599"/>
    <mergeCell ref="I598:I599"/>
    <mergeCell ref="B600:B603"/>
    <mergeCell ref="C600:C603"/>
    <mergeCell ref="D600:D603"/>
    <mergeCell ref="E600:E603"/>
    <mergeCell ref="F601:F602"/>
    <mergeCell ref="B598:B599"/>
    <mergeCell ref="C598:C599"/>
    <mergeCell ref="D598:D599"/>
    <mergeCell ref="E598:E599"/>
    <mergeCell ref="F598:F599"/>
    <mergeCell ref="G598:G599"/>
    <mergeCell ref="F594:F595"/>
    <mergeCell ref="F596:F597"/>
    <mergeCell ref="G596:G597"/>
    <mergeCell ref="H596:H597"/>
    <mergeCell ref="B592:B597"/>
    <mergeCell ref="C592:C597"/>
    <mergeCell ref="F581:F583"/>
    <mergeCell ref="B558:B570"/>
    <mergeCell ref="C558:C570"/>
    <mergeCell ref="D558:D565"/>
    <mergeCell ref="E558:E565"/>
    <mergeCell ref="B579:B584"/>
    <mergeCell ref="C579:C584"/>
    <mergeCell ref="D579:D584"/>
    <mergeCell ref="E579:E584"/>
    <mergeCell ref="F573:F575"/>
    <mergeCell ref="F576:F577"/>
    <mergeCell ref="G576:G577"/>
    <mergeCell ref="H576:H577"/>
    <mergeCell ref="I576:I577"/>
    <mergeCell ref="B571:B578"/>
    <mergeCell ref="C571:C578"/>
    <mergeCell ref="D571:D578"/>
    <mergeCell ref="E571:E578"/>
    <mergeCell ref="F550:F552"/>
    <mergeCell ref="B553:B556"/>
    <mergeCell ref="C553:C556"/>
    <mergeCell ref="D553:D556"/>
    <mergeCell ref="E553:E556"/>
    <mergeCell ref="F553:F555"/>
    <mergeCell ref="G553:G555"/>
    <mergeCell ref="H553:H554"/>
    <mergeCell ref="I553:I554"/>
    <mergeCell ref="I566:I570"/>
    <mergeCell ref="F544:F546"/>
    <mergeCell ref="B547:B552"/>
    <mergeCell ref="C547:C552"/>
    <mergeCell ref="D547:D552"/>
    <mergeCell ref="E547:E552"/>
    <mergeCell ref="F559:F562"/>
    <mergeCell ref="G559:G562"/>
    <mergeCell ref="H559:H562"/>
    <mergeCell ref="I559:I562"/>
    <mergeCell ref="F563:F565"/>
    <mergeCell ref="D566:D570"/>
    <mergeCell ref="E566:E570"/>
    <mergeCell ref="F566:F570"/>
    <mergeCell ref="G566:G570"/>
    <mergeCell ref="H566:H570"/>
    <mergeCell ref="H537:H538"/>
    <mergeCell ref="I537:I538"/>
    <mergeCell ref="F539:F543"/>
    <mergeCell ref="G539:G543"/>
    <mergeCell ref="H539:H543"/>
    <mergeCell ref="I539:I543"/>
    <mergeCell ref="B537:B546"/>
    <mergeCell ref="C537:C546"/>
    <mergeCell ref="D537:D546"/>
    <mergeCell ref="E537:E546"/>
    <mergeCell ref="F537:F538"/>
    <mergeCell ref="G537:G538"/>
    <mergeCell ref="F526:F528"/>
    <mergeCell ref="B530:B535"/>
    <mergeCell ref="C530:C535"/>
    <mergeCell ref="D530:D535"/>
    <mergeCell ref="E530:E535"/>
    <mergeCell ref="F532:F534"/>
    <mergeCell ref="B524:B529"/>
    <mergeCell ref="C524:C529"/>
    <mergeCell ref="D524:D529"/>
    <mergeCell ref="E524:E529"/>
    <mergeCell ref="G486:G488"/>
    <mergeCell ref="H486:H488"/>
    <mergeCell ref="I486:I488"/>
    <mergeCell ref="F502:F504"/>
    <mergeCell ref="B505:B507"/>
    <mergeCell ref="C505:C507"/>
    <mergeCell ref="D505:D507"/>
    <mergeCell ref="E505:E507"/>
    <mergeCell ref="H505:H506"/>
    <mergeCell ref="I505:I506"/>
    <mergeCell ref="F505:F506"/>
    <mergeCell ref="G505:G506"/>
    <mergeCell ref="H491:H492"/>
    <mergeCell ref="I491:I492"/>
    <mergeCell ref="F511:F513"/>
    <mergeCell ref="F514:F515"/>
    <mergeCell ref="G514:G515"/>
    <mergeCell ref="H514:H515"/>
    <mergeCell ref="I514:I515"/>
    <mergeCell ref="B509:B523"/>
    <mergeCell ref="C509:C523"/>
    <mergeCell ref="D509:D523"/>
    <mergeCell ref="E509:E523"/>
    <mergeCell ref="H477:H479"/>
    <mergeCell ref="I477:I479"/>
    <mergeCell ref="F480:F481"/>
    <mergeCell ref="H470:H471"/>
    <mergeCell ref="F473:F474"/>
    <mergeCell ref="G473:G474"/>
    <mergeCell ref="H473:H474"/>
    <mergeCell ref="B477:B504"/>
    <mergeCell ref="C477:C504"/>
    <mergeCell ref="D477:D504"/>
    <mergeCell ref="E477:E504"/>
    <mergeCell ref="F477:F479"/>
    <mergeCell ref="G477:G479"/>
    <mergeCell ref="B470:B475"/>
    <mergeCell ref="C470:C475"/>
    <mergeCell ref="D470:D475"/>
    <mergeCell ref="E470:E475"/>
    <mergeCell ref="F470:F471"/>
    <mergeCell ref="G470:G471"/>
    <mergeCell ref="F494:F496"/>
    <mergeCell ref="F497:F500"/>
    <mergeCell ref="G497:G500"/>
    <mergeCell ref="H497:H500"/>
    <mergeCell ref="I497:I500"/>
    <mergeCell ref="F489:F490"/>
    <mergeCell ref="F491:F492"/>
    <mergeCell ref="G491:G492"/>
    <mergeCell ref="F482:F483"/>
    <mergeCell ref="G482:G483"/>
    <mergeCell ref="H482:H483"/>
    <mergeCell ref="I482:I483"/>
    <mergeCell ref="F486:F488"/>
    <mergeCell ref="F466:F468"/>
    <mergeCell ref="G466:G468"/>
    <mergeCell ref="H466:H468"/>
    <mergeCell ref="I466:I468"/>
    <mergeCell ref="F454:F457"/>
    <mergeCell ref="G454:G457"/>
    <mergeCell ref="H454:H457"/>
    <mergeCell ref="I454:I457"/>
    <mergeCell ref="F459:F461"/>
    <mergeCell ref="B453:B469"/>
    <mergeCell ref="C453:C469"/>
    <mergeCell ref="D453:D469"/>
    <mergeCell ref="E453:E469"/>
    <mergeCell ref="F463:F464"/>
    <mergeCell ref="G463:G464"/>
    <mergeCell ref="H463:H464"/>
    <mergeCell ref="I463:I464"/>
    <mergeCell ref="I433:I435"/>
    <mergeCell ref="H446:H447"/>
    <mergeCell ref="I446:I447"/>
    <mergeCell ref="B449:B450"/>
    <mergeCell ref="C449:C450"/>
    <mergeCell ref="D449:D450"/>
    <mergeCell ref="E449:E450"/>
    <mergeCell ref="H440:H441"/>
    <mergeCell ref="I440:I441"/>
    <mergeCell ref="F442:F444"/>
    <mergeCell ref="B439:B448"/>
    <mergeCell ref="C439:C448"/>
    <mergeCell ref="D439:D448"/>
    <mergeCell ref="E439:E448"/>
    <mergeCell ref="F440:F441"/>
    <mergeCell ref="G440:G441"/>
    <mergeCell ref="F446:F447"/>
    <mergeCell ref="G446:G447"/>
    <mergeCell ref="H416:H419"/>
    <mergeCell ref="I416:I419"/>
    <mergeCell ref="B421:B422"/>
    <mergeCell ref="C421:C422"/>
    <mergeCell ref="D421:D422"/>
    <mergeCell ref="E421:E422"/>
    <mergeCell ref="B416:B420"/>
    <mergeCell ref="C416:C420"/>
    <mergeCell ref="D416:D420"/>
    <mergeCell ref="E416:E420"/>
    <mergeCell ref="F416:F419"/>
    <mergeCell ref="G416:G419"/>
    <mergeCell ref="G412:G414"/>
    <mergeCell ref="H412:H414"/>
    <mergeCell ref="I412:I414"/>
    <mergeCell ref="E436:E437"/>
    <mergeCell ref="F436:F437"/>
    <mergeCell ref="E433:E435"/>
    <mergeCell ref="F433:F435"/>
    <mergeCell ref="G433:G435"/>
    <mergeCell ref="H433:H435"/>
    <mergeCell ref="B433:B437"/>
    <mergeCell ref="C433:C437"/>
    <mergeCell ref="D433:D437"/>
    <mergeCell ref="B424:B432"/>
    <mergeCell ref="C424:C432"/>
    <mergeCell ref="D424:D432"/>
    <mergeCell ref="E424:E432"/>
    <mergeCell ref="F424:F431"/>
    <mergeCell ref="G424:G431"/>
    <mergeCell ref="H424:H431"/>
    <mergeCell ref="I424:I431"/>
    <mergeCell ref="H403:H404"/>
    <mergeCell ref="I403:I404"/>
    <mergeCell ref="B406:B408"/>
    <mergeCell ref="C406:C408"/>
    <mergeCell ref="D406:D408"/>
    <mergeCell ref="E406:E408"/>
    <mergeCell ref="F406:F407"/>
    <mergeCell ref="B403:B405"/>
    <mergeCell ref="C403:C405"/>
    <mergeCell ref="D403:D405"/>
    <mergeCell ref="E403:E405"/>
    <mergeCell ref="F403:F404"/>
    <mergeCell ref="G403:G404"/>
    <mergeCell ref="H409:H410"/>
    <mergeCell ref="I409:I410"/>
    <mergeCell ref="B412:B415"/>
    <mergeCell ref="C412:C415"/>
    <mergeCell ref="D412:D415"/>
    <mergeCell ref="E412:E415"/>
    <mergeCell ref="F412:F414"/>
    <mergeCell ref="B409:B411"/>
    <mergeCell ref="C409:C411"/>
    <mergeCell ref="D409:D411"/>
    <mergeCell ref="E409:E411"/>
    <mergeCell ref="F409:F410"/>
    <mergeCell ref="G409:G410"/>
    <mergeCell ref="G406:G407"/>
    <mergeCell ref="H406:H407"/>
    <mergeCell ref="I406:I407"/>
    <mergeCell ref="F393:F395"/>
    <mergeCell ref="F397:F399"/>
    <mergeCell ref="G397:G399"/>
    <mergeCell ref="H397:H399"/>
    <mergeCell ref="I397:I399"/>
    <mergeCell ref="H388:H389"/>
    <mergeCell ref="I388:I389"/>
    <mergeCell ref="F390:F392"/>
    <mergeCell ref="G390:G392"/>
    <mergeCell ref="H390:H392"/>
    <mergeCell ref="I390:I392"/>
    <mergeCell ref="B388:B402"/>
    <mergeCell ref="C388:C402"/>
    <mergeCell ref="D388:D402"/>
    <mergeCell ref="E388:E402"/>
    <mergeCell ref="F388:F389"/>
    <mergeCell ref="G388:G389"/>
    <mergeCell ref="B365:B387"/>
    <mergeCell ref="C365:C387"/>
    <mergeCell ref="D365:D387"/>
    <mergeCell ref="E365:E387"/>
    <mergeCell ref="F365:F368"/>
    <mergeCell ref="G365:G368"/>
    <mergeCell ref="F384:F385"/>
    <mergeCell ref="G384:G385"/>
    <mergeCell ref="H361:H362"/>
    <mergeCell ref="I361:I362"/>
    <mergeCell ref="F363:F364"/>
    <mergeCell ref="G363:G364"/>
    <mergeCell ref="H363:H364"/>
    <mergeCell ref="I363:I364"/>
    <mergeCell ref="G370:G374"/>
    <mergeCell ref="H370:H374"/>
    <mergeCell ref="I370:I374"/>
    <mergeCell ref="H384:H385"/>
    <mergeCell ref="I384:I385"/>
    <mergeCell ref="F386:F387"/>
    <mergeCell ref="G386:G387"/>
    <mergeCell ref="H386:H387"/>
    <mergeCell ref="I386:I387"/>
    <mergeCell ref="F376:F380"/>
    <mergeCell ref="G376:G380"/>
    <mergeCell ref="H376:H380"/>
    <mergeCell ref="I376:I380"/>
    <mergeCell ref="F381:F383"/>
    <mergeCell ref="H365:H368"/>
    <mergeCell ref="I365:I368"/>
    <mergeCell ref="F370:F374"/>
    <mergeCell ref="F330:F331"/>
    <mergeCell ref="G330:G331"/>
    <mergeCell ref="H330:H331"/>
    <mergeCell ref="I330:I331"/>
    <mergeCell ref="H343:H346"/>
    <mergeCell ref="I343:I346"/>
    <mergeCell ref="F348:F352"/>
    <mergeCell ref="G348:G352"/>
    <mergeCell ref="H348:H352"/>
    <mergeCell ref="I348:I349"/>
    <mergeCell ref="B343:B364"/>
    <mergeCell ref="C343:C364"/>
    <mergeCell ref="D343:D364"/>
    <mergeCell ref="E343:E357"/>
    <mergeCell ref="F343:F346"/>
    <mergeCell ref="G343:G346"/>
    <mergeCell ref="E358:E360"/>
    <mergeCell ref="E361:E364"/>
    <mergeCell ref="F361:F362"/>
    <mergeCell ref="G361:G362"/>
    <mergeCell ref="F354:F357"/>
    <mergeCell ref="G354:G357"/>
    <mergeCell ref="H354:H357"/>
    <mergeCell ref="I354:I357"/>
    <mergeCell ref="F358:F360"/>
    <mergeCell ref="G325:G328"/>
    <mergeCell ref="H325:H328"/>
    <mergeCell ref="I325:I328"/>
    <mergeCell ref="I321:I322"/>
    <mergeCell ref="F323:F324"/>
    <mergeCell ref="G323:G324"/>
    <mergeCell ref="H323:H324"/>
    <mergeCell ref="I323:I324"/>
    <mergeCell ref="B325:B342"/>
    <mergeCell ref="C325:C342"/>
    <mergeCell ref="D325:D342"/>
    <mergeCell ref="E325:E342"/>
    <mergeCell ref="F325:F328"/>
    <mergeCell ref="E318:E320"/>
    <mergeCell ref="F318:F320"/>
    <mergeCell ref="E321:E324"/>
    <mergeCell ref="F321:F322"/>
    <mergeCell ref="G321:G322"/>
    <mergeCell ref="H321:H322"/>
    <mergeCell ref="F339:F340"/>
    <mergeCell ref="G339:G340"/>
    <mergeCell ref="H339:H340"/>
    <mergeCell ref="I339:I340"/>
    <mergeCell ref="F341:F342"/>
    <mergeCell ref="G341:G342"/>
    <mergeCell ref="H341:H342"/>
    <mergeCell ref="I341:I342"/>
    <mergeCell ref="F333:F335"/>
    <mergeCell ref="G333:G335"/>
    <mergeCell ref="H333:H335"/>
    <mergeCell ref="I333:I335"/>
    <mergeCell ref="F336:F338"/>
    <mergeCell ref="I295:I299"/>
    <mergeCell ref="B301:B324"/>
    <mergeCell ref="C301:C324"/>
    <mergeCell ref="D301:D324"/>
    <mergeCell ref="E301:E317"/>
    <mergeCell ref="F301:F309"/>
    <mergeCell ref="G301:G309"/>
    <mergeCell ref="B295:B300"/>
    <mergeCell ref="C295:C300"/>
    <mergeCell ref="D295:D300"/>
    <mergeCell ref="E295:E300"/>
    <mergeCell ref="F295:F299"/>
    <mergeCell ref="G295:G299"/>
    <mergeCell ref="H295:H299"/>
    <mergeCell ref="F314:F317"/>
    <mergeCell ref="G314:G317"/>
    <mergeCell ref="H314:H317"/>
    <mergeCell ref="I314:I317"/>
    <mergeCell ref="H301:H309"/>
    <mergeCell ref="I301:I309"/>
    <mergeCell ref="F311:F312"/>
    <mergeCell ref="G311:G312"/>
    <mergeCell ref="H311:H312"/>
    <mergeCell ref="I311:I312"/>
    <mergeCell ref="B280:B293"/>
    <mergeCell ref="C280:C293"/>
    <mergeCell ref="D280:D293"/>
    <mergeCell ref="E280:E293"/>
    <mergeCell ref="F280:F281"/>
    <mergeCell ref="G280:G281"/>
    <mergeCell ref="H280:H281"/>
    <mergeCell ref="H273:H274"/>
    <mergeCell ref="I273:I274"/>
    <mergeCell ref="B276:B279"/>
    <mergeCell ref="C276:C279"/>
    <mergeCell ref="D276:D279"/>
    <mergeCell ref="E276:E279"/>
    <mergeCell ref="F276:F278"/>
    <mergeCell ref="G276:G278"/>
    <mergeCell ref="H276:H278"/>
    <mergeCell ref="I276:I278"/>
    <mergeCell ref="G289:G290"/>
    <mergeCell ref="H289:H290"/>
    <mergeCell ref="I289:I290"/>
    <mergeCell ref="I280:I281"/>
    <mergeCell ref="F282:F284"/>
    <mergeCell ref="G282:G284"/>
    <mergeCell ref="H282:H284"/>
    <mergeCell ref="I282:I284"/>
    <mergeCell ref="H264:H266"/>
    <mergeCell ref="I264:I266"/>
    <mergeCell ref="F267:F269"/>
    <mergeCell ref="G267:G269"/>
    <mergeCell ref="H267:H269"/>
    <mergeCell ref="I267:I269"/>
    <mergeCell ref="H257:H258"/>
    <mergeCell ref="I257:I258"/>
    <mergeCell ref="F260:F262"/>
    <mergeCell ref="G260:G262"/>
    <mergeCell ref="H260:H262"/>
    <mergeCell ref="I260:I262"/>
    <mergeCell ref="F264:F266"/>
    <mergeCell ref="B257:B275"/>
    <mergeCell ref="C257:C275"/>
    <mergeCell ref="D257:D275"/>
    <mergeCell ref="E257:E275"/>
    <mergeCell ref="F257:F258"/>
    <mergeCell ref="G257:G258"/>
    <mergeCell ref="G264:G266"/>
    <mergeCell ref="F270:F272"/>
    <mergeCell ref="F273:F274"/>
    <mergeCell ref="G273:G274"/>
    <mergeCell ref="H238:H240"/>
    <mergeCell ref="I238:I240"/>
    <mergeCell ref="F242:F244"/>
    <mergeCell ref="G242:G244"/>
    <mergeCell ref="H242:H244"/>
    <mergeCell ref="I242:I244"/>
    <mergeCell ref="B236:B256"/>
    <mergeCell ref="C236:C256"/>
    <mergeCell ref="D236:D256"/>
    <mergeCell ref="E236:E256"/>
    <mergeCell ref="F238:F240"/>
    <mergeCell ref="G238:G240"/>
    <mergeCell ref="F251:F253"/>
    <mergeCell ref="F254:F255"/>
    <mergeCell ref="G254:G255"/>
    <mergeCell ref="H254:H255"/>
    <mergeCell ref="I254:I255"/>
    <mergeCell ref="F248:F250"/>
    <mergeCell ref="G248:G250"/>
    <mergeCell ref="H248:H250"/>
    <mergeCell ref="I248:I250"/>
    <mergeCell ref="F245:F247"/>
    <mergeCell ref="G245:G247"/>
    <mergeCell ref="H245:H247"/>
    <mergeCell ref="I245:I247"/>
    <mergeCell ref="C188:C196"/>
    <mergeCell ref="D188:D196"/>
    <mergeCell ref="E188:E196"/>
    <mergeCell ref="F213:F216"/>
    <mergeCell ref="G213:G216"/>
    <mergeCell ref="H213:H216"/>
    <mergeCell ref="I213:I216"/>
    <mergeCell ref="F206:F211"/>
    <mergeCell ref="G206:G211"/>
    <mergeCell ref="H206:H211"/>
    <mergeCell ref="I206:I211"/>
    <mergeCell ref="G202:G204"/>
    <mergeCell ref="H202:H204"/>
    <mergeCell ref="I202:I204"/>
    <mergeCell ref="E230:E232"/>
    <mergeCell ref="F230:F232"/>
    <mergeCell ref="E233:E235"/>
    <mergeCell ref="F233:F234"/>
    <mergeCell ref="G233:G234"/>
    <mergeCell ref="H233:H234"/>
    <mergeCell ref="I233:I234"/>
    <mergeCell ref="E222:E224"/>
    <mergeCell ref="F222:F224"/>
    <mergeCell ref="E225:E229"/>
    <mergeCell ref="F225:F229"/>
    <mergeCell ref="G225:G229"/>
    <mergeCell ref="H225:H229"/>
    <mergeCell ref="I225:I229"/>
    <mergeCell ref="F217:F221"/>
    <mergeCell ref="G217:G221"/>
    <mergeCell ref="H217:H221"/>
    <mergeCell ref="I217:I221"/>
    <mergeCell ref="F173:F174"/>
    <mergeCell ref="G173:G174"/>
    <mergeCell ref="H173:H174"/>
    <mergeCell ref="F183:F184"/>
    <mergeCell ref="G183:G184"/>
    <mergeCell ref="H183:H184"/>
    <mergeCell ref="I183:I184"/>
    <mergeCell ref="E185:E187"/>
    <mergeCell ref="F185:F187"/>
    <mergeCell ref="G179:G181"/>
    <mergeCell ref="H179:H181"/>
    <mergeCell ref="I179:I181"/>
    <mergeCell ref="H175:H177"/>
    <mergeCell ref="I175:I177"/>
    <mergeCell ref="H197:H200"/>
    <mergeCell ref="I197:I200"/>
    <mergeCell ref="B202:B235"/>
    <mergeCell ref="C202:C235"/>
    <mergeCell ref="D202:D235"/>
    <mergeCell ref="E202:E221"/>
    <mergeCell ref="F202:F204"/>
    <mergeCell ref="B197:B201"/>
    <mergeCell ref="C197:C201"/>
    <mergeCell ref="D197:D201"/>
    <mergeCell ref="E197:E201"/>
    <mergeCell ref="F197:F200"/>
    <mergeCell ref="G197:G200"/>
    <mergeCell ref="F192:F196"/>
    <mergeCell ref="G192:G193"/>
    <mergeCell ref="H192:H193"/>
    <mergeCell ref="I192:I193"/>
    <mergeCell ref="B188:B196"/>
    <mergeCell ref="H161:H165"/>
    <mergeCell ref="I161:I165"/>
    <mergeCell ref="B167:B172"/>
    <mergeCell ref="C167:C172"/>
    <mergeCell ref="D167:D172"/>
    <mergeCell ref="E167:E172"/>
    <mergeCell ref="B161:B166"/>
    <mergeCell ref="C161:C166"/>
    <mergeCell ref="D161:D166"/>
    <mergeCell ref="E161:E166"/>
    <mergeCell ref="F161:F165"/>
    <mergeCell ref="G161:G165"/>
    <mergeCell ref="G154:G157"/>
    <mergeCell ref="H154:H157"/>
    <mergeCell ref="I154:I157"/>
    <mergeCell ref="B179:B187"/>
    <mergeCell ref="C179:C187"/>
    <mergeCell ref="D179:D187"/>
    <mergeCell ref="E179:E184"/>
    <mergeCell ref="F179:F181"/>
    <mergeCell ref="I173:I174"/>
    <mergeCell ref="B175:B178"/>
    <mergeCell ref="C175:C178"/>
    <mergeCell ref="D175:D178"/>
    <mergeCell ref="E175:E178"/>
    <mergeCell ref="F175:F177"/>
    <mergeCell ref="G175:G177"/>
    <mergeCell ref="F169:F171"/>
    <mergeCell ref="B173:B174"/>
    <mergeCell ref="C173:C174"/>
    <mergeCell ref="D173:D174"/>
    <mergeCell ref="E173:E174"/>
    <mergeCell ref="H151:H152"/>
    <mergeCell ref="I151:I152"/>
    <mergeCell ref="B154:B160"/>
    <mergeCell ref="C154:C160"/>
    <mergeCell ref="D154:D160"/>
    <mergeCell ref="E154:E160"/>
    <mergeCell ref="F154:F160"/>
    <mergeCell ref="B151:B152"/>
    <mergeCell ref="C151:C152"/>
    <mergeCell ref="D151:D152"/>
    <mergeCell ref="E151:E152"/>
    <mergeCell ref="F151:F152"/>
    <mergeCell ref="G151:G152"/>
    <mergeCell ref="G147:G148"/>
    <mergeCell ref="H147:H148"/>
    <mergeCell ref="E149:E150"/>
    <mergeCell ref="F149:F150"/>
    <mergeCell ref="H145:H146"/>
    <mergeCell ref="I145:I146"/>
    <mergeCell ref="B147:B150"/>
    <mergeCell ref="C147:C150"/>
    <mergeCell ref="D147:D150"/>
    <mergeCell ref="E147:E148"/>
    <mergeCell ref="F147:F148"/>
    <mergeCell ref="B145:B146"/>
    <mergeCell ref="C145:C146"/>
    <mergeCell ref="D145:D146"/>
    <mergeCell ref="E145:E146"/>
    <mergeCell ref="F145:F146"/>
    <mergeCell ref="G145:G146"/>
    <mergeCell ref="H138:H139"/>
    <mergeCell ref="I138:I139"/>
    <mergeCell ref="B138:B143"/>
    <mergeCell ref="C138:C143"/>
    <mergeCell ref="D138:D143"/>
    <mergeCell ref="E138:E143"/>
    <mergeCell ref="F138:F139"/>
    <mergeCell ref="G138:G139"/>
    <mergeCell ref="F141:F143"/>
    <mergeCell ref="F111:F112"/>
    <mergeCell ref="F116:F118"/>
    <mergeCell ref="H105:H106"/>
    <mergeCell ref="I105:I106"/>
    <mergeCell ref="B107:B118"/>
    <mergeCell ref="C107:C118"/>
    <mergeCell ref="D107:D118"/>
    <mergeCell ref="E107:E118"/>
    <mergeCell ref="H132:H133"/>
    <mergeCell ref="I132:I133"/>
    <mergeCell ref="F134:F137"/>
    <mergeCell ref="B132:B137"/>
    <mergeCell ref="C132:C137"/>
    <mergeCell ref="D132:D137"/>
    <mergeCell ref="E132:E137"/>
    <mergeCell ref="F132:F133"/>
    <mergeCell ref="G132:G133"/>
    <mergeCell ref="F121:F123"/>
    <mergeCell ref="B126:B130"/>
    <mergeCell ref="C126:C130"/>
    <mergeCell ref="D126:D130"/>
    <mergeCell ref="E126:E130"/>
    <mergeCell ref="F128:F130"/>
    <mergeCell ref="B119:B124"/>
    <mergeCell ref="C119:C124"/>
    <mergeCell ref="D119:D124"/>
    <mergeCell ref="E119:E124"/>
    <mergeCell ref="E102:E104"/>
    <mergeCell ref="F102:F104"/>
    <mergeCell ref="B105:B106"/>
    <mergeCell ref="C105:C106"/>
    <mergeCell ref="D105:D106"/>
    <mergeCell ref="E105:E106"/>
    <mergeCell ref="F105:F106"/>
    <mergeCell ref="G105:G106"/>
    <mergeCell ref="H88:H95"/>
    <mergeCell ref="I88:I95"/>
    <mergeCell ref="F96:F101"/>
    <mergeCell ref="G96:G101"/>
    <mergeCell ref="H96:H101"/>
    <mergeCell ref="I96:I101"/>
    <mergeCell ref="B88:B104"/>
    <mergeCell ref="C88:C104"/>
    <mergeCell ref="D88:D104"/>
    <mergeCell ref="E88:E101"/>
    <mergeCell ref="F88:F95"/>
    <mergeCell ref="G88:G95"/>
    <mergeCell ref="H80:H84"/>
    <mergeCell ref="I80:I84"/>
    <mergeCell ref="E85:E86"/>
    <mergeCell ref="F85:F86"/>
    <mergeCell ref="B80:B86"/>
    <mergeCell ref="C80:C86"/>
    <mergeCell ref="D80:D86"/>
    <mergeCell ref="E80:E84"/>
    <mergeCell ref="F80:F84"/>
    <mergeCell ref="G80:G84"/>
    <mergeCell ref="H75:H76"/>
    <mergeCell ref="I75:I76"/>
    <mergeCell ref="F77:F79"/>
    <mergeCell ref="B75:B79"/>
    <mergeCell ref="C75:C79"/>
    <mergeCell ref="D75:D79"/>
    <mergeCell ref="E75:E79"/>
    <mergeCell ref="F75:F76"/>
    <mergeCell ref="G75:G76"/>
    <mergeCell ref="I49:I50"/>
    <mergeCell ref="B51:B62"/>
    <mergeCell ref="C51:C62"/>
    <mergeCell ref="D51:D62"/>
    <mergeCell ref="E51:E62"/>
    <mergeCell ref="E45:E47"/>
    <mergeCell ref="B49:B50"/>
    <mergeCell ref="C49:C50"/>
    <mergeCell ref="D49:D50"/>
    <mergeCell ref="E49:E50"/>
    <mergeCell ref="F49:F50"/>
    <mergeCell ref="G49:G50"/>
    <mergeCell ref="H49:H50"/>
    <mergeCell ref="F67:F68"/>
    <mergeCell ref="F72:F74"/>
    <mergeCell ref="B63:B74"/>
    <mergeCell ref="C63:C74"/>
    <mergeCell ref="D63:D74"/>
    <mergeCell ref="E63:E74"/>
    <mergeCell ref="F55:F56"/>
    <mergeCell ref="F60:F62"/>
    <mergeCell ref="H35:H42"/>
    <mergeCell ref="I35:I42"/>
    <mergeCell ref="F43:F44"/>
    <mergeCell ref="G43:G44"/>
    <mergeCell ref="H43:H44"/>
    <mergeCell ref="I43:I44"/>
    <mergeCell ref="B35:B47"/>
    <mergeCell ref="C35:C47"/>
    <mergeCell ref="D35:D47"/>
    <mergeCell ref="E35:E44"/>
    <mergeCell ref="F35:F42"/>
    <mergeCell ref="G35:G42"/>
    <mergeCell ref="H25:H27"/>
    <mergeCell ref="I25:I27"/>
    <mergeCell ref="E28:E30"/>
    <mergeCell ref="F28:F30"/>
    <mergeCell ref="B25:B30"/>
    <mergeCell ref="C25:C30"/>
    <mergeCell ref="D25:D30"/>
    <mergeCell ref="E25:E27"/>
    <mergeCell ref="F25:F27"/>
    <mergeCell ref="G25:G27"/>
    <mergeCell ref="E22:E24"/>
    <mergeCell ref="F22:F24"/>
    <mergeCell ref="B20:B24"/>
    <mergeCell ref="C20:C24"/>
    <mergeCell ref="D20:D24"/>
    <mergeCell ref="E20:E21"/>
    <mergeCell ref="F20:F21"/>
    <mergeCell ref="G20:G21"/>
    <mergeCell ref="G17:G18"/>
    <mergeCell ref="H17:H18"/>
    <mergeCell ref="I17:I18"/>
    <mergeCell ref="B17:B18"/>
    <mergeCell ref="C17:C18"/>
    <mergeCell ref="D17:D18"/>
    <mergeCell ref="E17:E18"/>
    <mergeCell ref="F17:F18"/>
    <mergeCell ref="G10:G16"/>
    <mergeCell ref="H20:H21"/>
    <mergeCell ref="I20:I21"/>
    <mergeCell ref="H10:H16"/>
    <mergeCell ref="I10:I16"/>
    <mergeCell ref="G7:G8"/>
    <mergeCell ref="H7:H8"/>
    <mergeCell ref="I7:I8"/>
    <mergeCell ref="H5:H6"/>
    <mergeCell ref="I5:I6"/>
    <mergeCell ref="B7:B9"/>
    <mergeCell ref="C7:C9"/>
    <mergeCell ref="D7:D9"/>
    <mergeCell ref="E7:E8"/>
    <mergeCell ref="F7:F8"/>
    <mergeCell ref="B5:B6"/>
    <mergeCell ref="C5:C6"/>
    <mergeCell ref="D5:D6"/>
    <mergeCell ref="E5:E6"/>
    <mergeCell ref="F5:F6"/>
    <mergeCell ref="G5:G6"/>
    <mergeCell ref="B10:B16"/>
    <mergeCell ref="C10:C16"/>
    <mergeCell ref="D10:D16"/>
    <mergeCell ref="E10:E16"/>
    <mergeCell ref="F10:F16"/>
  </mergeCells>
  <pageMargins left="0.7" right="0.7" top="0.75" bottom="0.75" header="0.3" footer="0.3"/>
  <pageSetup paperSize="9" orientation="portrait" horizontalDpi="360" verticalDpi="36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N819"/>
  <sheetViews>
    <sheetView zoomScaleNormal="100" workbookViewId="0">
      <selection activeCell="A819" sqref="A819:XFD1048576"/>
    </sheetView>
  </sheetViews>
  <sheetFormatPr baseColWidth="10" defaultColWidth="0" defaultRowHeight="14.5" zeroHeight="1" x14ac:dyDescent="0.35"/>
  <cols>
    <col min="1" max="1" width="2.54296875" customWidth="1"/>
    <col min="2" max="2" width="4.36328125" customWidth="1"/>
    <col min="3" max="3" width="28.54296875" customWidth="1"/>
    <col min="4" max="4" width="7.453125" customWidth="1"/>
    <col min="5" max="5" width="11.453125" customWidth="1"/>
    <col min="6" max="6" width="10" customWidth="1"/>
    <col min="7" max="7" width="14.453125" customWidth="1"/>
    <col min="8" max="8" width="35.7265625" customWidth="1"/>
    <col min="9" max="9" width="7.453125" hidden="1" customWidth="1"/>
    <col min="10" max="10" width="41.453125" customWidth="1"/>
    <col min="11" max="12" width="10" customWidth="1"/>
    <col min="13" max="13" width="41.453125" customWidth="1"/>
    <col min="14" max="14" width="12.54296875" customWidth="1"/>
    <col min="15" max="15" width="11.453125" customWidth="1"/>
    <col min="16" max="16" width="0" hidden="1" customWidth="1"/>
  </cols>
  <sheetData>
    <row r="1" spans="1:14" x14ac:dyDescent="0.35">
      <c r="A1" s="226"/>
      <c r="B1" s="232"/>
      <c r="C1" s="226"/>
      <c r="D1" s="233"/>
      <c r="E1" s="233"/>
      <c r="F1" s="233"/>
      <c r="G1" s="233"/>
      <c r="H1" s="234"/>
      <c r="I1" s="269"/>
      <c r="J1" s="227"/>
      <c r="K1" s="228"/>
      <c r="L1" s="231"/>
      <c r="M1" s="227"/>
      <c r="N1" s="235"/>
    </row>
    <row r="2" spans="1:14" ht="36" x14ac:dyDescent="0.35">
      <c r="A2" s="236"/>
      <c r="B2" s="75" t="s">
        <v>132</v>
      </c>
      <c r="C2" s="75" t="s">
        <v>57</v>
      </c>
      <c r="D2" s="75" t="s">
        <v>58</v>
      </c>
      <c r="E2" s="75" t="s">
        <v>1050</v>
      </c>
      <c r="F2" s="75" t="s">
        <v>134</v>
      </c>
      <c r="G2" s="75" t="s">
        <v>1051</v>
      </c>
      <c r="H2" s="75" t="s">
        <v>60</v>
      </c>
      <c r="I2" s="75" t="s">
        <v>2430</v>
      </c>
      <c r="J2" s="75" t="s">
        <v>0</v>
      </c>
      <c r="K2" s="75" t="s">
        <v>1</v>
      </c>
      <c r="L2" s="75" t="s">
        <v>2</v>
      </c>
      <c r="M2" s="75" t="s">
        <v>138</v>
      </c>
      <c r="N2" s="75" t="s">
        <v>4</v>
      </c>
    </row>
    <row r="3" spans="1:14" x14ac:dyDescent="0.35">
      <c r="A3" s="39"/>
      <c r="B3" s="85" t="s">
        <v>9</v>
      </c>
      <c r="C3" s="74" t="s">
        <v>9</v>
      </c>
      <c r="D3" s="85"/>
      <c r="E3" s="85" t="s">
        <v>9</v>
      </c>
      <c r="F3" s="85" t="s">
        <v>9</v>
      </c>
      <c r="G3" s="85" t="s">
        <v>9</v>
      </c>
      <c r="H3" s="88" t="s">
        <v>9</v>
      </c>
      <c r="I3" s="85"/>
      <c r="J3" s="136" t="s">
        <v>139</v>
      </c>
      <c r="K3" s="86" t="s">
        <v>9</v>
      </c>
      <c r="L3" s="86" t="s">
        <v>9</v>
      </c>
      <c r="M3" s="136" t="str">
        <f>VLOOKUP(L3,CódigosRetorno!A:B,2,FALSE)</f>
        <v>-</v>
      </c>
      <c r="N3" s="85" t="s">
        <v>9</v>
      </c>
    </row>
    <row r="4" spans="1:14" x14ac:dyDescent="0.35">
      <c r="A4" s="2"/>
      <c r="B4" s="167" t="s">
        <v>2431</v>
      </c>
      <c r="C4" s="159"/>
      <c r="D4" s="161"/>
      <c r="E4" s="161" t="s">
        <v>9</v>
      </c>
      <c r="F4" s="162" t="s">
        <v>9</v>
      </c>
      <c r="G4" s="162" t="s">
        <v>9</v>
      </c>
      <c r="H4" s="163" t="s">
        <v>9</v>
      </c>
      <c r="I4" s="162"/>
      <c r="J4" s="159" t="s">
        <v>9</v>
      </c>
      <c r="K4" s="164" t="s">
        <v>9</v>
      </c>
      <c r="L4" s="165" t="s">
        <v>9</v>
      </c>
      <c r="M4" s="159" t="str">
        <f>VLOOKUP(L4,CódigosRetorno!A:B,2,FALSE)</f>
        <v>-</v>
      </c>
      <c r="N4" s="166" t="s">
        <v>9</v>
      </c>
    </row>
    <row r="5" spans="1:14" ht="24" x14ac:dyDescent="0.35">
      <c r="A5" s="2"/>
      <c r="B5" s="872">
        <v>1</v>
      </c>
      <c r="C5" s="905" t="s">
        <v>141</v>
      </c>
      <c r="D5" s="888" t="s">
        <v>62</v>
      </c>
      <c r="E5" s="888" t="s">
        <v>142</v>
      </c>
      <c r="F5" s="872" t="s">
        <v>143</v>
      </c>
      <c r="G5" s="888" t="s">
        <v>1053</v>
      </c>
      <c r="H5" s="867" t="s">
        <v>1054</v>
      </c>
      <c r="I5" s="872">
        <v>1</v>
      </c>
      <c r="J5" s="136" t="s">
        <v>602</v>
      </c>
      <c r="K5" s="142" t="s">
        <v>6</v>
      </c>
      <c r="L5" s="77" t="s">
        <v>603</v>
      </c>
      <c r="M5" s="136" t="str">
        <f>VLOOKUP(L5,CódigosRetorno!$A$2:$B$2003,2,FALSE)</f>
        <v>El XML no contiene el tag o no existe informacion de UBLVersionID</v>
      </c>
      <c r="N5" s="135" t="s">
        <v>9</v>
      </c>
    </row>
    <row r="6" spans="1:14" x14ac:dyDescent="0.35">
      <c r="A6" s="2"/>
      <c r="B6" s="872"/>
      <c r="C6" s="905"/>
      <c r="D6" s="888"/>
      <c r="E6" s="888"/>
      <c r="F6" s="872"/>
      <c r="G6" s="888"/>
      <c r="H6" s="867"/>
      <c r="I6" s="872"/>
      <c r="J6" s="136" t="s">
        <v>1055</v>
      </c>
      <c r="K6" s="142" t="s">
        <v>6</v>
      </c>
      <c r="L6" s="77" t="s">
        <v>604</v>
      </c>
      <c r="M6" s="136" t="str">
        <f>VLOOKUP(L6,CódigosRetorno!$A$2:$B$2003,2,FALSE)</f>
        <v>UBLVersionID - La versión del UBL no es correcta</v>
      </c>
      <c r="N6" s="135" t="s">
        <v>9</v>
      </c>
    </row>
    <row r="7" spans="1:14" x14ac:dyDescent="0.35">
      <c r="A7" s="2"/>
      <c r="B7" s="872">
        <f>B5+1</f>
        <v>2</v>
      </c>
      <c r="C7" s="867" t="s">
        <v>150</v>
      </c>
      <c r="D7" s="888" t="s">
        <v>62</v>
      </c>
      <c r="E7" s="888" t="s">
        <v>142</v>
      </c>
      <c r="F7" s="872" t="s">
        <v>143</v>
      </c>
      <c r="G7" s="889" t="s">
        <v>786</v>
      </c>
      <c r="H7" s="867" t="s">
        <v>1056</v>
      </c>
      <c r="I7" s="872">
        <v>1</v>
      </c>
      <c r="J7" s="136" t="s">
        <v>602</v>
      </c>
      <c r="K7" s="142" t="s">
        <v>6</v>
      </c>
      <c r="L7" s="77" t="s">
        <v>1057</v>
      </c>
      <c r="M7" s="136" t="str">
        <f>VLOOKUP(L7,CódigosRetorno!$A$2:$B$2003,2,FALSE)</f>
        <v>El XML no existe informacion de CustomizationID</v>
      </c>
      <c r="N7" s="135" t="s">
        <v>9</v>
      </c>
    </row>
    <row r="8" spans="1:14" ht="24" x14ac:dyDescent="0.35">
      <c r="A8" s="2"/>
      <c r="B8" s="872"/>
      <c r="C8" s="867"/>
      <c r="D8" s="888"/>
      <c r="E8" s="888"/>
      <c r="F8" s="872"/>
      <c r="G8" s="889"/>
      <c r="H8" s="867"/>
      <c r="I8" s="872"/>
      <c r="J8" s="136" t="s">
        <v>788</v>
      </c>
      <c r="K8" s="142" t="s">
        <v>6</v>
      </c>
      <c r="L8" s="77" t="s">
        <v>606</v>
      </c>
      <c r="M8" s="136" t="str">
        <f>VLOOKUP(L8,CódigosRetorno!$A$2:$B$2003,2,FALSE)</f>
        <v>CustomizationID - La versión del documento no es la correcta</v>
      </c>
      <c r="N8" s="135" t="s">
        <v>9</v>
      </c>
    </row>
    <row r="9" spans="1:14" ht="24" x14ac:dyDescent="0.35">
      <c r="A9" s="2"/>
      <c r="B9" s="872"/>
      <c r="C9" s="867"/>
      <c r="D9" s="888"/>
      <c r="E9" s="128" t="s">
        <v>182</v>
      </c>
      <c r="F9" s="135"/>
      <c r="G9" s="144" t="s">
        <v>1058</v>
      </c>
      <c r="H9" s="92" t="s">
        <v>1059</v>
      </c>
      <c r="I9" s="135" t="s">
        <v>2432</v>
      </c>
      <c r="J9" s="136" t="s">
        <v>1060</v>
      </c>
      <c r="K9" s="128" t="s">
        <v>206</v>
      </c>
      <c r="L9" s="142" t="s">
        <v>1061</v>
      </c>
      <c r="M9" s="136" t="str">
        <f>VLOOKUP(L9,CódigosRetorno!$A$2:$B$2003,2,FALSE)</f>
        <v>El dato ingresado como atributo @schemeAgencyName es incorrecto.</v>
      </c>
      <c r="N9" s="135" t="s">
        <v>9</v>
      </c>
    </row>
    <row r="10" spans="1:14" ht="24" x14ac:dyDescent="0.35">
      <c r="A10" s="2"/>
      <c r="B10" s="872">
        <f>B7+1</f>
        <v>3</v>
      </c>
      <c r="C10" s="905" t="s">
        <v>1062</v>
      </c>
      <c r="D10" s="888" t="s">
        <v>62</v>
      </c>
      <c r="E10" s="888" t="s">
        <v>142</v>
      </c>
      <c r="F10" s="872" t="s">
        <v>161</v>
      </c>
      <c r="G10" s="888" t="s">
        <v>162</v>
      </c>
      <c r="H10" s="867" t="s">
        <v>1063</v>
      </c>
      <c r="I10" s="872">
        <v>1</v>
      </c>
      <c r="J10" s="138" t="s">
        <v>695</v>
      </c>
      <c r="K10" s="142" t="s">
        <v>6</v>
      </c>
      <c r="L10" s="142" t="s">
        <v>696</v>
      </c>
      <c r="M10" s="136" t="str">
        <f>VLOOKUP(L10,CódigosRetorno!$A$2:$B$2003,2,FALSE)</f>
        <v>Numero de Serie del nombre del archivo no coincide con el consignado en el contenido del archivo XML</v>
      </c>
      <c r="N10" s="135" t="s">
        <v>9</v>
      </c>
    </row>
    <row r="11" spans="1:14" ht="24" x14ac:dyDescent="0.35">
      <c r="A11" s="2"/>
      <c r="B11" s="872"/>
      <c r="C11" s="905"/>
      <c r="D11" s="888"/>
      <c r="E11" s="888"/>
      <c r="F11" s="872"/>
      <c r="G11" s="888"/>
      <c r="H11" s="867"/>
      <c r="I11" s="872"/>
      <c r="J11" s="138" t="s">
        <v>697</v>
      </c>
      <c r="K11" s="142" t="s">
        <v>6</v>
      </c>
      <c r="L11" s="142" t="s">
        <v>698</v>
      </c>
      <c r="M11" s="136" t="str">
        <f>VLOOKUP(L11,CódigosRetorno!$A$2:$B$2003,2,FALSE)</f>
        <v>Número de documento en el nombre del archivo no coincide con el consignado en el contenido del XML</v>
      </c>
      <c r="N11" s="135" t="s">
        <v>9</v>
      </c>
    </row>
    <row r="12" spans="1:14" ht="36" x14ac:dyDescent="0.35">
      <c r="A12" s="2"/>
      <c r="B12" s="872"/>
      <c r="C12" s="905"/>
      <c r="D12" s="888"/>
      <c r="E12" s="888"/>
      <c r="F12" s="872"/>
      <c r="G12" s="888"/>
      <c r="H12" s="867"/>
      <c r="I12" s="872"/>
      <c r="J12" s="138" t="s">
        <v>2433</v>
      </c>
      <c r="K12" s="142" t="s">
        <v>6</v>
      </c>
      <c r="L12" s="142" t="s">
        <v>167</v>
      </c>
      <c r="M12" s="136" t="str">
        <f>VLOOKUP(L12,CódigosRetorno!$A$2:$B$2003,2,FALSE)</f>
        <v>ID - El dato SERIE-CORRELATIVO no cumple con el formato de acuerdo al tipo de comprobante</v>
      </c>
      <c r="N12" s="135" t="s">
        <v>9</v>
      </c>
    </row>
    <row r="13" spans="1:14" ht="36" x14ac:dyDescent="0.35">
      <c r="A13" s="2"/>
      <c r="B13" s="872"/>
      <c r="C13" s="905"/>
      <c r="D13" s="888"/>
      <c r="E13" s="888"/>
      <c r="F13" s="872"/>
      <c r="G13" s="888"/>
      <c r="H13" s="867"/>
      <c r="I13" s="872"/>
      <c r="J13" s="138" t="s">
        <v>1065</v>
      </c>
      <c r="K13" s="142" t="s">
        <v>6</v>
      </c>
      <c r="L13" s="142" t="s">
        <v>169</v>
      </c>
      <c r="M13" s="136" t="str">
        <f>VLOOKUP(L13,CódigosRetorno!$A$2:$B$2003,2,FALSE)</f>
        <v>El comprobante fue registrado previamente con otros datos</v>
      </c>
      <c r="N13" s="135" t="s">
        <v>849</v>
      </c>
    </row>
    <row r="14" spans="1:14" ht="60" x14ac:dyDescent="0.35">
      <c r="A14" s="2"/>
      <c r="B14" s="872"/>
      <c r="C14" s="905"/>
      <c r="D14" s="888"/>
      <c r="E14" s="888"/>
      <c r="F14" s="872"/>
      <c r="G14" s="888"/>
      <c r="H14" s="867"/>
      <c r="I14" s="872"/>
      <c r="J14" s="138" t="s">
        <v>1066</v>
      </c>
      <c r="K14" s="142" t="s">
        <v>6</v>
      </c>
      <c r="L14" s="142" t="s">
        <v>1067</v>
      </c>
      <c r="M14" s="136" t="str">
        <f>VLOOKUP(L14,CódigosRetorno!$A$2:$B$2003,2,FALSE)</f>
        <v>El comprobante ya esta informado y se encuentra con estado anulado o rechazado</v>
      </c>
      <c r="N14" s="135" t="s">
        <v>849</v>
      </c>
    </row>
    <row r="15" spans="1:14" ht="57" customHeight="1" x14ac:dyDescent="0.35">
      <c r="A15" s="2"/>
      <c r="B15" s="872"/>
      <c r="C15" s="905"/>
      <c r="D15" s="888"/>
      <c r="E15" s="888"/>
      <c r="F15" s="872"/>
      <c r="G15" s="888"/>
      <c r="H15" s="867"/>
      <c r="I15" s="872"/>
      <c r="J15" s="138" t="s">
        <v>2434</v>
      </c>
      <c r="K15" s="142" t="s">
        <v>6</v>
      </c>
      <c r="L15" s="142" t="s">
        <v>2435</v>
      </c>
      <c r="M15" s="136" t="str">
        <f>VLOOKUP(L15,CódigosRetorno!$A$2:$B$2003,2,FALSE)</f>
        <v>Comprobante de contingencia ya fue informado por su resumen, si desea modificarse debe realizarse por su primer canal de presentación</v>
      </c>
      <c r="N15" s="135" t="s">
        <v>849</v>
      </c>
    </row>
    <row r="16" spans="1:14" ht="36" x14ac:dyDescent="0.35">
      <c r="A16" s="2"/>
      <c r="B16" s="872"/>
      <c r="C16" s="905"/>
      <c r="D16" s="888"/>
      <c r="E16" s="888"/>
      <c r="F16" s="872"/>
      <c r="G16" s="888"/>
      <c r="H16" s="867"/>
      <c r="I16" s="872"/>
      <c r="J16" s="138" t="s">
        <v>171</v>
      </c>
      <c r="K16" s="142" t="s">
        <v>206</v>
      </c>
      <c r="L16" s="142" t="s">
        <v>841</v>
      </c>
      <c r="M16" s="136" t="str">
        <f>VLOOKUP(L16,CódigosRetorno!$A$2:$B$2003,2,FALSE)</f>
        <v>Comprobante físico no se encuentra autorizado como comprobante de contingencia</v>
      </c>
      <c r="N16" s="135" t="s">
        <v>173</v>
      </c>
    </row>
    <row r="17" spans="1:14" ht="36" x14ac:dyDescent="0.35">
      <c r="A17" s="2"/>
      <c r="B17" s="872"/>
      <c r="C17" s="905"/>
      <c r="D17" s="888"/>
      <c r="E17" s="888"/>
      <c r="F17" s="872"/>
      <c r="G17" s="888"/>
      <c r="H17" s="867"/>
      <c r="I17" s="872"/>
      <c r="J17" s="138" t="s">
        <v>171</v>
      </c>
      <c r="K17" s="142" t="s">
        <v>6</v>
      </c>
      <c r="L17" s="142" t="s">
        <v>172</v>
      </c>
      <c r="M17" s="136" t="str">
        <f>VLOOKUP(L17,CódigosRetorno!$A$2:$B$2003,2,FALSE)</f>
        <v xml:space="preserve">Comprobante físico no se encuentra autorizado </v>
      </c>
      <c r="N17" s="135" t="s">
        <v>174</v>
      </c>
    </row>
    <row r="18" spans="1:14" ht="58.5" customHeight="1" x14ac:dyDescent="0.35">
      <c r="A18" s="2"/>
      <c r="B18" s="872">
        <f>B10+1</f>
        <v>4</v>
      </c>
      <c r="C18" s="867" t="s">
        <v>175</v>
      </c>
      <c r="D18" s="888" t="s">
        <v>62</v>
      </c>
      <c r="E18" s="888" t="s">
        <v>142</v>
      </c>
      <c r="F18" s="872" t="s">
        <v>176</v>
      </c>
      <c r="G18" s="888" t="s">
        <v>177</v>
      </c>
      <c r="H18" s="867" t="s">
        <v>1068</v>
      </c>
      <c r="I18" s="872">
        <v>1</v>
      </c>
      <c r="J18" s="138" t="s">
        <v>9099</v>
      </c>
      <c r="K18" s="142" t="s">
        <v>6</v>
      </c>
      <c r="L18" s="142" t="s">
        <v>2436</v>
      </c>
      <c r="M18" s="136" t="str">
        <f>VLOOKUP(L18,CódigosRetorno!$A$2:$B$2003,2,FALSE)</f>
        <v>Solo puede enviar el comprobante en un resumen diario</v>
      </c>
      <c r="N18" s="135" t="s">
        <v>1069</v>
      </c>
    </row>
    <row r="19" spans="1:14" ht="24" x14ac:dyDescent="0.35">
      <c r="A19" s="2"/>
      <c r="B19" s="872"/>
      <c r="C19" s="867"/>
      <c r="D19" s="888"/>
      <c r="E19" s="888"/>
      <c r="F19" s="872"/>
      <c r="G19" s="888"/>
      <c r="H19" s="867"/>
      <c r="I19" s="872"/>
      <c r="J19" s="138" t="s">
        <v>1070</v>
      </c>
      <c r="K19" s="142" t="s">
        <v>6</v>
      </c>
      <c r="L19" s="78" t="s">
        <v>1071</v>
      </c>
      <c r="M19" s="136" t="str">
        <f>VLOOKUP(L19,CódigosRetorno!$A$2:$B$2003,2,FALSE)</f>
        <v>La fecha de emision se encuentra fuera del limite permitido</v>
      </c>
      <c r="N19" s="135" t="s">
        <v>9</v>
      </c>
    </row>
    <row r="20" spans="1:14" x14ac:dyDescent="0.35">
      <c r="A20" s="2"/>
      <c r="B20" s="135">
        <f>B18+1</f>
        <v>5</v>
      </c>
      <c r="C20" s="138" t="s">
        <v>181</v>
      </c>
      <c r="D20" s="128" t="s">
        <v>62</v>
      </c>
      <c r="E20" s="128" t="s">
        <v>182</v>
      </c>
      <c r="F20" s="72" t="s">
        <v>767</v>
      </c>
      <c r="G20" s="83" t="s">
        <v>702</v>
      </c>
      <c r="H20" s="122" t="s">
        <v>1072</v>
      </c>
      <c r="I20" s="139">
        <v>1</v>
      </c>
      <c r="J20" s="136" t="s">
        <v>184</v>
      </c>
      <c r="K20" s="128" t="s">
        <v>9</v>
      </c>
      <c r="L20" s="142" t="s">
        <v>9</v>
      </c>
      <c r="M20" s="136" t="str">
        <f>VLOOKUP(L20,CódigosRetorno!$A$2:$B$2003,2,FALSE)</f>
        <v>-</v>
      </c>
      <c r="N20" s="135" t="s">
        <v>9</v>
      </c>
    </row>
    <row r="21" spans="1:14" ht="24" x14ac:dyDescent="0.35">
      <c r="A21" s="2"/>
      <c r="B21" s="872">
        <f>+B20+1</f>
        <v>6</v>
      </c>
      <c r="C21" s="905" t="s">
        <v>1073</v>
      </c>
      <c r="D21" s="888" t="s">
        <v>62</v>
      </c>
      <c r="E21" s="888" t="s">
        <v>142</v>
      </c>
      <c r="F21" s="872" t="s">
        <v>328</v>
      </c>
      <c r="G21" s="888" t="s">
        <v>329</v>
      </c>
      <c r="H21" s="867" t="s">
        <v>1074</v>
      </c>
      <c r="I21" s="872">
        <v>1</v>
      </c>
      <c r="J21" s="363" t="s">
        <v>602</v>
      </c>
      <c r="K21" s="142" t="s">
        <v>6</v>
      </c>
      <c r="L21" s="144" t="s">
        <v>1075</v>
      </c>
      <c r="M21" s="136" t="str">
        <f>VLOOKUP(L21,CódigosRetorno!$A$2:$B$2003,2,FALSE)</f>
        <v>El XML no contiene el tag o no existe informacion de InvoiceTypeCode</v>
      </c>
      <c r="N21" s="135" t="s">
        <v>9</v>
      </c>
    </row>
    <row r="22" spans="1:14" ht="24" x14ac:dyDescent="0.35">
      <c r="A22" s="2"/>
      <c r="B22" s="872"/>
      <c r="C22" s="905"/>
      <c r="D22" s="888"/>
      <c r="E22" s="888"/>
      <c r="F22" s="872"/>
      <c r="G22" s="888"/>
      <c r="H22" s="867"/>
      <c r="I22" s="872"/>
      <c r="J22" s="138" t="s">
        <v>1076</v>
      </c>
      <c r="K22" s="142" t="s">
        <v>6</v>
      </c>
      <c r="L22" s="144" t="s">
        <v>1077</v>
      </c>
      <c r="M22" s="136" t="str">
        <f>VLOOKUP(L22,CódigosRetorno!$A$2:$B$2003,2,FALSE)</f>
        <v>InvoiceTypeCode - El valor del tipo de documento es invalido o no coincide con el nombre del archivo</v>
      </c>
      <c r="N22" s="135" t="s">
        <v>9</v>
      </c>
    </row>
    <row r="23" spans="1:14" ht="24" x14ac:dyDescent="0.35">
      <c r="A23" s="2"/>
      <c r="B23" s="872"/>
      <c r="C23" s="905"/>
      <c r="D23" s="888"/>
      <c r="E23" s="888" t="s">
        <v>182</v>
      </c>
      <c r="F23" s="873"/>
      <c r="G23" s="145" t="s">
        <v>1058</v>
      </c>
      <c r="H23" s="92" t="s">
        <v>1079</v>
      </c>
      <c r="I23" s="135" t="s">
        <v>2432</v>
      </c>
      <c r="J23" s="136" t="s">
        <v>1060</v>
      </c>
      <c r="K23" s="128" t="s">
        <v>206</v>
      </c>
      <c r="L23" s="142" t="s">
        <v>1080</v>
      </c>
      <c r="M23" s="136" t="str">
        <f>VLOOKUP(L23,CódigosRetorno!$A$2:$B$2003,2,FALSE)</f>
        <v>El dato ingresado como atributo @listAgencyName es incorrecto.</v>
      </c>
      <c r="N23" s="135" t="s">
        <v>9</v>
      </c>
    </row>
    <row r="24" spans="1:14" ht="24" x14ac:dyDescent="0.35">
      <c r="A24" s="2"/>
      <c r="B24" s="872"/>
      <c r="C24" s="905"/>
      <c r="D24" s="888"/>
      <c r="E24" s="888"/>
      <c r="F24" s="882"/>
      <c r="G24" s="145" t="s">
        <v>1081</v>
      </c>
      <c r="H24" s="92" t="s">
        <v>1082</v>
      </c>
      <c r="I24" s="135" t="s">
        <v>2432</v>
      </c>
      <c r="J24" s="136" t="s">
        <v>1083</v>
      </c>
      <c r="K24" s="128" t="s">
        <v>206</v>
      </c>
      <c r="L24" s="142" t="s">
        <v>1084</v>
      </c>
      <c r="M24" s="136" t="str">
        <f>VLOOKUP(L24,CódigosRetorno!$A$2:$B$2003,2,FALSE)</f>
        <v>El dato ingresado como atributo @listName es incorrecto.</v>
      </c>
      <c r="N24" s="145" t="s">
        <v>9</v>
      </c>
    </row>
    <row r="25" spans="1:14" ht="36" x14ac:dyDescent="0.35">
      <c r="A25" s="2"/>
      <c r="B25" s="872"/>
      <c r="C25" s="905"/>
      <c r="D25" s="888"/>
      <c r="E25" s="888"/>
      <c r="F25" s="874"/>
      <c r="G25" s="145" t="s">
        <v>1085</v>
      </c>
      <c r="H25" s="92" t="s">
        <v>1086</v>
      </c>
      <c r="I25" s="135" t="s">
        <v>2432</v>
      </c>
      <c r="J25" s="136" t="s">
        <v>1087</v>
      </c>
      <c r="K25" s="142" t="s">
        <v>206</v>
      </c>
      <c r="L25" s="144" t="s">
        <v>1088</v>
      </c>
      <c r="M25" s="136" t="str">
        <f>VLOOKUP(L25,CódigosRetorno!$A$2:$B$2003,2,FALSE)</f>
        <v>El dato ingresado como atributo @listURI es incorrecto.</v>
      </c>
      <c r="N25" s="145" t="s">
        <v>9</v>
      </c>
    </row>
    <row r="26" spans="1:14" ht="24" x14ac:dyDescent="0.35">
      <c r="A26" s="2"/>
      <c r="B26" s="872">
        <f>B21+1</f>
        <v>7</v>
      </c>
      <c r="C26" s="905" t="s">
        <v>2439</v>
      </c>
      <c r="D26" s="888" t="s">
        <v>62</v>
      </c>
      <c r="E26" s="888" t="s">
        <v>142</v>
      </c>
      <c r="F26" s="872" t="s">
        <v>143</v>
      </c>
      <c r="G26" s="888" t="s">
        <v>306</v>
      </c>
      <c r="H26" s="867" t="s">
        <v>1090</v>
      </c>
      <c r="I26" s="872">
        <v>1</v>
      </c>
      <c r="J26" s="136" t="s">
        <v>602</v>
      </c>
      <c r="K26" s="142" t="s">
        <v>6</v>
      </c>
      <c r="L26" s="144" t="s">
        <v>1091</v>
      </c>
      <c r="M26" s="136" t="str">
        <f>VLOOKUP(L26,CódigosRetorno!$A$2:$B$2003,2,FALSE)</f>
        <v>El XML no contiene el tag o no existe informacion de DocumentCurrencyCode</v>
      </c>
      <c r="N26" s="135" t="s">
        <v>9</v>
      </c>
    </row>
    <row r="27" spans="1:14" ht="24" x14ac:dyDescent="0.35">
      <c r="A27" s="2"/>
      <c r="B27" s="872"/>
      <c r="C27" s="905"/>
      <c r="D27" s="888"/>
      <c r="E27" s="888"/>
      <c r="F27" s="872"/>
      <c r="G27" s="888"/>
      <c r="H27" s="867"/>
      <c r="I27" s="872"/>
      <c r="J27" s="138" t="s">
        <v>1092</v>
      </c>
      <c r="K27" s="142" t="s">
        <v>6</v>
      </c>
      <c r="L27" s="144" t="s">
        <v>1093</v>
      </c>
      <c r="M27" s="136" t="str">
        <f>VLOOKUP(L27,CódigosRetorno!$A$2:$B$2003,2,FALSE)</f>
        <v>El valor ingresado como moneda del comprobante no es valido (catalogo nro 02).</v>
      </c>
      <c r="N27" s="135" t="s">
        <v>1094</v>
      </c>
    </row>
    <row r="28" spans="1:14" ht="36" x14ac:dyDescent="0.35">
      <c r="A28" s="2"/>
      <c r="B28" s="872"/>
      <c r="C28" s="905"/>
      <c r="D28" s="888"/>
      <c r="E28" s="888"/>
      <c r="F28" s="872"/>
      <c r="G28" s="888"/>
      <c r="H28" s="867"/>
      <c r="I28" s="872"/>
      <c r="J28" s="138" t="s">
        <v>1095</v>
      </c>
      <c r="K28" s="142" t="s">
        <v>6</v>
      </c>
      <c r="L28" s="144" t="s">
        <v>948</v>
      </c>
      <c r="M28" s="136" t="str">
        <f>VLOOKUP(L28,CódigosRetorno!$A$2:$B$2003,2,FALSE)</f>
        <v>La moneda debe ser la misma en todo el documento. Salvo las percepciones que sólo son en moneda nacional</v>
      </c>
      <c r="N28" s="135" t="s">
        <v>1094</v>
      </c>
    </row>
    <row r="29" spans="1:14" ht="24" x14ac:dyDescent="0.35">
      <c r="A29" s="2"/>
      <c r="B29" s="872"/>
      <c r="C29" s="905"/>
      <c r="D29" s="888"/>
      <c r="E29" s="888" t="s">
        <v>182</v>
      </c>
      <c r="F29" s="872"/>
      <c r="G29" s="145" t="s">
        <v>1096</v>
      </c>
      <c r="H29" s="92" t="s">
        <v>1097</v>
      </c>
      <c r="I29" s="135" t="s">
        <v>2432</v>
      </c>
      <c r="J29" s="136" t="s">
        <v>1098</v>
      </c>
      <c r="K29" s="128" t="s">
        <v>206</v>
      </c>
      <c r="L29" s="142" t="s">
        <v>1099</v>
      </c>
      <c r="M29" s="136" t="str">
        <f>VLOOKUP(L29,CódigosRetorno!$A$2:$B$2003,2,FALSE)</f>
        <v>El dato ingresado como atributo @listID es incorrecto.</v>
      </c>
      <c r="N29" s="145" t="s">
        <v>9</v>
      </c>
    </row>
    <row r="30" spans="1:14" ht="24" x14ac:dyDescent="0.35">
      <c r="A30" s="2"/>
      <c r="B30" s="872"/>
      <c r="C30" s="905"/>
      <c r="D30" s="888"/>
      <c r="E30" s="888"/>
      <c r="F30" s="872"/>
      <c r="G30" s="135" t="s">
        <v>1100</v>
      </c>
      <c r="H30" s="92" t="s">
        <v>1082</v>
      </c>
      <c r="I30" s="135" t="s">
        <v>2432</v>
      </c>
      <c r="J30" s="136" t="s">
        <v>1101</v>
      </c>
      <c r="K30" s="128" t="s">
        <v>206</v>
      </c>
      <c r="L30" s="142" t="s">
        <v>1084</v>
      </c>
      <c r="M30" s="136" t="str">
        <f>VLOOKUP(L30,CódigosRetorno!$A$2:$B$2003,2,FALSE)</f>
        <v>El dato ingresado como atributo @listName es incorrecto.</v>
      </c>
      <c r="N30" s="145" t="s">
        <v>9</v>
      </c>
    </row>
    <row r="31" spans="1:14" ht="48" x14ac:dyDescent="0.35">
      <c r="A31" s="2"/>
      <c r="B31" s="872"/>
      <c r="C31" s="905"/>
      <c r="D31" s="888"/>
      <c r="E31" s="888"/>
      <c r="F31" s="872"/>
      <c r="G31" s="145" t="s">
        <v>1102</v>
      </c>
      <c r="H31" s="92" t="s">
        <v>1079</v>
      </c>
      <c r="I31" s="135" t="s">
        <v>2432</v>
      </c>
      <c r="J31" s="136" t="s">
        <v>1103</v>
      </c>
      <c r="K31" s="142" t="s">
        <v>206</v>
      </c>
      <c r="L31" s="144" t="s">
        <v>1080</v>
      </c>
      <c r="M31" s="136" t="str">
        <f>VLOOKUP(L31,CódigosRetorno!$A$2:$B$2003,2,FALSE)</f>
        <v>El dato ingresado como atributo @listAgencyName es incorrecto.</v>
      </c>
      <c r="N31" s="145" t="s">
        <v>9</v>
      </c>
    </row>
    <row r="32" spans="1:14" x14ac:dyDescent="0.35">
      <c r="A32" s="2"/>
      <c r="B32" s="167" t="s">
        <v>2440</v>
      </c>
      <c r="C32" s="159"/>
      <c r="D32" s="161"/>
      <c r="E32" s="161"/>
      <c r="F32" s="162"/>
      <c r="G32" s="162"/>
      <c r="H32" s="163"/>
      <c r="I32" s="162"/>
      <c r="J32" s="159"/>
      <c r="K32" s="188" t="s">
        <v>9</v>
      </c>
      <c r="L32" s="812" t="s">
        <v>9</v>
      </c>
      <c r="M32" s="159" t="str">
        <f>VLOOKUP(L32,CódigosRetorno!$A$2:$B$2003,2,FALSE)</f>
        <v>-</v>
      </c>
      <c r="N32" s="166"/>
    </row>
    <row r="33" spans="1:14" x14ac:dyDescent="0.35">
      <c r="A33" s="2"/>
      <c r="B33" s="135">
        <f>B26+1</f>
        <v>8</v>
      </c>
      <c r="C33" s="136" t="s">
        <v>156</v>
      </c>
      <c r="D33" s="128" t="s">
        <v>62</v>
      </c>
      <c r="E33" s="128" t="s">
        <v>142</v>
      </c>
      <c r="F33" s="135" t="s">
        <v>157</v>
      </c>
      <c r="G33" s="128" t="s">
        <v>9</v>
      </c>
      <c r="H33" s="136" t="s">
        <v>9</v>
      </c>
      <c r="I33" s="135">
        <v>1</v>
      </c>
      <c r="J33" s="136" t="s">
        <v>1106</v>
      </c>
      <c r="K33" s="128" t="s">
        <v>9</v>
      </c>
      <c r="L33" s="142" t="s">
        <v>9</v>
      </c>
      <c r="M33" s="136" t="str">
        <f>VLOOKUP(L33,CódigosRetorno!$A$2:$B$2003,2,FALSE)</f>
        <v>-</v>
      </c>
      <c r="N33" s="135" t="s">
        <v>9</v>
      </c>
    </row>
    <row r="34" spans="1:14" x14ac:dyDescent="0.35">
      <c r="A34" s="2"/>
      <c r="B34" s="167" t="s">
        <v>185</v>
      </c>
      <c r="C34" s="168"/>
      <c r="D34" s="161"/>
      <c r="E34" s="161"/>
      <c r="F34" s="162"/>
      <c r="G34" s="162"/>
      <c r="H34" s="163"/>
      <c r="I34" s="162"/>
      <c r="J34" s="159"/>
      <c r="K34" s="188" t="s">
        <v>9</v>
      </c>
      <c r="L34" s="812" t="s">
        <v>9</v>
      </c>
      <c r="M34" s="159" t="str">
        <f>VLOOKUP(L34,CódigosRetorno!$A$2:$B$2003,2,FALSE)</f>
        <v>-</v>
      </c>
      <c r="N34" s="166"/>
    </row>
    <row r="35" spans="1:14" ht="36" x14ac:dyDescent="0.35">
      <c r="A35" s="2"/>
      <c r="B35" s="872">
        <f>B33+1</f>
        <v>9</v>
      </c>
      <c r="C35" s="905" t="s">
        <v>626</v>
      </c>
      <c r="D35" s="888" t="s">
        <v>62</v>
      </c>
      <c r="E35" s="888" t="s">
        <v>142</v>
      </c>
      <c r="F35" s="872" t="s">
        <v>187</v>
      </c>
      <c r="G35" s="888" t="s">
        <v>1108</v>
      </c>
      <c r="H35" s="867" t="s">
        <v>1109</v>
      </c>
      <c r="I35" s="872">
        <v>1</v>
      </c>
      <c r="J35" s="136" t="s">
        <v>1110</v>
      </c>
      <c r="K35" s="142" t="s">
        <v>6</v>
      </c>
      <c r="L35" s="144" t="s">
        <v>1111</v>
      </c>
      <c r="M35" s="136" t="str">
        <f>VLOOKUP(L35,CódigosRetorno!$A$2:$B$2003,2,FALSE)</f>
        <v>El XML contiene mas de un tag como elemento de numero de documento del emisor</v>
      </c>
      <c r="N35" s="135" t="s">
        <v>9</v>
      </c>
    </row>
    <row r="36" spans="1:14" ht="24" x14ac:dyDescent="0.35">
      <c r="A36" s="2"/>
      <c r="B36" s="872"/>
      <c r="C36" s="905"/>
      <c r="D36" s="888"/>
      <c r="E36" s="888"/>
      <c r="F36" s="872"/>
      <c r="G36" s="888"/>
      <c r="H36" s="867"/>
      <c r="I36" s="872"/>
      <c r="J36" s="136" t="s">
        <v>189</v>
      </c>
      <c r="K36" s="142" t="s">
        <v>6</v>
      </c>
      <c r="L36" s="144" t="s">
        <v>190</v>
      </c>
      <c r="M36" s="136" t="str">
        <f>VLOOKUP(L36,CódigosRetorno!$A$2:$B$2003,2,FALSE)</f>
        <v>Número de RUC del nombre del archivo no coincide con el consignado en el contenido del archivo XML</v>
      </c>
      <c r="N36" s="135" t="s">
        <v>9</v>
      </c>
    </row>
    <row r="37" spans="1:14" ht="24" x14ac:dyDescent="0.35">
      <c r="A37" s="2"/>
      <c r="B37" s="872"/>
      <c r="C37" s="905"/>
      <c r="D37" s="888"/>
      <c r="E37" s="888"/>
      <c r="F37" s="872"/>
      <c r="G37" s="888"/>
      <c r="H37" s="867"/>
      <c r="I37" s="872"/>
      <c r="J37" s="136" t="s">
        <v>1112</v>
      </c>
      <c r="K37" s="142" t="s">
        <v>6</v>
      </c>
      <c r="L37" s="144" t="s">
        <v>1113</v>
      </c>
      <c r="M37" s="136" t="str">
        <f>VLOOKUP(L37,CódigosRetorno!$A$2:$B$2003,2,FALSE)</f>
        <v>El contribuyente no esta activo</v>
      </c>
      <c r="N37" s="135" t="s">
        <v>256</v>
      </c>
    </row>
    <row r="38" spans="1:14" ht="24" x14ac:dyDescent="0.35">
      <c r="A38" s="2"/>
      <c r="B38" s="872"/>
      <c r="C38" s="905"/>
      <c r="D38" s="888"/>
      <c r="E38" s="888"/>
      <c r="F38" s="872"/>
      <c r="G38" s="888"/>
      <c r="H38" s="867"/>
      <c r="I38" s="872"/>
      <c r="J38" s="136" t="s">
        <v>629</v>
      </c>
      <c r="K38" s="142" t="s">
        <v>6</v>
      </c>
      <c r="L38" s="144" t="s">
        <v>630</v>
      </c>
      <c r="M38" s="136" t="str">
        <f>VLOOKUP(L38,CódigosRetorno!$A$2:$B$2003,2,FALSE)</f>
        <v>El contribuyente no esta habido</v>
      </c>
      <c r="N38" s="135" t="s">
        <v>256</v>
      </c>
    </row>
    <row r="39" spans="1:14" ht="48" x14ac:dyDescent="0.35">
      <c r="A39" s="2"/>
      <c r="B39" s="872"/>
      <c r="C39" s="905"/>
      <c r="D39" s="888"/>
      <c r="E39" s="888"/>
      <c r="F39" s="872"/>
      <c r="G39" s="888"/>
      <c r="H39" s="867"/>
      <c r="I39" s="872"/>
      <c r="J39" s="138" t="s">
        <v>2442</v>
      </c>
      <c r="K39" s="135" t="s">
        <v>6</v>
      </c>
      <c r="L39" s="142" t="s">
        <v>1115</v>
      </c>
      <c r="M39" s="136" t="str">
        <f>VLOOKUP(L39,CódigosRetorno!$A$2:$B$2003,2,FALSE)</f>
        <v>El emisor a la fecha no se encuentra registrado ó habilitado en el Registro de exportadores de servicios SUNAT</v>
      </c>
      <c r="N39" s="135" t="s">
        <v>256</v>
      </c>
    </row>
    <row r="40" spans="1:14" ht="36" x14ac:dyDescent="0.35">
      <c r="A40" s="2"/>
      <c r="B40" s="872"/>
      <c r="C40" s="905"/>
      <c r="D40" s="888"/>
      <c r="E40" s="888"/>
      <c r="F40" s="872"/>
      <c r="G40" s="888"/>
      <c r="H40" s="867"/>
      <c r="I40" s="872"/>
      <c r="J40" s="138" t="s">
        <v>816</v>
      </c>
      <c r="K40" s="135" t="s">
        <v>6</v>
      </c>
      <c r="L40" s="142" t="s">
        <v>52</v>
      </c>
      <c r="M40" s="136" t="str">
        <f>VLOOKUP(L40,CódigosRetorno!$A$2:$B$2003,2,FALSE)</f>
        <v>El emisor no se encuentra autorizado a emitir en el SEE-Desde los sistemas del contribuyente</v>
      </c>
      <c r="N40" s="135" t="s">
        <v>256</v>
      </c>
    </row>
    <row r="41" spans="1:14" ht="24" x14ac:dyDescent="0.35">
      <c r="A41" s="2"/>
      <c r="B41" s="872"/>
      <c r="C41" s="905"/>
      <c r="D41" s="888"/>
      <c r="E41" s="888"/>
      <c r="F41" s="872" t="s">
        <v>1120</v>
      </c>
      <c r="G41" s="888" t="s">
        <v>1121</v>
      </c>
      <c r="H41" s="867" t="s">
        <v>1122</v>
      </c>
      <c r="I41" s="872">
        <v>1</v>
      </c>
      <c r="J41" s="136" t="s">
        <v>1123</v>
      </c>
      <c r="K41" s="142" t="s">
        <v>6</v>
      </c>
      <c r="L41" s="144" t="s">
        <v>1124</v>
      </c>
      <c r="M41" s="136" t="str">
        <f>VLOOKUP(L41,CódigosRetorno!$A$2:$B$2003,2,FALSE)</f>
        <v>El XML no contiene el tag o no existe informacion en tipo de documento del emisor.</v>
      </c>
      <c r="N41" s="135" t="s">
        <v>9</v>
      </c>
    </row>
    <row r="42" spans="1:14" x14ac:dyDescent="0.35">
      <c r="A42" s="2"/>
      <c r="B42" s="872"/>
      <c r="C42" s="905"/>
      <c r="D42" s="888"/>
      <c r="E42" s="888"/>
      <c r="F42" s="872"/>
      <c r="G42" s="888"/>
      <c r="H42" s="867"/>
      <c r="I42" s="872"/>
      <c r="J42" s="136" t="s">
        <v>720</v>
      </c>
      <c r="K42" s="142" t="s">
        <v>6</v>
      </c>
      <c r="L42" s="144" t="s">
        <v>1125</v>
      </c>
      <c r="M42" s="136" t="str">
        <f>VLOOKUP(L42,CódigosRetorno!$A$2:$B$2003,2,FALSE)</f>
        <v>El dato ingresado no cumple con el estandar</v>
      </c>
      <c r="N42" s="135" t="s">
        <v>9</v>
      </c>
    </row>
    <row r="43" spans="1:14" ht="24" x14ac:dyDescent="0.35">
      <c r="A43" s="2"/>
      <c r="B43" s="872"/>
      <c r="C43" s="905"/>
      <c r="D43" s="888"/>
      <c r="E43" s="888" t="s">
        <v>182</v>
      </c>
      <c r="F43" s="872"/>
      <c r="G43" s="145" t="s">
        <v>1126</v>
      </c>
      <c r="H43" s="89" t="s">
        <v>1127</v>
      </c>
      <c r="I43" s="135" t="s">
        <v>2432</v>
      </c>
      <c r="J43" s="136" t="s">
        <v>1128</v>
      </c>
      <c r="K43" s="128" t="s">
        <v>206</v>
      </c>
      <c r="L43" s="142" t="s">
        <v>1129</v>
      </c>
      <c r="M43" s="136" t="str">
        <f>VLOOKUP(L43,CódigosRetorno!$A$2:$B$2003,2,FALSE)</f>
        <v>El dato ingresado como atributo @schemeName es incorrecto.</v>
      </c>
      <c r="N43" s="145" t="s">
        <v>9</v>
      </c>
    </row>
    <row r="44" spans="1:14" ht="24" x14ac:dyDescent="0.35">
      <c r="A44" s="2"/>
      <c r="B44" s="872"/>
      <c r="C44" s="905"/>
      <c r="D44" s="888"/>
      <c r="E44" s="888"/>
      <c r="F44" s="872"/>
      <c r="G44" s="145" t="s">
        <v>1058</v>
      </c>
      <c r="H44" s="89" t="s">
        <v>1059</v>
      </c>
      <c r="I44" s="135" t="s">
        <v>2432</v>
      </c>
      <c r="J44" s="136" t="s">
        <v>1060</v>
      </c>
      <c r="K44" s="128" t="s">
        <v>206</v>
      </c>
      <c r="L44" s="142" t="s">
        <v>1061</v>
      </c>
      <c r="M44" s="136" t="str">
        <f>VLOOKUP(L44,CódigosRetorno!$A$2:$B$2003,2,FALSE)</f>
        <v>El dato ingresado como atributo @schemeAgencyName es incorrecto.</v>
      </c>
      <c r="N44" s="145" t="s">
        <v>9</v>
      </c>
    </row>
    <row r="45" spans="1:14" ht="36" x14ac:dyDescent="0.35">
      <c r="A45" s="2"/>
      <c r="B45" s="872"/>
      <c r="C45" s="905"/>
      <c r="D45" s="888"/>
      <c r="E45" s="888"/>
      <c r="F45" s="872"/>
      <c r="G45" s="145" t="s">
        <v>1130</v>
      </c>
      <c r="H45" s="89" t="s">
        <v>1131</v>
      </c>
      <c r="I45" s="135" t="s">
        <v>2432</v>
      </c>
      <c r="J45" s="136" t="s">
        <v>1132</v>
      </c>
      <c r="K45" s="142" t="s">
        <v>206</v>
      </c>
      <c r="L45" s="144" t="s">
        <v>1133</v>
      </c>
      <c r="M45" s="136" t="str">
        <f>VLOOKUP(L45,CódigosRetorno!$A$2:$B$2003,2,FALSE)</f>
        <v>El dato ingresado como atributo @schemeURI es incorrecto.</v>
      </c>
      <c r="N45" s="145" t="s">
        <v>9</v>
      </c>
    </row>
    <row r="46" spans="1:14" ht="60" x14ac:dyDescent="0.35">
      <c r="A46" s="2"/>
      <c r="B46" s="135">
        <f>B35+1</f>
        <v>10</v>
      </c>
      <c r="C46" s="136" t="s">
        <v>1134</v>
      </c>
      <c r="D46" s="128" t="s">
        <v>62</v>
      </c>
      <c r="E46" s="128" t="s">
        <v>182</v>
      </c>
      <c r="F46" s="135" t="s">
        <v>203</v>
      </c>
      <c r="G46" s="128"/>
      <c r="H46" s="136" t="s">
        <v>1135</v>
      </c>
      <c r="I46" s="135">
        <v>1</v>
      </c>
      <c r="J46" s="136" t="s">
        <v>2443</v>
      </c>
      <c r="K46" s="142" t="s">
        <v>206</v>
      </c>
      <c r="L46" s="144" t="s">
        <v>1137</v>
      </c>
      <c r="M46" s="136" t="str">
        <f>VLOOKUP(L46,CódigosRetorno!$A$2:$B$2003,2,FALSE)</f>
        <v>El nombre comercial del emisor no cumple con el formato establecido</v>
      </c>
      <c r="N46" s="135" t="s">
        <v>9</v>
      </c>
    </row>
    <row r="47" spans="1:14" ht="24" x14ac:dyDescent="0.35">
      <c r="A47" s="2"/>
      <c r="B47" s="872">
        <f>B46+1</f>
        <v>11</v>
      </c>
      <c r="C47" s="867" t="s">
        <v>208</v>
      </c>
      <c r="D47" s="888" t="s">
        <v>62</v>
      </c>
      <c r="E47" s="888" t="s">
        <v>142</v>
      </c>
      <c r="F47" s="872" t="s">
        <v>203</v>
      </c>
      <c r="G47" s="888"/>
      <c r="H47" s="867" t="s">
        <v>1138</v>
      </c>
      <c r="I47" s="872">
        <v>1</v>
      </c>
      <c r="J47" s="136" t="s">
        <v>602</v>
      </c>
      <c r="K47" s="142" t="s">
        <v>6</v>
      </c>
      <c r="L47" s="144" t="s">
        <v>210</v>
      </c>
      <c r="M47" s="136" t="str">
        <f>VLOOKUP(L47,CódigosRetorno!$A$2:$B$2003,2,FALSE)</f>
        <v>El XML no contiene el tag o no existe informacion de RegistrationName del emisor del documento</v>
      </c>
      <c r="N47" s="135" t="s">
        <v>9</v>
      </c>
    </row>
    <row r="48" spans="1:14" ht="48" x14ac:dyDescent="0.35">
      <c r="A48" s="2"/>
      <c r="B48" s="872"/>
      <c r="C48" s="867"/>
      <c r="D48" s="888"/>
      <c r="E48" s="888"/>
      <c r="F48" s="872"/>
      <c r="G48" s="888"/>
      <c r="H48" s="867"/>
      <c r="I48" s="872"/>
      <c r="J48" s="136" t="s">
        <v>1139</v>
      </c>
      <c r="K48" s="142" t="s">
        <v>206</v>
      </c>
      <c r="L48" s="144" t="s">
        <v>721</v>
      </c>
      <c r="M48" s="136" t="str">
        <f>VLOOKUP(L48,CódigosRetorno!$A$2:$B$2003,2,FALSE)</f>
        <v>RegistrationName - El nombre o razon social del emisor no cumple con el estandar</v>
      </c>
      <c r="N48" s="135" t="s">
        <v>9</v>
      </c>
    </row>
    <row r="49" spans="1:14" ht="48" x14ac:dyDescent="0.35">
      <c r="A49" s="2"/>
      <c r="B49" s="888">
        <f>B47+1</f>
        <v>12</v>
      </c>
      <c r="C49" s="919" t="s">
        <v>1140</v>
      </c>
      <c r="D49" s="888" t="s">
        <v>62</v>
      </c>
      <c r="E49" s="888" t="s">
        <v>182</v>
      </c>
      <c r="F49" s="135" t="s">
        <v>1141</v>
      </c>
      <c r="G49" s="128"/>
      <c r="H49" s="136" t="s">
        <v>1142</v>
      </c>
      <c r="I49" s="135">
        <v>1</v>
      </c>
      <c r="J49" s="136" t="s">
        <v>2001</v>
      </c>
      <c r="K49" s="128" t="s">
        <v>206</v>
      </c>
      <c r="L49" s="142" t="s">
        <v>1144</v>
      </c>
      <c r="M49" s="136" t="str">
        <f>VLOOKUP(L49,CódigosRetorno!$A$2:$B$2003,2,FALSE)</f>
        <v>La dirección completa y detallada del domicilio fiscal del emisor no cumple con el formato establecido</v>
      </c>
      <c r="N49" s="145" t="s">
        <v>9</v>
      </c>
    </row>
    <row r="50" spans="1:14" ht="48" x14ac:dyDescent="0.35">
      <c r="A50" s="2"/>
      <c r="B50" s="888"/>
      <c r="C50" s="919"/>
      <c r="D50" s="888"/>
      <c r="E50" s="888"/>
      <c r="F50" s="135" t="s">
        <v>1145</v>
      </c>
      <c r="G50" s="128"/>
      <c r="H50" s="136" t="s">
        <v>1146</v>
      </c>
      <c r="I50" s="135" t="s">
        <v>2432</v>
      </c>
      <c r="J50" s="136" t="s">
        <v>2444</v>
      </c>
      <c r="K50" s="128" t="s">
        <v>206</v>
      </c>
      <c r="L50" s="142" t="s">
        <v>1148</v>
      </c>
      <c r="M50" s="136" t="str">
        <f>VLOOKUP(L50,CódigosRetorno!$A$2:$B$2003,2,FALSE)</f>
        <v>La urbanización del domicilio fiscal del emisor no cumple con el formato establecido</v>
      </c>
      <c r="N50" s="145" t="s">
        <v>9</v>
      </c>
    </row>
    <row r="51" spans="1:14" ht="48" x14ac:dyDescent="0.35">
      <c r="A51" s="2"/>
      <c r="B51" s="888"/>
      <c r="C51" s="919"/>
      <c r="D51" s="888"/>
      <c r="E51" s="888"/>
      <c r="F51" s="135" t="s">
        <v>226</v>
      </c>
      <c r="G51" s="128"/>
      <c r="H51" s="136" t="s">
        <v>1149</v>
      </c>
      <c r="I51" s="135" t="s">
        <v>2432</v>
      </c>
      <c r="J51" s="136" t="s">
        <v>2445</v>
      </c>
      <c r="K51" s="128" t="s">
        <v>206</v>
      </c>
      <c r="L51" s="142" t="s">
        <v>1151</v>
      </c>
      <c r="M51" s="136" t="str">
        <f>VLOOKUP(L51,CódigosRetorno!$A$2:$B$2003,2,FALSE)</f>
        <v>La provincia del domicilio fiscal del emisor no cumple con el formato establecido</v>
      </c>
      <c r="N51" s="145" t="s">
        <v>9</v>
      </c>
    </row>
    <row r="52" spans="1:14" ht="36" x14ac:dyDescent="0.35">
      <c r="A52" s="2"/>
      <c r="B52" s="888"/>
      <c r="C52" s="919"/>
      <c r="D52" s="888"/>
      <c r="E52" s="888"/>
      <c r="F52" s="135" t="s">
        <v>214</v>
      </c>
      <c r="G52" s="128" t="s">
        <v>215</v>
      </c>
      <c r="H52" s="136" t="s">
        <v>1152</v>
      </c>
      <c r="I52" s="135">
        <v>1</v>
      </c>
      <c r="J52" s="136" t="s">
        <v>217</v>
      </c>
      <c r="K52" s="128" t="s">
        <v>206</v>
      </c>
      <c r="L52" s="142" t="s">
        <v>1153</v>
      </c>
      <c r="M52" s="136" t="str">
        <f>VLOOKUP(L52,CódigosRetorno!$A$2:$B$2003,2,FALSE)</f>
        <v>El codigo de ubigeo del domicilio fiscal del emisor no es válido</v>
      </c>
      <c r="N52" s="135" t="s">
        <v>1154</v>
      </c>
    </row>
    <row r="53" spans="1:14" ht="24" x14ac:dyDescent="0.35">
      <c r="A53" s="2"/>
      <c r="B53" s="888"/>
      <c r="C53" s="919"/>
      <c r="D53" s="888"/>
      <c r="E53" s="888"/>
      <c r="F53" s="872"/>
      <c r="G53" s="135" t="s">
        <v>1155</v>
      </c>
      <c r="H53" s="92" t="s">
        <v>1059</v>
      </c>
      <c r="I53" s="135" t="s">
        <v>2432</v>
      </c>
      <c r="J53" s="136" t="s">
        <v>1156</v>
      </c>
      <c r="K53" s="128" t="s">
        <v>206</v>
      </c>
      <c r="L53" s="142" t="s">
        <v>1061</v>
      </c>
      <c r="M53" s="136" t="str">
        <f>VLOOKUP(L53,CódigosRetorno!$A$2:$B$2003,2,FALSE)</f>
        <v>El dato ingresado como atributo @schemeAgencyName es incorrecto.</v>
      </c>
      <c r="N53" s="135" t="s">
        <v>9</v>
      </c>
    </row>
    <row r="54" spans="1:14" ht="24" x14ac:dyDescent="0.35">
      <c r="A54" s="2"/>
      <c r="B54" s="888"/>
      <c r="C54" s="919"/>
      <c r="D54" s="888"/>
      <c r="E54" s="888"/>
      <c r="F54" s="872"/>
      <c r="G54" s="135" t="s">
        <v>1157</v>
      </c>
      <c r="H54" s="92" t="s">
        <v>1127</v>
      </c>
      <c r="I54" s="135" t="s">
        <v>2432</v>
      </c>
      <c r="J54" s="136" t="s">
        <v>1158</v>
      </c>
      <c r="K54" s="128" t="s">
        <v>206</v>
      </c>
      <c r="L54" s="142" t="s">
        <v>1129</v>
      </c>
      <c r="M54" s="136" t="str">
        <f>VLOOKUP(L54,CódigosRetorno!$A$2:$B$2003,2,FALSE)</f>
        <v>El dato ingresado como atributo @schemeName es incorrecto.</v>
      </c>
      <c r="N54" s="145" t="s">
        <v>9</v>
      </c>
    </row>
    <row r="55" spans="1:14" ht="48" x14ac:dyDescent="0.35">
      <c r="A55" s="2"/>
      <c r="B55" s="888"/>
      <c r="C55" s="919"/>
      <c r="D55" s="888"/>
      <c r="E55" s="888"/>
      <c r="F55" s="135" t="s">
        <v>226</v>
      </c>
      <c r="G55" s="128"/>
      <c r="H55" s="136" t="s">
        <v>1159</v>
      </c>
      <c r="I55" s="135" t="s">
        <v>2432</v>
      </c>
      <c r="J55" s="136" t="s">
        <v>2445</v>
      </c>
      <c r="K55" s="128" t="s">
        <v>206</v>
      </c>
      <c r="L55" s="142" t="s">
        <v>1161</v>
      </c>
      <c r="M55" s="136" t="str">
        <f>VLOOKUP(L55,CódigosRetorno!$A$2:$B$2003,2,FALSE)</f>
        <v>El departamento del domicilio fiscal del emisor no cumple con el formato establecido</v>
      </c>
      <c r="N55" s="145" t="s">
        <v>9</v>
      </c>
    </row>
    <row r="56" spans="1:14" ht="48" x14ac:dyDescent="0.35">
      <c r="A56" s="2"/>
      <c r="B56" s="888"/>
      <c r="C56" s="919"/>
      <c r="D56" s="888"/>
      <c r="E56" s="888"/>
      <c r="F56" s="135" t="s">
        <v>226</v>
      </c>
      <c r="G56" s="128"/>
      <c r="H56" s="136" t="s">
        <v>1162</v>
      </c>
      <c r="I56" s="135" t="s">
        <v>2432</v>
      </c>
      <c r="J56" s="136" t="s">
        <v>2445</v>
      </c>
      <c r="K56" s="128" t="s">
        <v>206</v>
      </c>
      <c r="L56" s="142" t="s">
        <v>1163</v>
      </c>
      <c r="M56" s="136" t="str">
        <f>VLOOKUP(L56,CódigosRetorno!$A$2:$B$2003,2,FALSE)</f>
        <v>El distrito del domicilio fiscal del emisor no cumple con el formato establecido</v>
      </c>
      <c r="N56" s="145" t="s">
        <v>9</v>
      </c>
    </row>
    <row r="57" spans="1:14" ht="36" x14ac:dyDescent="0.35">
      <c r="A57" s="2"/>
      <c r="B57" s="888"/>
      <c r="C57" s="919"/>
      <c r="D57" s="888"/>
      <c r="E57" s="888"/>
      <c r="F57" s="135" t="s">
        <v>328</v>
      </c>
      <c r="G57" s="128" t="s">
        <v>241</v>
      </c>
      <c r="H57" s="136" t="s">
        <v>1164</v>
      </c>
      <c r="I57" s="135">
        <v>1</v>
      </c>
      <c r="J57" s="136" t="s">
        <v>1165</v>
      </c>
      <c r="K57" s="128" t="s">
        <v>206</v>
      </c>
      <c r="L57" s="142" t="s">
        <v>1166</v>
      </c>
      <c r="M57" s="136" t="str">
        <f>VLOOKUP(L57,CódigosRetorno!$A$2:$B$2003,2,FALSE)</f>
        <v>El codigo de pais debe ser PE</v>
      </c>
      <c r="N57" s="145" t="s">
        <v>9</v>
      </c>
    </row>
    <row r="58" spans="1:14" ht="24" x14ac:dyDescent="0.35">
      <c r="A58" s="2"/>
      <c r="B58" s="888"/>
      <c r="C58" s="919"/>
      <c r="D58" s="888"/>
      <c r="E58" s="888"/>
      <c r="F58" s="872"/>
      <c r="G58" s="145" t="s">
        <v>1168</v>
      </c>
      <c r="H58" s="136" t="s">
        <v>1097</v>
      </c>
      <c r="I58" s="135" t="s">
        <v>2432</v>
      </c>
      <c r="J58" s="136" t="s">
        <v>1169</v>
      </c>
      <c r="K58" s="128" t="s">
        <v>206</v>
      </c>
      <c r="L58" s="142" t="s">
        <v>1099</v>
      </c>
      <c r="M58" s="136" t="str">
        <f>VLOOKUP(L58,CódigosRetorno!$A$2:$B$2003,2,FALSE)</f>
        <v>El dato ingresado como atributo @listID es incorrecto.</v>
      </c>
      <c r="N58" s="135" t="s">
        <v>9</v>
      </c>
    </row>
    <row r="59" spans="1:14" ht="48" x14ac:dyDescent="0.35">
      <c r="A59" s="2"/>
      <c r="B59" s="888"/>
      <c r="C59" s="919"/>
      <c r="D59" s="888"/>
      <c r="E59" s="888"/>
      <c r="F59" s="872"/>
      <c r="G59" s="145" t="s">
        <v>1102</v>
      </c>
      <c r="H59" s="136" t="s">
        <v>1079</v>
      </c>
      <c r="I59" s="135" t="s">
        <v>2432</v>
      </c>
      <c r="J59" s="136" t="s">
        <v>1103</v>
      </c>
      <c r="K59" s="128" t="s">
        <v>206</v>
      </c>
      <c r="L59" s="142" t="s">
        <v>1080</v>
      </c>
      <c r="M59" s="136" t="str">
        <f>VLOOKUP(L59,CódigosRetorno!$A$2:$B$2003,2,FALSE)</f>
        <v>El dato ingresado como atributo @listAgencyName es incorrecto.</v>
      </c>
      <c r="N59" s="145" t="s">
        <v>9</v>
      </c>
    </row>
    <row r="60" spans="1:14" ht="24" x14ac:dyDescent="0.35">
      <c r="A60" s="2"/>
      <c r="B60" s="888"/>
      <c r="C60" s="919"/>
      <c r="D60" s="888"/>
      <c r="E60" s="888"/>
      <c r="F60" s="872"/>
      <c r="G60" s="135" t="s">
        <v>1171</v>
      </c>
      <c r="H60" s="136" t="s">
        <v>1082</v>
      </c>
      <c r="I60" s="135" t="s">
        <v>2432</v>
      </c>
      <c r="J60" s="136" t="s">
        <v>1172</v>
      </c>
      <c r="K60" s="142" t="s">
        <v>206</v>
      </c>
      <c r="L60" s="144" t="s">
        <v>1084</v>
      </c>
      <c r="M60" s="136" t="str">
        <f>VLOOKUP(L60,CódigosRetorno!$A$2:$B$2003,2,FALSE)</f>
        <v>El dato ingresado como atributo @listName es incorrecto.</v>
      </c>
      <c r="N60" s="145" t="s">
        <v>9</v>
      </c>
    </row>
    <row r="61" spans="1:14" ht="48" x14ac:dyDescent="0.35">
      <c r="A61" s="2"/>
      <c r="B61" s="888">
        <f>B49+1</f>
        <v>13</v>
      </c>
      <c r="C61" s="905" t="s">
        <v>2446</v>
      </c>
      <c r="D61" s="888" t="s">
        <v>62</v>
      </c>
      <c r="E61" s="888" t="s">
        <v>182</v>
      </c>
      <c r="F61" s="135" t="s">
        <v>1141</v>
      </c>
      <c r="G61" s="128"/>
      <c r="H61" s="136" t="s">
        <v>1174</v>
      </c>
      <c r="I61" s="135">
        <v>1</v>
      </c>
      <c r="J61" s="136" t="s">
        <v>2001</v>
      </c>
      <c r="K61" s="128" t="s">
        <v>206</v>
      </c>
      <c r="L61" s="78" t="s">
        <v>1176</v>
      </c>
      <c r="M61" s="136" t="str">
        <f>VLOOKUP(L61,CódigosRetorno!$A$2:$B$2003,2,FALSE)</f>
        <v>El dato ingresado como direccion completa y detallada no cumple con el formato establecido.</v>
      </c>
      <c r="N61" s="135" t="s">
        <v>9</v>
      </c>
    </row>
    <row r="62" spans="1:14" ht="48" x14ac:dyDescent="0.35">
      <c r="A62" s="2"/>
      <c r="B62" s="888"/>
      <c r="C62" s="905"/>
      <c r="D62" s="888"/>
      <c r="E62" s="888"/>
      <c r="F62" s="135" t="s">
        <v>1145</v>
      </c>
      <c r="G62" s="128"/>
      <c r="H62" s="136" t="s">
        <v>1177</v>
      </c>
      <c r="I62" s="135" t="s">
        <v>2432</v>
      </c>
      <c r="J62" s="136" t="s">
        <v>2444</v>
      </c>
      <c r="K62" s="128" t="s">
        <v>206</v>
      </c>
      <c r="L62" s="142" t="s">
        <v>1179</v>
      </c>
      <c r="M62" s="136" t="str">
        <f>VLOOKUP(L62,CódigosRetorno!$A$2:$B$2003,2,FALSE)</f>
        <v>El dato ingresado como urbanización no cumple con el formato establecido</v>
      </c>
      <c r="N62" s="135" t="s">
        <v>9</v>
      </c>
    </row>
    <row r="63" spans="1:14" ht="48" x14ac:dyDescent="0.35">
      <c r="A63" s="2"/>
      <c r="B63" s="888"/>
      <c r="C63" s="905"/>
      <c r="D63" s="888"/>
      <c r="E63" s="888"/>
      <c r="F63" s="135" t="s">
        <v>226</v>
      </c>
      <c r="G63" s="128"/>
      <c r="H63" s="136" t="s">
        <v>1180</v>
      </c>
      <c r="I63" s="135" t="s">
        <v>2432</v>
      </c>
      <c r="J63" s="136" t="s">
        <v>2445</v>
      </c>
      <c r="K63" s="128" t="s">
        <v>206</v>
      </c>
      <c r="L63" s="142" t="s">
        <v>1181</v>
      </c>
      <c r="M63" s="136" t="str">
        <f>VLOOKUP(L63,CódigosRetorno!$A$2:$B$2003,2,FALSE)</f>
        <v>El dato ingresado como provincia no cumple con el formato establecido</v>
      </c>
      <c r="N63" s="135" t="s">
        <v>9</v>
      </c>
    </row>
    <row r="64" spans="1:14" ht="24" x14ac:dyDescent="0.35">
      <c r="A64" s="2"/>
      <c r="B64" s="888"/>
      <c r="C64" s="905"/>
      <c r="D64" s="888"/>
      <c r="E64" s="888"/>
      <c r="F64" s="135" t="s">
        <v>214</v>
      </c>
      <c r="G64" s="128" t="s">
        <v>215</v>
      </c>
      <c r="H64" s="136" t="s">
        <v>1182</v>
      </c>
      <c r="I64" s="135" t="s">
        <v>2432</v>
      </c>
      <c r="J64" s="136" t="s">
        <v>217</v>
      </c>
      <c r="K64" s="128" t="s">
        <v>206</v>
      </c>
      <c r="L64" s="142" t="s">
        <v>1183</v>
      </c>
      <c r="M64" s="136" t="str">
        <f>VLOOKUP(L64,CódigosRetorno!$A$2:$B$2003,2,FALSE)</f>
        <v>El código de Ubigeo no existe en el listado.</v>
      </c>
      <c r="N64" s="135" t="s">
        <v>1154</v>
      </c>
    </row>
    <row r="65" spans="1:14" ht="24" x14ac:dyDescent="0.35">
      <c r="A65" s="2"/>
      <c r="B65" s="888"/>
      <c r="C65" s="905"/>
      <c r="D65" s="888"/>
      <c r="E65" s="888"/>
      <c r="F65" s="872"/>
      <c r="G65" s="135" t="s">
        <v>1155</v>
      </c>
      <c r="H65" s="92" t="s">
        <v>1059</v>
      </c>
      <c r="I65" s="135" t="s">
        <v>2432</v>
      </c>
      <c r="J65" s="136" t="s">
        <v>1156</v>
      </c>
      <c r="K65" s="128" t="s">
        <v>206</v>
      </c>
      <c r="L65" s="142" t="s">
        <v>1061</v>
      </c>
      <c r="M65" s="136" t="str">
        <f>VLOOKUP(L65,CódigosRetorno!$A$2:$B$2003,2,FALSE)</f>
        <v>El dato ingresado como atributo @schemeAgencyName es incorrecto.</v>
      </c>
      <c r="N65" s="135" t="s">
        <v>9</v>
      </c>
    </row>
    <row r="66" spans="1:14" ht="24" x14ac:dyDescent="0.35">
      <c r="A66" s="2"/>
      <c r="B66" s="888"/>
      <c r="C66" s="905"/>
      <c r="D66" s="888"/>
      <c r="E66" s="888"/>
      <c r="F66" s="872"/>
      <c r="G66" s="135" t="s">
        <v>1157</v>
      </c>
      <c r="H66" s="92" t="s">
        <v>1127</v>
      </c>
      <c r="I66" s="135" t="s">
        <v>2432</v>
      </c>
      <c r="J66" s="136" t="s">
        <v>1158</v>
      </c>
      <c r="K66" s="128" t="s">
        <v>206</v>
      </c>
      <c r="L66" s="142" t="s">
        <v>1129</v>
      </c>
      <c r="M66" s="136" t="str">
        <f>VLOOKUP(L66,CódigosRetorno!$A$2:$B$2003,2,FALSE)</f>
        <v>El dato ingresado como atributo @schemeName es incorrecto.</v>
      </c>
      <c r="N66" s="145" t="s">
        <v>9</v>
      </c>
    </row>
    <row r="67" spans="1:14" ht="48" x14ac:dyDescent="0.35">
      <c r="A67" s="2"/>
      <c r="B67" s="888"/>
      <c r="C67" s="905"/>
      <c r="D67" s="888"/>
      <c r="E67" s="888"/>
      <c r="F67" s="135" t="s">
        <v>226</v>
      </c>
      <c r="G67" s="128"/>
      <c r="H67" s="136" t="s">
        <v>1184</v>
      </c>
      <c r="I67" s="135" t="s">
        <v>2432</v>
      </c>
      <c r="J67" s="136" t="s">
        <v>2445</v>
      </c>
      <c r="K67" s="128" t="s">
        <v>206</v>
      </c>
      <c r="L67" s="142" t="s">
        <v>1185</v>
      </c>
      <c r="M67" s="136" t="str">
        <f>VLOOKUP(L67,CódigosRetorno!$A$2:$B$2003,2,FALSE)</f>
        <v>El dato ingresado como departamento no cumple con el formato establecido</v>
      </c>
      <c r="N67" s="135" t="s">
        <v>9</v>
      </c>
    </row>
    <row r="68" spans="1:14" ht="48" x14ac:dyDescent="0.35">
      <c r="A68" s="2"/>
      <c r="B68" s="888"/>
      <c r="C68" s="905"/>
      <c r="D68" s="888"/>
      <c r="E68" s="888"/>
      <c r="F68" s="135" t="s">
        <v>226</v>
      </c>
      <c r="G68" s="128"/>
      <c r="H68" s="136" t="s">
        <v>1186</v>
      </c>
      <c r="I68" s="135">
        <v>1</v>
      </c>
      <c r="J68" s="136" t="s">
        <v>2445</v>
      </c>
      <c r="K68" s="128" t="s">
        <v>206</v>
      </c>
      <c r="L68" s="142" t="s">
        <v>1187</v>
      </c>
      <c r="M68" s="136" t="str">
        <f>VLOOKUP(L68,CódigosRetorno!$A$2:$B$2003,2,FALSE)</f>
        <v>El dato ingresado como distrito no cumple con el formato establecido</v>
      </c>
      <c r="N68" s="135" t="s">
        <v>9</v>
      </c>
    </row>
    <row r="69" spans="1:14" ht="36" x14ac:dyDescent="0.35">
      <c r="A69" s="2"/>
      <c r="B69" s="888"/>
      <c r="C69" s="905"/>
      <c r="D69" s="888"/>
      <c r="E69" s="888"/>
      <c r="F69" s="135" t="s">
        <v>328</v>
      </c>
      <c r="G69" s="128" t="s">
        <v>241</v>
      </c>
      <c r="H69" s="136" t="s">
        <v>1188</v>
      </c>
      <c r="I69" s="135" t="s">
        <v>2432</v>
      </c>
      <c r="J69" s="136" t="s">
        <v>1189</v>
      </c>
      <c r="K69" s="128" t="s">
        <v>206</v>
      </c>
      <c r="L69" s="142" t="s">
        <v>1166</v>
      </c>
      <c r="M69" s="136" t="str">
        <f>VLOOKUP(L69,CódigosRetorno!$A$2:$B$2003,2,FALSE)</f>
        <v>El codigo de pais debe ser PE</v>
      </c>
      <c r="N69" s="135" t="s">
        <v>9</v>
      </c>
    </row>
    <row r="70" spans="1:14" ht="24" x14ac:dyDescent="0.35">
      <c r="A70" s="2"/>
      <c r="B70" s="888"/>
      <c r="C70" s="905"/>
      <c r="D70" s="888"/>
      <c r="E70" s="888"/>
      <c r="F70" s="872"/>
      <c r="G70" s="145" t="s">
        <v>1168</v>
      </c>
      <c r="H70" s="136" t="s">
        <v>1097</v>
      </c>
      <c r="I70" s="135" t="s">
        <v>2432</v>
      </c>
      <c r="J70" s="136" t="s">
        <v>1169</v>
      </c>
      <c r="K70" s="128" t="s">
        <v>206</v>
      </c>
      <c r="L70" s="142" t="s">
        <v>1099</v>
      </c>
      <c r="M70" s="136" t="str">
        <f>VLOOKUP(L70,CódigosRetorno!$A$2:$B$2003,2,FALSE)</f>
        <v>El dato ingresado como atributo @listID es incorrecto.</v>
      </c>
      <c r="N70" s="135" t="s">
        <v>9</v>
      </c>
    </row>
    <row r="71" spans="1:14" ht="48" x14ac:dyDescent="0.35">
      <c r="A71" s="2"/>
      <c r="B71" s="888"/>
      <c r="C71" s="905"/>
      <c r="D71" s="888"/>
      <c r="E71" s="888"/>
      <c r="F71" s="872"/>
      <c r="G71" s="145" t="s">
        <v>1102</v>
      </c>
      <c r="H71" s="136" t="s">
        <v>1079</v>
      </c>
      <c r="I71" s="135" t="s">
        <v>2432</v>
      </c>
      <c r="J71" s="136" t="s">
        <v>1103</v>
      </c>
      <c r="K71" s="128" t="s">
        <v>206</v>
      </c>
      <c r="L71" s="142" t="s">
        <v>1080</v>
      </c>
      <c r="M71" s="136" t="str">
        <f>VLOOKUP(L71,CódigosRetorno!$A$2:$B$2003,2,FALSE)</f>
        <v>El dato ingresado como atributo @listAgencyName es incorrecto.</v>
      </c>
      <c r="N71" s="145" t="s">
        <v>9</v>
      </c>
    </row>
    <row r="72" spans="1:14" ht="24" x14ac:dyDescent="0.35">
      <c r="A72" s="2"/>
      <c r="B72" s="888"/>
      <c r="C72" s="905"/>
      <c r="D72" s="888"/>
      <c r="E72" s="888"/>
      <c r="F72" s="872"/>
      <c r="G72" s="135" t="s">
        <v>1171</v>
      </c>
      <c r="H72" s="136" t="s">
        <v>1082</v>
      </c>
      <c r="I72" s="135" t="s">
        <v>2432</v>
      </c>
      <c r="J72" s="136" t="s">
        <v>1172</v>
      </c>
      <c r="K72" s="142" t="s">
        <v>206</v>
      </c>
      <c r="L72" s="144" t="s">
        <v>1084</v>
      </c>
      <c r="M72" s="136" t="str">
        <f>VLOOKUP(L72,CódigosRetorno!$A$2:$B$2003,2,FALSE)</f>
        <v>El dato ingresado como atributo @listName es incorrecto.</v>
      </c>
      <c r="N72" s="145" t="s">
        <v>9</v>
      </c>
    </row>
    <row r="73" spans="1:14" ht="24" x14ac:dyDescent="0.35">
      <c r="A73" s="2"/>
      <c r="B73" s="888">
        <f>B61+1</f>
        <v>14</v>
      </c>
      <c r="C73" s="905" t="s">
        <v>2447</v>
      </c>
      <c r="D73" s="888" t="s">
        <v>62</v>
      </c>
      <c r="E73" s="888" t="s">
        <v>182</v>
      </c>
      <c r="F73" s="872" t="s">
        <v>328</v>
      </c>
      <c r="G73" s="888" t="s">
        <v>241</v>
      </c>
      <c r="H73" s="867" t="s">
        <v>1188</v>
      </c>
      <c r="I73" s="872" t="s">
        <v>2432</v>
      </c>
      <c r="J73" s="136" t="s">
        <v>2448</v>
      </c>
      <c r="K73" s="128" t="s">
        <v>6</v>
      </c>
      <c r="L73" s="142" t="s">
        <v>1192</v>
      </c>
      <c r="M73" s="136" t="str">
        <f>VLOOKUP(L73,CódigosRetorno!$A$2:$B$2003,2,FALSE)</f>
        <v>El XML no contiene el tag o no existe información del pais de uso, exploración o aprovechamiento</v>
      </c>
      <c r="N73" s="135" t="s">
        <v>9</v>
      </c>
    </row>
    <row r="74" spans="1:14" ht="24" x14ac:dyDescent="0.35">
      <c r="A74" s="2"/>
      <c r="B74" s="888"/>
      <c r="C74" s="905"/>
      <c r="D74" s="888"/>
      <c r="E74" s="888"/>
      <c r="F74" s="872"/>
      <c r="G74" s="888"/>
      <c r="H74" s="867"/>
      <c r="I74" s="872"/>
      <c r="J74" s="136" t="s">
        <v>2449</v>
      </c>
      <c r="K74" s="128" t="s">
        <v>6</v>
      </c>
      <c r="L74" s="142" t="s">
        <v>1194</v>
      </c>
      <c r="M74" s="136" t="str">
        <f>VLOOKUP(L74,CódigosRetorno!$A$2:$B$2003,2,FALSE)</f>
        <v>El dato ingresado como pais de uso, exploracion o aprovechamiento es incorrecto.</v>
      </c>
      <c r="N74" s="135" t="s">
        <v>1167</v>
      </c>
    </row>
    <row r="75" spans="1:14" ht="24" x14ac:dyDescent="0.35">
      <c r="A75" s="2"/>
      <c r="B75" s="888"/>
      <c r="C75" s="905"/>
      <c r="D75" s="888"/>
      <c r="E75" s="888"/>
      <c r="F75" s="872"/>
      <c r="G75" s="145" t="s">
        <v>1168</v>
      </c>
      <c r="H75" s="136" t="s">
        <v>1097</v>
      </c>
      <c r="I75" s="135" t="s">
        <v>2432</v>
      </c>
      <c r="J75" s="136" t="s">
        <v>1169</v>
      </c>
      <c r="K75" s="128" t="s">
        <v>206</v>
      </c>
      <c r="L75" s="142" t="s">
        <v>1099</v>
      </c>
      <c r="M75" s="136" t="str">
        <f>VLOOKUP(L75,CódigosRetorno!$A$2:$B$2003,2,FALSE)</f>
        <v>El dato ingresado como atributo @listID es incorrecto.</v>
      </c>
      <c r="N75" s="135" t="s">
        <v>9</v>
      </c>
    </row>
    <row r="76" spans="1:14" ht="48" x14ac:dyDescent="0.35">
      <c r="A76" s="2"/>
      <c r="B76" s="888"/>
      <c r="C76" s="905"/>
      <c r="D76" s="888"/>
      <c r="E76" s="888"/>
      <c r="F76" s="872"/>
      <c r="G76" s="145" t="s">
        <v>1102</v>
      </c>
      <c r="H76" s="136" t="s">
        <v>1079</v>
      </c>
      <c r="I76" s="135" t="s">
        <v>2432</v>
      </c>
      <c r="J76" s="136" t="s">
        <v>1103</v>
      </c>
      <c r="K76" s="128" t="s">
        <v>206</v>
      </c>
      <c r="L76" s="142" t="s">
        <v>1080</v>
      </c>
      <c r="M76" s="136" t="str">
        <f>VLOOKUP(L76,CódigosRetorno!$A$2:$B$2003,2,FALSE)</f>
        <v>El dato ingresado como atributo @listAgencyName es incorrecto.</v>
      </c>
      <c r="N76" s="145" t="s">
        <v>9</v>
      </c>
    </row>
    <row r="77" spans="1:14" ht="24" x14ac:dyDescent="0.35">
      <c r="A77" s="2"/>
      <c r="B77" s="888"/>
      <c r="C77" s="905"/>
      <c r="D77" s="888"/>
      <c r="E77" s="888"/>
      <c r="F77" s="872"/>
      <c r="G77" s="135" t="s">
        <v>1171</v>
      </c>
      <c r="H77" s="136" t="s">
        <v>1082</v>
      </c>
      <c r="I77" s="135" t="s">
        <v>2432</v>
      </c>
      <c r="J77" s="136" t="s">
        <v>1172</v>
      </c>
      <c r="K77" s="142" t="s">
        <v>206</v>
      </c>
      <c r="L77" s="144" t="s">
        <v>1084</v>
      </c>
      <c r="M77" s="136" t="str">
        <f>VLOOKUP(L77,CódigosRetorno!$A$2:$B$2003,2,FALSE)</f>
        <v>El dato ingresado como atributo @listName es incorrecto.</v>
      </c>
      <c r="N77" s="145" t="s">
        <v>9</v>
      </c>
    </row>
    <row r="78" spans="1:14" ht="29.25" customHeight="1" x14ac:dyDescent="0.35">
      <c r="A78" s="2"/>
      <c r="B78" s="873">
        <f>B73+1</f>
        <v>15</v>
      </c>
      <c r="C78" s="868" t="s">
        <v>2450</v>
      </c>
      <c r="D78" s="886" t="s">
        <v>62</v>
      </c>
      <c r="E78" s="886" t="s">
        <v>142</v>
      </c>
      <c r="F78" s="873" t="s">
        <v>659</v>
      </c>
      <c r="G78" s="886" t="s">
        <v>1196</v>
      </c>
      <c r="H78" s="868" t="s">
        <v>1197</v>
      </c>
      <c r="I78" s="882"/>
      <c r="J78" s="136" t="s">
        <v>2451</v>
      </c>
      <c r="K78" s="128" t="s">
        <v>206</v>
      </c>
      <c r="L78" s="142" t="s">
        <v>1201</v>
      </c>
      <c r="M78" s="136" t="str">
        <f>VLOOKUP(L78,CódigosRetorno!$A$2:$B$2003,2,FALSE)</f>
        <v>El XML no contiene el tag o no existe información del código de local anexo del emisor</v>
      </c>
      <c r="N78" s="135"/>
    </row>
    <row r="79" spans="1:14" ht="24" x14ac:dyDescent="0.35">
      <c r="A79" s="2"/>
      <c r="B79" s="882"/>
      <c r="C79" s="883"/>
      <c r="D79" s="887"/>
      <c r="E79" s="887"/>
      <c r="F79" s="882"/>
      <c r="G79" s="887"/>
      <c r="H79" s="883"/>
      <c r="I79" s="882"/>
      <c r="J79" s="136" t="s">
        <v>2452</v>
      </c>
      <c r="K79" s="128" t="s">
        <v>206</v>
      </c>
      <c r="L79" s="142" t="s">
        <v>1206</v>
      </c>
      <c r="M79" s="136" t="str">
        <f>VLOOKUP(L79,CódigosRetorno!$A$2:$B$2003,2,FALSE)</f>
        <v>El código de local anexo consignado no se encuentra declarado en el RUC</v>
      </c>
      <c r="N79" s="135" t="s">
        <v>2453</v>
      </c>
    </row>
    <row r="80" spans="1:14" ht="24" x14ac:dyDescent="0.35">
      <c r="A80" s="2"/>
      <c r="B80" s="882"/>
      <c r="C80" s="883"/>
      <c r="D80" s="887"/>
      <c r="E80" s="890"/>
      <c r="F80" s="874"/>
      <c r="G80" s="890"/>
      <c r="H80" s="869"/>
      <c r="I80" s="882"/>
      <c r="J80" s="136" t="s">
        <v>1207</v>
      </c>
      <c r="K80" s="128" t="s">
        <v>206</v>
      </c>
      <c r="L80" s="142" t="s">
        <v>1208</v>
      </c>
      <c r="M80" s="136" t="str">
        <f>VLOOKUP(L80,CódigosRetorno!$A$2:$B$2003,2,FALSE)</f>
        <v>El dato ingresado como local anexo no cumple con el formato establecido</v>
      </c>
      <c r="N80" s="135" t="s">
        <v>9</v>
      </c>
    </row>
    <row r="81" spans="1:14" ht="24" x14ac:dyDescent="0.35">
      <c r="A81" s="2"/>
      <c r="B81" s="882"/>
      <c r="C81" s="883"/>
      <c r="D81" s="887"/>
      <c r="E81" s="888" t="s">
        <v>182</v>
      </c>
      <c r="F81" s="872"/>
      <c r="G81" s="135" t="s">
        <v>1058</v>
      </c>
      <c r="H81" s="92" t="s">
        <v>1079</v>
      </c>
      <c r="I81" s="135" t="s">
        <v>2432</v>
      </c>
      <c r="J81" s="136" t="s">
        <v>1060</v>
      </c>
      <c r="K81" s="128" t="s">
        <v>206</v>
      </c>
      <c r="L81" s="142" t="s">
        <v>1080</v>
      </c>
      <c r="M81" s="136" t="str">
        <f>VLOOKUP(L81,CódigosRetorno!$A$2:$B$2003,2,FALSE)</f>
        <v>El dato ingresado como atributo @listAgencyName es incorrecto.</v>
      </c>
      <c r="N81" s="135" t="s">
        <v>9</v>
      </c>
    </row>
    <row r="82" spans="1:14" ht="24" x14ac:dyDescent="0.35">
      <c r="A82" s="2"/>
      <c r="B82" s="874"/>
      <c r="C82" s="869"/>
      <c r="D82" s="890"/>
      <c r="E82" s="888"/>
      <c r="F82" s="872"/>
      <c r="G82" s="135" t="s">
        <v>1209</v>
      </c>
      <c r="H82" s="92" t="s">
        <v>1082</v>
      </c>
      <c r="I82" s="135" t="s">
        <v>2432</v>
      </c>
      <c r="J82" s="136" t="s">
        <v>1210</v>
      </c>
      <c r="K82" s="128" t="s">
        <v>206</v>
      </c>
      <c r="L82" s="142" t="s">
        <v>1084</v>
      </c>
      <c r="M82" s="136" t="str">
        <f>VLOOKUP(L82,CódigosRetorno!$A$2:$B$2003,2,FALSE)</f>
        <v>El dato ingresado como atributo @listName es incorrecto.</v>
      </c>
      <c r="N82" s="145" t="s">
        <v>9</v>
      </c>
    </row>
    <row r="83" spans="1:14" x14ac:dyDescent="0.35">
      <c r="A83" s="2"/>
      <c r="B83" s="534" t="s">
        <v>1211</v>
      </c>
      <c r="C83" s="535"/>
      <c r="D83" s="529"/>
      <c r="E83" s="529" t="s">
        <v>9</v>
      </c>
      <c r="F83" s="536" t="s">
        <v>9</v>
      </c>
      <c r="G83" s="536" t="s">
        <v>9</v>
      </c>
      <c r="H83" s="537" t="s">
        <v>9</v>
      </c>
      <c r="I83" s="536"/>
      <c r="J83" s="523" t="s">
        <v>9</v>
      </c>
      <c r="K83" s="524" t="s">
        <v>9</v>
      </c>
      <c r="L83" s="525" t="s">
        <v>9</v>
      </c>
      <c r="M83" s="523" t="str">
        <f>VLOOKUP(L83,CódigosRetorno!$A$2:$B$2003,2,FALSE)</f>
        <v>-</v>
      </c>
      <c r="N83" s="522" t="s">
        <v>9</v>
      </c>
    </row>
    <row r="84" spans="1:14" ht="36" x14ac:dyDescent="0.35">
      <c r="A84" s="2"/>
      <c r="B84" s="872">
        <f>B78+1</f>
        <v>16</v>
      </c>
      <c r="C84" s="905" t="s">
        <v>2454</v>
      </c>
      <c r="D84" s="888" t="s">
        <v>62</v>
      </c>
      <c r="E84" s="888" t="s">
        <v>142</v>
      </c>
      <c r="F84" s="872" t="s">
        <v>298</v>
      </c>
      <c r="G84" s="888"/>
      <c r="H84" s="867" t="s">
        <v>1213</v>
      </c>
      <c r="I84" s="872">
        <v>1</v>
      </c>
      <c r="J84" s="136" t="s">
        <v>1214</v>
      </c>
      <c r="K84" s="142" t="s">
        <v>6</v>
      </c>
      <c r="L84" s="144" t="s">
        <v>1215</v>
      </c>
      <c r="M84" s="136" t="str">
        <f>VLOOKUP(L84,CódigosRetorno!$A$2:$B$2003,2,FALSE)</f>
        <v>El XML contiene mas de un tag como elemento de numero de documento del receptor.</v>
      </c>
      <c r="N84" s="135" t="s">
        <v>9</v>
      </c>
    </row>
    <row r="85" spans="1:14" ht="36" x14ac:dyDescent="0.35">
      <c r="A85" s="2"/>
      <c r="B85" s="872"/>
      <c r="C85" s="905"/>
      <c r="D85" s="888"/>
      <c r="E85" s="888"/>
      <c r="F85" s="872"/>
      <c r="G85" s="888"/>
      <c r="H85" s="867"/>
      <c r="I85" s="872"/>
      <c r="J85" s="136" t="s">
        <v>65</v>
      </c>
      <c r="K85" s="142" t="s">
        <v>6</v>
      </c>
      <c r="L85" s="144" t="s">
        <v>866</v>
      </c>
      <c r="M85" s="136" t="str">
        <f>VLOOKUP(L85,CódigosRetorno!$A$2:$B$2003,2,FALSE)</f>
        <v>El XML no contiene el tag o no existe informacion del número de documento de identidad del receptor del documento</v>
      </c>
      <c r="N85" s="135" t="s">
        <v>9</v>
      </c>
    </row>
    <row r="86" spans="1:14" ht="24" x14ac:dyDescent="0.35">
      <c r="A86" s="2"/>
      <c r="B86" s="872"/>
      <c r="C86" s="905"/>
      <c r="D86" s="888"/>
      <c r="E86" s="888"/>
      <c r="F86" s="872"/>
      <c r="G86" s="888"/>
      <c r="H86" s="867"/>
      <c r="I86" s="872"/>
      <c r="J86" s="136" t="s">
        <v>2455</v>
      </c>
      <c r="K86" s="142" t="s">
        <v>6</v>
      </c>
      <c r="L86" s="144" t="s">
        <v>726</v>
      </c>
      <c r="M86" s="136" t="str">
        <f>VLOOKUP(L86,CódigosRetorno!$A$2:$B$2003,2,FALSE)</f>
        <v>El numero de documento de identidad del receptor debe ser  RUC</v>
      </c>
      <c r="N86" s="135" t="s">
        <v>9</v>
      </c>
    </row>
    <row r="87" spans="1:14" ht="24" x14ac:dyDescent="0.35">
      <c r="A87" s="2"/>
      <c r="B87" s="872"/>
      <c r="C87" s="905"/>
      <c r="D87" s="888"/>
      <c r="E87" s="888"/>
      <c r="F87" s="872"/>
      <c r="G87" s="888"/>
      <c r="H87" s="867"/>
      <c r="I87" s="872"/>
      <c r="J87" s="136" t="s">
        <v>2456</v>
      </c>
      <c r="K87" s="142" t="s">
        <v>6</v>
      </c>
      <c r="L87" s="762" t="s">
        <v>1218</v>
      </c>
      <c r="M87" s="136" t="str">
        <f>VLOOKUP(MID(L87,1,4),CódigosRetorno!$A$2:$B$2003,2,FALSE)</f>
        <v>El numero de RUC del receptor no existe.</v>
      </c>
      <c r="N87" s="135" t="s">
        <v>256</v>
      </c>
    </row>
    <row r="88" spans="1:14" ht="36" x14ac:dyDescent="0.35">
      <c r="A88" s="2"/>
      <c r="B88" s="872"/>
      <c r="C88" s="905"/>
      <c r="D88" s="888"/>
      <c r="E88" s="888"/>
      <c r="F88" s="872"/>
      <c r="G88" s="888"/>
      <c r="H88" s="867"/>
      <c r="I88" s="872"/>
      <c r="J88" s="136" t="s">
        <v>2457</v>
      </c>
      <c r="K88" s="142" t="s">
        <v>206</v>
      </c>
      <c r="L88" s="144" t="s">
        <v>1220</v>
      </c>
      <c r="M88" s="136" t="str">
        <f>VLOOKUP(L88,CódigosRetorno!$A$2:$B$2003,2,FALSE)</f>
        <v>El RUC  del receptor no esta activo</v>
      </c>
      <c r="N88" s="135" t="s">
        <v>256</v>
      </c>
    </row>
    <row r="89" spans="1:14" ht="36" x14ac:dyDescent="0.35">
      <c r="A89" s="2"/>
      <c r="B89" s="872"/>
      <c r="C89" s="905"/>
      <c r="D89" s="888"/>
      <c r="E89" s="888"/>
      <c r="F89" s="872"/>
      <c r="G89" s="888"/>
      <c r="H89" s="867"/>
      <c r="I89" s="872"/>
      <c r="J89" s="136" t="s">
        <v>2458</v>
      </c>
      <c r="K89" s="142" t="s">
        <v>206</v>
      </c>
      <c r="L89" s="144" t="s">
        <v>1222</v>
      </c>
      <c r="M89" s="136" t="str">
        <f>VLOOKUP(L89,CódigosRetorno!$A$2:$B$2003,2,FALSE)</f>
        <v>El RUC del receptor no esta habido</v>
      </c>
      <c r="N89" s="135" t="s">
        <v>256</v>
      </c>
    </row>
    <row r="90" spans="1:14" ht="24" x14ac:dyDescent="0.35">
      <c r="A90" s="2"/>
      <c r="B90" s="872"/>
      <c r="C90" s="905"/>
      <c r="D90" s="888"/>
      <c r="E90" s="888"/>
      <c r="F90" s="872"/>
      <c r="G90" s="888"/>
      <c r="H90" s="867"/>
      <c r="I90" s="872"/>
      <c r="J90" s="136" t="s">
        <v>2459</v>
      </c>
      <c r="K90" s="142" t="s">
        <v>206</v>
      </c>
      <c r="L90" s="144" t="s">
        <v>724</v>
      </c>
      <c r="M90" s="136" t="str">
        <f>VLOOKUP(L90,CódigosRetorno!$A$2:$B$2003,2,FALSE)</f>
        <v>El DNI debe tener 8 caracteres numéricos</v>
      </c>
      <c r="N90" s="135" t="s">
        <v>9</v>
      </c>
    </row>
    <row r="91" spans="1:14" ht="72" x14ac:dyDescent="0.35">
      <c r="A91" s="2"/>
      <c r="B91" s="872"/>
      <c r="C91" s="905"/>
      <c r="D91" s="888"/>
      <c r="E91" s="888"/>
      <c r="F91" s="872"/>
      <c r="G91" s="888"/>
      <c r="H91" s="867"/>
      <c r="I91" s="872"/>
      <c r="J91" s="533" t="s">
        <v>2460</v>
      </c>
      <c r="K91" s="142" t="s">
        <v>206</v>
      </c>
      <c r="L91" s="144" t="s">
        <v>725</v>
      </c>
      <c r="M91" s="136" t="str">
        <f>VLOOKUP(L91,CódigosRetorno!$A$2:$B$2003,2,FALSE)</f>
        <v>El dato ingresado como numero de documento de identidad del receptor no cumple con el formato establecido</v>
      </c>
      <c r="N91" s="135" t="s">
        <v>9</v>
      </c>
    </row>
    <row r="92" spans="1:14" ht="24" x14ac:dyDescent="0.35">
      <c r="A92" s="2"/>
      <c r="B92" s="872"/>
      <c r="C92" s="905"/>
      <c r="D92" s="888"/>
      <c r="E92" s="888"/>
      <c r="F92" s="872" t="s">
        <v>1227</v>
      </c>
      <c r="G92" s="888" t="s">
        <v>196</v>
      </c>
      <c r="H92" s="867" t="s">
        <v>1228</v>
      </c>
      <c r="I92" s="872">
        <v>1</v>
      </c>
      <c r="J92" s="136" t="s">
        <v>1229</v>
      </c>
      <c r="K92" s="142" t="s">
        <v>6</v>
      </c>
      <c r="L92" s="144" t="s">
        <v>872</v>
      </c>
      <c r="M92" s="136" t="str">
        <f>VLOOKUP(L92,CódigosRetorno!$A$2:$B$2003,2,FALSE)</f>
        <v>El XML no contiene el tag o no existe informacion del tipo de documento de identidad del receptor del documento</v>
      </c>
      <c r="N92" s="135" t="s">
        <v>9</v>
      </c>
    </row>
    <row r="93" spans="1:14" ht="36" x14ac:dyDescent="0.35">
      <c r="A93" s="2"/>
      <c r="B93" s="872"/>
      <c r="C93" s="905"/>
      <c r="D93" s="888"/>
      <c r="E93" s="888"/>
      <c r="F93" s="872"/>
      <c r="G93" s="888"/>
      <c r="H93" s="867"/>
      <c r="I93" s="872"/>
      <c r="J93" s="136" t="s">
        <v>2461</v>
      </c>
      <c r="K93" s="142" t="s">
        <v>6</v>
      </c>
      <c r="L93" s="144" t="s">
        <v>1231</v>
      </c>
      <c r="M93" s="136" t="str">
        <f>VLOOKUP(L93,CódigosRetorno!$A$2:$B$2003,2,FALSE)</f>
        <v>El dato ingresado en el tipo de documento de identidad del receptor no esta permitido.</v>
      </c>
      <c r="N93" s="135" t="s">
        <v>467</v>
      </c>
    </row>
    <row r="94" spans="1:14" ht="24" x14ac:dyDescent="0.35">
      <c r="A94" s="2"/>
      <c r="B94" s="872"/>
      <c r="C94" s="905"/>
      <c r="D94" s="888"/>
      <c r="E94" s="888" t="s">
        <v>182</v>
      </c>
      <c r="F94" s="872"/>
      <c r="G94" s="145" t="s">
        <v>1126</v>
      </c>
      <c r="H94" s="136" t="s">
        <v>1127</v>
      </c>
      <c r="I94" s="135" t="s">
        <v>2432</v>
      </c>
      <c r="J94" s="136" t="s">
        <v>1128</v>
      </c>
      <c r="K94" s="128" t="s">
        <v>206</v>
      </c>
      <c r="L94" s="142" t="s">
        <v>1129</v>
      </c>
      <c r="M94" s="136" t="str">
        <f>VLOOKUP(L94,CódigosRetorno!$A$2:$B$2003,2,FALSE)</f>
        <v>El dato ingresado como atributo @schemeName es incorrecto.</v>
      </c>
      <c r="N94" s="145" t="s">
        <v>9</v>
      </c>
    </row>
    <row r="95" spans="1:14" ht="24" x14ac:dyDescent="0.35">
      <c r="A95" s="2"/>
      <c r="B95" s="872"/>
      <c r="C95" s="905"/>
      <c r="D95" s="888"/>
      <c r="E95" s="888"/>
      <c r="F95" s="872"/>
      <c r="G95" s="145" t="s">
        <v>1058</v>
      </c>
      <c r="H95" s="136" t="s">
        <v>1059</v>
      </c>
      <c r="I95" s="135" t="s">
        <v>2432</v>
      </c>
      <c r="J95" s="136" t="s">
        <v>1060</v>
      </c>
      <c r="K95" s="128" t="s">
        <v>206</v>
      </c>
      <c r="L95" s="142" t="s">
        <v>1061</v>
      </c>
      <c r="M95" s="136" t="str">
        <f>VLOOKUP(L95,CódigosRetorno!$A$2:$B$2003,2,FALSE)</f>
        <v>El dato ingresado como atributo @schemeAgencyName es incorrecto.</v>
      </c>
      <c r="N95" s="145" t="s">
        <v>9</v>
      </c>
    </row>
    <row r="96" spans="1:14" ht="36" x14ac:dyDescent="0.35">
      <c r="A96" s="2"/>
      <c r="B96" s="872"/>
      <c r="C96" s="905"/>
      <c r="D96" s="888"/>
      <c r="E96" s="888"/>
      <c r="F96" s="872"/>
      <c r="G96" s="145" t="s">
        <v>1130</v>
      </c>
      <c r="H96" s="136" t="s">
        <v>1131</v>
      </c>
      <c r="I96" s="135" t="s">
        <v>2432</v>
      </c>
      <c r="J96" s="136" t="s">
        <v>1132</v>
      </c>
      <c r="K96" s="142" t="s">
        <v>206</v>
      </c>
      <c r="L96" s="144" t="s">
        <v>1133</v>
      </c>
      <c r="M96" s="136" t="str">
        <f>VLOOKUP(L96,CódigosRetorno!$A$2:$B$2003,2,FALSE)</f>
        <v>El dato ingresado como atributo @schemeURI es incorrecto.</v>
      </c>
      <c r="N96" s="145" t="s">
        <v>9</v>
      </c>
    </row>
    <row r="97" spans="1:14" ht="24" x14ac:dyDescent="0.35">
      <c r="A97" s="2"/>
      <c r="B97" s="872">
        <f>B84+1</f>
        <v>17</v>
      </c>
      <c r="C97" s="867" t="s">
        <v>1236</v>
      </c>
      <c r="D97" s="888" t="s">
        <v>62</v>
      </c>
      <c r="E97" s="888" t="s">
        <v>142</v>
      </c>
      <c r="F97" s="872" t="s">
        <v>203</v>
      </c>
      <c r="G97" s="888"/>
      <c r="H97" s="867" t="s">
        <v>1237</v>
      </c>
      <c r="I97" s="872">
        <v>1</v>
      </c>
      <c r="J97" s="136" t="s">
        <v>602</v>
      </c>
      <c r="K97" s="142" t="s">
        <v>6</v>
      </c>
      <c r="L97" s="144" t="s">
        <v>1238</v>
      </c>
      <c r="M97" s="136" t="str">
        <f>VLOOKUP(L97,CódigosRetorno!$A$2:$B$2003,2,FALSE)</f>
        <v>El XML no contiene el tag o no existe informacion de RegistrationName del receptor del documento</v>
      </c>
      <c r="N97" s="135" t="s">
        <v>9</v>
      </c>
    </row>
    <row r="98" spans="1:14" ht="48" x14ac:dyDescent="0.35">
      <c r="A98" s="2"/>
      <c r="B98" s="872"/>
      <c r="C98" s="867"/>
      <c r="D98" s="888"/>
      <c r="E98" s="888"/>
      <c r="F98" s="872"/>
      <c r="G98" s="888"/>
      <c r="H98" s="867"/>
      <c r="I98" s="872"/>
      <c r="J98" s="136" t="s">
        <v>1239</v>
      </c>
      <c r="K98" s="142" t="s">
        <v>6</v>
      </c>
      <c r="L98" s="144" t="s">
        <v>1240</v>
      </c>
      <c r="M98" s="136" t="str">
        <f>VLOOKUP(L98,CódigosRetorno!$A$2:$B$2003,2,FALSE)</f>
        <v>RegistrationName -  El dato ingresado no cumple con el estandar</v>
      </c>
      <c r="N98" s="135" t="s">
        <v>9</v>
      </c>
    </row>
    <row r="99" spans="1:14" ht="48" x14ac:dyDescent="0.35">
      <c r="A99" s="2"/>
      <c r="B99" s="888">
        <f>B97+1</f>
        <v>18</v>
      </c>
      <c r="C99" s="919" t="s">
        <v>2462</v>
      </c>
      <c r="D99" s="888" t="s">
        <v>62</v>
      </c>
      <c r="E99" s="888" t="s">
        <v>182</v>
      </c>
      <c r="F99" s="135" t="s">
        <v>1141</v>
      </c>
      <c r="G99" s="128"/>
      <c r="H99" s="136" t="s">
        <v>1242</v>
      </c>
      <c r="I99" s="135">
        <v>1</v>
      </c>
      <c r="J99" s="136" t="s">
        <v>184</v>
      </c>
      <c r="K99" s="128" t="s">
        <v>9</v>
      </c>
      <c r="L99" s="142" t="s">
        <v>9</v>
      </c>
      <c r="M99" s="136" t="str">
        <f>VLOOKUP(L99,CódigosRetorno!$A$2:$B$2003,2,FALSE)</f>
        <v>-</v>
      </c>
      <c r="N99" s="145" t="s">
        <v>9</v>
      </c>
    </row>
    <row r="100" spans="1:14" ht="36" x14ac:dyDescent="0.35">
      <c r="A100" s="2"/>
      <c r="B100" s="888"/>
      <c r="C100" s="919"/>
      <c r="D100" s="888"/>
      <c r="E100" s="888"/>
      <c r="F100" s="135" t="s">
        <v>1145</v>
      </c>
      <c r="G100" s="128"/>
      <c r="H100" s="136" t="s">
        <v>1243</v>
      </c>
      <c r="I100" s="135" t="s">
        <v>2432</v>
      </c>
      <c r="J100" s="136" t="s">
        <v>184</v>
      </c>
      <c r="K100" s="128" t="s">
        <v>9</v>
      </c>
      <c r="L100" s="142" t="s">
        <v>9</v>
      </c>
      <c r="M100" s="136" t="str">
        <f>VLOOKUP(L100,CódigosRetorno!$A$2:$B$2003,2,FALSE)</f>
        <v>-</v>
      </c>
      <c r="N100" s="145" t="s">
        <v>9</v>
      </c>
    </row>
    <row r="101" spans="1:14" ht="36" x14ac:dyDescent="0.35">
      <c r="A101" s="2"/>
      <c r="B101" s="888"/>
      <c r="C101" s="919"/>
      <c r="D101" s="888"/>
      <c r="E101" s="888"/>
      <c r="F101" s="135" t="s">
        <v>226</v>
      </c>
      <c r="G101" s="128"/>
      <c r="H101" s="136" t="s">
        <v>1244</v>
      </c>
      <c r="I101" s="135" t="s">
        <v>2432</v>
      </c>
      <c r="J101" s="136" t="s">
        <v>184</v>
      </c>
      <c r="K101" s="128" t="s">
        <v>9</v>
      </c>
      <c r="L101" s="142" t="s">
        <v>9</v>
      </c>
      <c r="M101" s="136" t="str">
        <f>VLOOKUP(L101,CódigosRetorno!$A$2:$B$2003,2,FALSE)</f>
        <v>-</v>
      </c>
      <c r="N101" s="145" t="s">
        <v>9</v>
      </c>
    </row>
    <row r="102" spans="1:14" ht="36" x14ac:dyDescent="0.35">
      <c r="A102" s="2"/>
      <c r="B102" s="888"/>
      <c r="C102" s="919"/>
      <c r="D102" s="888"/>
      <c r="E102" s="888"/>
      <c r="F102" s="135" t="s">
        <v>214</v>
      </c>
      <c r="G102" s="128" t="s">
        <v>215</v>
      </c>
      <c r="H102" s="136" t="s">
        <v>1245</v>
      </c>
      <c r="I102" s="135">
        <v>1</v>
      </c>
      <c r="J102" s="136" t="s">
        <v>184</v>
      </c>
      <c r="K102" s="128" t="s">
        <v>9</v>
      </c>
      <c r="L102" s="142" t="s">
        <v>9</v>
      </c>
      <c r="M102" s="136" t="str">
        <f>VLOOKUP(L102,CódigosRetorno!$A$2:$B$2003,2,FALSE)</f>
        <v>-</v>
      </c>
      <c r="N102" s="135" t="s">
        <v>1154</v>
      </c>
    </row>
    <row r="103" spans="1:14" x14ac:dyDescent="0.35">
      <c r="A103" s="2"/>
      <c r="B103" s="888"/>
      <c r="C103" s="919"/>
      <c r="D103" s="888"/>
      <c r="E103" s="888"/>
      <c r="F103" s="872"/>
      <c r="G103" s="135" t="s">
        <v>1155</v>
      </c>
      <c r="H103" s="92" t="s">
        <v>1059</v>
      </c>
      <c r="I103" s="135" t="s">
        <v>2432</v>
      </c>
      <c r="J103" s="136" t="s">
        <v>184</v>
      </c>
      <c r="K103" s="128" t="s">
        <v>9</v>
      </c>
      <c r="L103" s="142" t="s">
        <v>9</v>
      </c>
      <c r="M103" s="136" t="str">
        <f>VLOOKUP(L103,CódigosRetorno!$A$2:$B$2003,2,FALSE)</f>
        <v>-</v>
      </c>
      <c r="N103" s="135" t="s">
        <v>9</v>
      </c>
    </row>
    <row r="104" spans="1:14" x14ac:dyDescent="0.35">
      <c r="A104" s="2"/>
      <c r="B104" s="888"/>
      <c r="C104" s="919"/>
      <c r="D104" s="888"/>
      <c r="E104" s="888"/>
      <c r="F104" s="872"/>
      <c r="G104" s="135" t="s">
        <v>1157</v>
      </c>
      <c r="H104" s="92" t="s">
        <v>1127</v>
      </c>
      <c r="I104" s="135" t="s">
        <v>2432</v>
      </c>
      <c r="J104" s="136" t="s">
        <v>184</v>
      </c>
      <c r="K104" s="128" t="s">
        <v>9</v>
      </c>
      <c r="L104" s="142" t="s">
        <v>9</v>
      </c>
      <c r="M104" s="136" t="str">
        <f>VLOOKUP(L104,CódigosRetorno!$A$2:$B$2003,2,FALSE)</f>
        <v>-</v>
      </c>
      <c r="N104" s="145" t="s">
        <v>9</v>
      </c>
    </row>
    <row r="105" spans="1:14" ht="36" x14ac:dyDescent="0.35">
      <c r="A105" s="2"/>
      <c r="B105" s="888"/>
      <c r="C105" s="919"/>
      <c r="D105" s="888"/>
      <c r="E105" s="888"/>
      <c r="F105" s="135" t="s">
        <v>226</v>
      </c>
      <c r="G105" s="128"/>
      <c r="H105" s="136" t="s">
        <v>1246</v>
      </c>
      <c r="I105" s="135" t="s">
        <v>2432</v>
      </c>
      <c r="J105" s="136" t="s">
        <v>184</v>
      </c>
      <c r="K105" s="128" t="s">
        <v>9</v>
      </c>
      <c r="L105" s="142" t="s">
        <v>9</v>
      </c>
      <c r="M105" s="136" t="str">
        <f>VLOOKUP(L105,CódigosRetorno!$A$2:$B$2003,2,FALSE)</f>
        <v>-</v>
      </c>
      <c r="N105" s="145" t="s">
        <v>9</v>
      </c>
    </row>
    <row r="106" spans="1:14" ht="36" x14ac:dyDescent="0.35">
      <c r="A106" s="2"/>
      <c r="B106" s="888"/>
      <c r="C106" s="919"/>
      <c r="D106" s="888"/>
      <c r="E106" s="888"/>
      <c r="F106" s="135" t="s">
        <v>226</v>
      </c>
      <c r="G106" s="128"/>
      <c r="H106" s="136" t="s">
        <v>1247</v>
      </c>
      <c r="I106" s="135" t="s">
        <v>2432</v>
      </c>
      <c r="J106" s="136" t="s">
        <v>184</v>
      </c>
      <c r="K106" s="128" t="s">
        <v>9</v>
      </c>
      <c r="L106" s="142" t="s">
        <v>9</v>
      </c>
      <c r="M106" s="136" t="str">
        <f>VLOOKUP(L106,CódigosRetorno!$A$2:$B$2003,2,FALSE)</f>
        <v>-</v>
      </c>
      <c r="N106" s="145" t="s">
        <v>9</v>
      </c>
    </row>
    <row r="107" spans="1:14" ht="36" x14ac:dyDescent="0.35">
      <c r="A107" s="2"/>
      <c r="B107" s="888"/>
      <c r="C107" s="919"/>
      <c r="D107" s="888"/>
      <c r="E107" s="888"/>
      <c r="F107" s="135" t="s">
        <v>328</v>
      </c>
      <c r="G107" s="128" t="s">
        <v>241</v>
      </c>
      <c r="H107" s="136" t="s">
        <v>1248</v>
      </c>
      <c r="I107" s="135">
        <v>1</v>
      </c>
      <c r="J107" s="136" t="s">
        <v>184</v>
      </c>
      <c r="K107" s="128" t="s">
        <v>9</v>
      </c>
      <c r="L107" s="142" t="s">
        <v>9</v>
      </c>
      <c r="M107" s="136" t="str">
        <f>VLOOKUP(L107,CódigosRetorno!$A$2:$B$2003,2,FALSE)</f>
        <v>-</v>
      </c>
      <c r="N107" s="135" t="s">
        <v>1167</v>
      </c>
    </row>
    <row r="108" spans="1:14" x14ac:dyDescent="0.35">
      <c r="A108" s="2"/>
      <c r="B108" s="888"/>
      <c r="C108" s="919"/>
      <c r="D108" s="888"/>
      <c r="E108" s="888"/>
      <c r="F108" s="872"/>
      <c r="G108" s="145" t="s">
        <v>1168</v>
      </c>
      <c r="H108" s="136" t="s">
        <v>1097</v>
      </c>
      <c r="I108" s="135" t="s">
        <v>2432</v>
      </c>
      <c r="J108" s="136" t="s">
        <v>184</v>
      </c>
      <c r="K108" s="128" t="s">
        <v>9</v>
      </c>
      <c r="L108" s="142" t="s">
        <v>9</v>
      </c>
      <c r="M108" s="136" t="str">
        <f>VLOOKUP(L108,CódigosRetorno!$A$2:$B$2003,2,FALSE)</f>
        <v>-</v>
      </c>
      <c r="N108" s="135" t="s">
        <v>9</v>
      </c>
    </row>
    <row r="109" spans="1:14" ht="48" x14ac:dyDescent="0.35">
      <c r="A109" s="2"/>
      <c r="B109" s="888"/>
      <c r="C109" s="919"/>
      <c r="D109" s="888"/>
      <c r="E109" s="888"/>
      <c r="F109" s="872"/>
      <c r="G109" s="145" t="s">
        <v>1170</v>
      </c>
      <c r="H109" s="136" t="s">
        <v>1079</v>
      </c>
      <c r="I109" s="135" t="s">
        <v>2432</v>
      </c>
      <c r="J109" s="136" t="s">
        <v>184</v>
      </c>
      <c r="K109" s="128" t="s">
        <v>9</v>
      </c>
      <c r="L109" s="142" t="s">
        <v>9</v>
      </c>
      <c r="M109" s="136" t="str">
        <f>VLOOKUP(L109,CódigosRetorno!$A$2:$B$2003,2,FALSE)</f>
        <v>-</v>
      </c>
      <c r="N109" s="145" t="s">
        <v>9</v>
      </c>
    </row>
    <row r="110" spans="1:14" x14ac:dyDescent="0.35">
      <c r="A110" s="2"/>
      <c r="B110" s="888"/>
      <c r="C110" s="919"/>
      <c r="D110" s="888"/>
      <c r="E110" s="888"/>
      <c r="F110" s="872"/>
      <c r="G110" s="135" t="s">
        <v>1171</v>
      </c>
      <c r="H110" s="136" t="s">
        <v>1082</v>
      </c>
      <c r="I110" s="135" t="s">
        <v>2432</v>
      </c>
      <c r="J110" s="136" t="s">
        <v>184</v>
      </c>
      <c r="K110" s="128" t="s">
        <v>9</v>
      </c>
      <c r="L110" s="142" t="s">
        <v>9</v>
      </c>
      <c r="M110" s="136" t="str">
        <f>VLOOKUP(L110,CódigosRetorno!$A$2:$B$2003,2,FALSE)</f>
        <v>-</v>
      </c>
      <c r="N110" s="145" t="s">
        <v>9</v>
      </c>
    </row>
    <row r="111" spans="1:14" ht="48" x14ac:dyDescent="0.35">
      <c r="A111" s="2"/>
      <c r="B111" s="873">
        <f>B99+1</f>
        <v>19</v>
      </c>
      <c r="C111" s="868" t="s">
        <v>1249</v>
      </c>
      <c r="D111" s="886" t="s">
        <v>62</v>
      </c>
      <c r="E111" s="886" t="s">
        <v>182</v>
      </c>
      <c r="F111" s="135" t="s">
        <v>298</v>
      </c>
      <c r="G111" s="128"/>
      <c r="H111" s="136" t="s">
        <v>1250</v>
      </c>
      <c r="I111" s="135">
        <v>1</v>
      </c>
      <c r="J111" s="136" t="s">
        <v>184</v>
      </c>
      <c r="K111" s="142" t="s">
        <v>9</v>
      </c>
      <c r="L111" s="144" t="s">
        <v>9</v>
      </c>
      <c r="M111" s="136" t="str">
        <f>VLOOKUP(L111,CódigosRetorno!$A$2:$B$2003,2,FALSE)</f>
        <v>-</v>
      </c>
      <c r="N111" s="135" t="s">
        <v>9</v>
      </c>
    </row>
    <row r="112" spans="1:14" ht="48" x14ac:dyDescent="0.35">
      <c r="A112" s="2"/>
      <c r="B112" s="882"/>
      <c r="C112" s="883"/>
      <c r="D112" s="887"/>
      <c r="E112" s="887"/>
      <c r="F112" s="135" t="s">
        <v>1227</v>
      </c>
      <c r="G112" s="128" t="s">
        <v>196</v>
      </c>
      <c r="H112" s="136" t="s">
        <v>1251</v>
      </c>
      <c r="I112" s="135">
        <v>1</v>
      </c>
      <c r="J112" s="136" t="s">
        <v>184</v>
      </c>
      <c r="K112" s="142" t="s">
        <v>9</v>
      </c>
      <c r="L112" s="144" t="s">
        <v>9</v>
      </c>
      <c r="M112" s="136" t="str">
        <f>VLOOKUP(L112,CódigosRetorno!$A$2:$B$2003,2,FALSE)</f>
        <v>-</v>
      </c>
      <c r="N112" s="145" t="s">
        <v>9</v>
      </c>
    </row>
    <row r="113" spans="1:14" ht="24" x14ac:dyDescent="0.35">
      <c r="A113" s="2"/>
      <c r="B113" s="882"/>
      <c r="C113" s="883"/>
      <c r="D113" s="887"/>
      <c r="E113" s="887"/>
      <c r="F113" s="873"/>
      <c r="G113" s="145" t="s">
        <v>1126</v>
      </c>
      <c r="H113" s="136" t="s">
        <v>1127</v>
      </c>
      <c r="I113" s="135" t="s">
        <v>2432</v>
      </c>
      <c r="J113" s="136" t="s">
        <v>184</v>
      </c>
      <c r="K113" s="128" t="s">
        <v>9</v>
      </c>
      <c r="L113" s="142" t="s">
        <v>9</v>
      </c>
      <c r="M113" s="136" t="str">
        <f>VLOOKUP(L113,CódigosRetorno!$A$2:$B$2003,2,FALSE)</f>
        <v>-</v>
      </c>
      <c r="N113" s="145" t="s">
        <v>9</v>
      </c>
    </row>
    <row r="114" spans="1:14" x14ac:dyDescent="0.35">
      <c r="A114" s="2"/>
      <c r="B114" s="882"/>
      <c r="C114" s="883"/>
      <c r="D114" s="887"/>
      <c r="E114" s="887"/>
      <c r="F114" s="882"/>
      <c r="G114" s="145" t="s">
        <v>1058</v>
      </c>
      <c r="H114" s="136" t="s">
        <v>1059</v>
      </c>
      <c r="I114" s="135" t="s">
        <v>2432</v>
      </c>
      <c r="J114" s="136" t="s">
        <v>184</v>
      </c>
      <c r="K114" s="128" t="s">
        <v>9</v>
      </c>
      <c r="L114" s="142" t="s">
        <v>9</v>
      </c>
      <c r="M114" s="136" t="str">
        <f>VLOOKUP(L114,CódigosRetorno!$A$2:$B$2003,2,FALSE)</f>
        <v>-</v>
      </c>
      <c r="N114" s="145" t="s">
        <v>9</v>
      </c>
    </row>
    <row r="115" spans="1:14" ht="36" x14ac:dyDescent="0.35">
      <c r="A115" s="2"/>
      <c r="B115" s="882"/>
      <c r="C115" s="883"/>
      <c r="D115" s="887"/>
      <c r="E115" s="887"/>
      <c r="F115" s="874"/>
      <c r="G115" s="145" t="s">
        <v>1130</v>
      </c>
      <c r="H115" s="136" t="s">
        <v>1131</v>
      </c>
      <c r="I115" s="135" t="s">
        <v>2432</v>
      </c>
      <c r="J115" s="136" t="s">
        <v>184</v>
      </c>
      <c r="K115" s="142" t="s">
        <v>9</v>
      </c>
      <c r="L115" s="144" t="s">
        <v>9</v>
      </c>
      <c r="M115" s="136" t="str">
        <f>VLOOKUP(L115,CódigosRetorno!$A$2:$B$2003,2,FALSE)</f>
        <v>-</v>
      </c>
      <c r="N115" s="145" t="s">
        <v>9</v>
      </c>
    </row>
    <row r="116" spans="1:14" ht="48" x14ac:dyDescent="0.35">
      <c r="A116" s="2"/>
      <c r="B116" s="874"/>
      <c r="C116" s="869"/>
      <c r="D116" s="890"/>
      <c r="E116" s="890"/>
      <c r="F116" s="135" t="s">
        <v>203</v>
      </c>
      <c r="G116" s="128"/>
      <c r="H116" s="136" t="s">
        <v>1252</v>
      </c>
      <c r="I116" s="135">
        <v>1</v>
      </c>
      <c r="J116" s="136" t="s">
        <v>184</v>
      </c>
      <c r="K116" s="142" t="s">
        <v>9</v>
      </c>
      <c r="L116" s="144" t="s">
        <v>9</v>
      </c>
      <c r="M116" s="136" t="str">
        <f>VLOOKUP(L116,CódigosRetorno!$A$2:$B$2003,2,FALSE)</f>
        <v>-</v>
      </c>
      <c r="N116" s="135" t="s">
        <v>9</v>
      </c>
    </row>
    <row r="117" spans="1:14" ht="48" x14ac:dyDescent="0.35">
      <c r="A117" s="2"/>
      <c r="B117" s="888">
        <f>B111+1</f>
        <v>20</v>
      </c>
      <c r="C117" s="969" t="s">
        <v>2463</v>
      </c>
      <c r="D117" s="971" t="s">
        <v>62</v>
      </c>
      <c r="E117" s="971" t="s">
        <v>182</v>
      </c>
      <c r="F117" s="72" t="s">
        <v>1141</v>
      </c>
      <c r="G117" s="139"/>
      <c r="H117" s="74" t="s">
        <v>2464</v>
      </c>
      <c r="I117" s="135"/>
      <c r="J117" s="136" t="s">
        <v>184</v>
      </c>
      <c r="K117" s="142" t="s">
        <v>9</v>
      </c>
      <c r="L117" s="144" t="s">
        <v>9</v>
      </c>
      <c r="M117" s="136" t="str">
        <f>VLOOKUP(L117,CódigosRetorno!$A$2:$B$2003,2,FALSE)</f>
        <v>-</v>
      </c>
      <c r="N117" s="135" t="s">
        <v>9</v>
      </c>
    </row>
    <row r="118" spans="1:14" ht="36" x14ac:dyDescent="0.35">
      <c r="A118" s="2"/>
      <c r="B118" s="888"/>
      <c r="C118" s="970"/>
      <c r="D118" s="971"/>
      <c r="E118" s="971"/>
      <c r="F118" s="72" t="s">
        <v>1145</v>
      </c>
      <c r="G118" s="139"/>
      <c r="H118" s="74" t="s">
        <v>2465</v>
      </c>
      <c r="I118" s="135"/>
      <c r="J118" s="136" t="s">
        <v>184</v>
      </c>
      <c r="K118" s="142" t="s">
        <v>9</v>
      </c>
      <c r="L118" s="144" t="s">
        <v>9</v>
      </c>
      <c r="M118" s="136" t="str">
        <f>VLOOKUP(L118,CódigosRetorno!$A$2:$B$2003,2,FALSE)</f>
        <v>-</v>
      </c>
      <c r="N118" s="135" t="s">
        <v>9</v>
      </c>
    </row>
    <row r="119" spans="1:14" ht="36" x14ac:dyDescent="0.35">
      <c r="A119" s="2"/>
      <c r="B119" s="888"/>
      <c r="C119" s="970"/>
      <c r="D119" s="971"/>
      <c r="E119" s="971"/>
      <c r="F119" s="72" t="s">
        <v>226</v>
      </c>
      <c r="G119" s="139"/>
      <c r="H119" s="74" t="s">
        <v>2466</v>
      </c>
      <c r="I119" s="135"/>
      <c r="J119" s="136" t="s">
        <v>184</v>
      </c>
      <c r="K119" s="142" t="s">
        <v>9</v>
      </c>
      <c r="L119" s="144" t="s">
        <v>9</v>
      </c>
      <c r="M119" s="136" t="str">
        <f>VLOOKUP(L119,CódigosRetorno!$A$2:$B$2003,2,FALSE)</f>
        <v>-</v>
      </c>
      <c r="N119" s="135" t="s">
        <v>9</v>
      </c>
    </row>
    <row r="120" spans="1:14" ht="36" x14ac:dyDescent="0.35">
      <c r="A120" s="2"/>
      <c r="B120" s="888"/>
      <c r="C120" s="970"/>
      <c r="D120" s="971"/>
      <c r="E120" s="971"/>
      <c r="F120" s="72" t="s">
        <v>214</v>
      </c>
      <c r="G120" s="139" t="s">
        <v>215</v>
      </c>
      <c r="H120" s="74" t="s">
        <v>2467</v>
      </c>
      <c r="I120" s="135"/>
      <c r="J120" s="136" t="s">
        <v>184</v>
      </c>
      <c r="K120" s="142" t="s">
        <v>9</v>
      </c>
      <c r="L120" s="144" t="s">
        <v>9</v>
      </c>
      <c r="M120" s="136" t="str">
        <f>VLOOKUP(L120,CódigosRetorno!$A$2:$B$2003,2,FALSE)</f>
        <v>-</v>
      </c>
      <c r="N120" s="135" t="s">
        <v>9</v>
      </c>
    </row>
    <row r="121" spans="1:14" x14ac:dyDescent="0.35">
      <c r="A121" s="2"/>
      <c r="B121" s="888"/>
      <c r="C121" s="970"/>
      <c r="D121" s="971"/>
      <c r="E121" s="971"/>
      <c r="F121" s="972"/>
      <c r="G121" s="72" t="s">
        <v>1155</v>
      </c>
      <c r="H121" s="391" t="s">
        <v>1059</v>
      </c>
      <c r="I121" s="135"/>
      <c r="J121" s="136" t="s">
        <v>184</v>
      </c>
      <c r="K121" s="142" t="s">
        <v>9</v>
      </c>
      <c r="L121" s="144" t="s">
        <v>9</v>
      </c>
      <c r="M121" s="136" t="str">
        <f>VLOOKUP(L121,CódigosRetorno!$A$2:$B$2003,2,FALSE)</f>
        <v>-</v>
      </c>
      <c r="N121" s="135" t="s">
        <v>9</v>
      </c>
    </row>
    <row r="122" spans="1:14" x14ac:dyDescent="0.35">
      <c r="A122" s="2"/>
      <c r="B122" s="888"/>
      <c r="C122" s="970"/>
      <c r="D122" s="971"/>
      <c r="E122" s="971"/>
      <c r="F122" s="972"/>
      <c r="G122" s="72" t="s">
        <v>1157</v>
      </c>
      <c r="H122" s="391" t="s">
        <v>1127</v>
      </c>
      <c r="I122" s="135"/>
      <c r="J122" s="136" t="s">
        <v>184</v>
      </c>
      <c r="K122" s="142" t="s">
        <v>9</v>
      </c>
      <c r="L122" s="144" t="s">
        <v>9</v>
      </c>
      <c r="M122" s="136" t="str">
        <f>VLOOKUP(L122,CódigosRetorno!$A$2:$B$2003,2,FALSE)</f>
        <v>-</v>
      </c>
      <c r="N122" s="135" t="s">
        <v>9</v>
      </c>
    </row>
    <row r="123" spans="1:14" ht="36" x14ac:dyDescent="0.35">
      <c r="A123" s="2"/>
      <c r="B123" s="888"/>
      <c r="C123" s="970"/>
      <c r="D123" s="971"/>
      <c r="E123" s="971"/>
      <c r="F123" s="72" t="s">
        <v>226</v>
      </c>
      <c r="G123" s="139"/>
      <c r="H123" s="74" t="s">
        <v>2468</v>
      </c>
      <c r="I123" s="135"/>
      <c r="J123" s="136" t="s">
        <v>184</v>
      </c>
      <c r="K123" s="142" t="s">
        <v>9</v>
      </c>
      <c r="L123" s="144" t="s">
        <v>9</v>
      </c>
      <c r="M123" s="136" t="str">
        <f>VLOOKUP(L123,CódigosRetorno!$A$2:$B$2003,2,FALSE)</f>
        <v>-</v>
      </c>
      <c r="N123" s="135" t="s">
        <v>9</v>
      </c>
    </row>
    <row r="124" spans="1:14" ht="36" x14ac:dyDescent="0.35">
      <c r="A124" s="2"/>
      <c r="B124" s="888"/>
      <c r="C124" s="970"/>
      <c r="D124" s="971"/>
      <c r="E124" s="971"/>
      <c r="F124" s="72" t="s">
        <v>226</v>
      </c>
      <c r="G124" s="139"/>
      <c r="H124" s="74" t="s">
        <v>2469</v>
      </c>
      <c r="I124" s="135"/>
      <c r="J124" s="136" t="s">
        <v>184</v>
      </c>
      <c r="K124" s="142" t="s">
        <v>9</v>
      </c>
      <c r="L124" s="144" t="s">
        <v>9</v>
      </c>
      <c r="M124" s="136" t="str">
        <f>VLOOKUP(L124,CódigosRetorno!$A$2:$B$2003,2,FALSE)</f>
        <v>-</v>
      </c>
      <c r="N124" s="135" t="s">
        <v>9</v>
      </c>
    </row>
    <row r="125" spans="1:14" ht="36" x14ac:dyDescent="0.35">
      <c r="A125" s="2"/>
      <c r="B125" s="888"/>
      <c r="C125" s="970"/>
      <c r="D125" s="971"/>
      <c r="E125" s="971"/>
      <c r="F125" s="72" t="s">
        <v>328</v>
      </c>
      <c r="G125" s="139" t="s">
        <v>241</v>
      </c>
      <c r="H125" s="74" t="s">
        <v>2470</v>
      </c>
      <c r="I125" s="135"/>
      <c r="J125" s="136" t="s">
        <v>184</v>
      </c>
      <c r="K125" s="142" t="s">
        <v>9</v>
      </c>
      <c r="L125" s="144" t="s">
        <v>9</v>
      </c>
      <c r="M125" s="136" t="str">
        <f>VLOOKUP(L125,CódigosRetorno!$A$2:$B$2003,2,FALSE)</f>
        <v>-</v>
      </c>
      <c r="N125" s="135" t="s">
        <v>9</v>
      </c>
    </row>
    <row r="126" spans="1:14" x14ac:dyDescent="0.35">
      <c r="A126" s="2"/>
      <c r="B126" s="888"/>
      <c r="C126" s="970"/>
      <c r="D126" s="971"/>
      <c r="E126" s="971"/>
      <c r="F126" s="972"/>
      <c r="G126" s="466" t="s">
        <v>1168</v>
      </c>
      <c r="H126" s="74" t="s">
        <v>1097</v>
      </c>
      <c r="I126" s="135"/>
      <c r="J126" s="136" t="s">
        <v>184</v>
      </c>
      <c r="K126" s="142" t="s">
        <v>9</v>
      </c>
      <c r="L126" s="144" t="s">
        <v>9</v>
      </c>
      <c r="M126" s="136" t="str">
        <f>VLOOKUP(L126,CódigosRetorno!$A$2:$B$2003,2,FALSE)</f>
        <v>-</v>
      </c>
      <c r="N126" s="135" t="s">
        <v>9</v>
      </c>
    </row>
    <row r="127" spans="1:14" ht="48" x14ac:dyDescent="0.35">
      <c r="A127" s="2"/>
      <c r="B127" s="888"/>
      <c r="C127" s="970"/>
      <c r="D127" s="971"/>
      <c r="E127" s="971"/>
      <c r="F127" s="972"/>
      <c r="G127" s="466" t="s">
        <v>1170</v>
      </c>
      <c r="H127" s="74" t="s">
        <v>1079</v>
      </c>
      <c r="I127" s="135"/>
      <c r="J127" s="136" t="s">
        <v>184</v>
      </c>
      <c r="K127" s="142" t="s">
        <v>9</v>
      </c>
      <c r="L127" s="144" t="s">
        <v>9</v>
      </c>
      <c r="M127" s="136" t="str">
        <f>VLOOKUP(L127,CódigosRetorno!$A$2:$B$2003,2,FALSE)</f>
        <v>-</v>
      </c>
      <c r="N127" s="135" t="s">
        <v>9</v>
      </c>
    </row>
    <row r="128" spans="1:14" x14ac:dyDescent="0.35">
      <c r="A128" s="2"/>
      <c r="B128" s="888"/>
      <c r="C128" s="970"/>
      <c r="D128" s="971"/>
      <c r="E128" s="971"/>
      <c r="F128" s="972"/>
      <c r="G128" s="72" t="s">
        <v>1171</v>
      </c>
      <c r="H128" s="74" t="s">
        <v>1082</v>
      </c>
      <c r="I128" s="135"/>
      <c r="J128" s="136" t="s">
        <v>184</v>
      </c>
      <c r="K128" s="142" t="s">
        <v>9</v>
      </c>
      <c r="L128" s="144" t="s">
        <v>9</v>
      </c>
      <c r="M128" s="136" t="str">
        <f>VLOOKUP(L128,CódigosRetorno!$A$2:$B$2003,2,FALSE)</f>
        <v>-</v>
      </c>
      <c r="N128" s="135" t="s">
        <v>9</v>
      </c>
    </row>
    <row r="129" spans="1:14" ht="24" x14ac:dyDescent="0.35">
      <c r="A129" s="2"/>
      <c r="B129" s="873">
        <v>21</v>
      </c>
      <c r="C129" s="868" t="s">
        <v>2471</v>
      </c>
      <c r="D129" s="886" t="s">
        <v>62</v>
      </c>
      <c r="E129" s="886" t="s">
        <v>182</v>
      </c>
      <c r="F129" s="135" t="s">
        <v>712</v>
      </c>
      <c r="G129" s="128"/>
      <c r="H129" s="136" t="s">
        <v>2472</v>
      </c>
      <c r="I129" s="135"/>
      <c r="J129" s="136" t="s">
        <v>184</v>
      </c>
      <c r="K129" s="142" t="s">
        <v>9</v>
      </c>
      <c r="L129" s="144" t="s">
        <v>9</v>
      </c>
      <c r="M129" s="136" t="str">
        <f>VLOOKUP(L129,CódigosRetorno!$A$2:$B$2003,2,FALSE)</f>
        <v>-</v>
      </c>
      <c r="N129" s="135" t="s">
        <v>9</v>
      </c>
    </row>
    <row r="130" spans="1:14" ht="36" x14ac:dyDescent="0.35">
      <c r="A130" s="2"/>
      <c r="B130" s="874"/>
      <c r="C130" s="869"/>
      <c r="D130" s="890"/>
      <c r="E130" s="890"/>
      <c r="F130" s="135" t="s">
        <v>1227</v>
      </c>
      <c r="G130" s="128" t="s">
        <v>2473</v>
      </c>
      <c r="H130" s="136" t="s">
        <v>2474</v>
      </c>
      <c r="I130" s="135"/>
      <c r="J130" s="136" t="s">
        <v>184</v>
      </c>
      <c r="K130" s="142" t="s">
        <v>9</v>
      </c>
      <c r="L130" s="144" t="s">
        <v>9</v>
      </c>
      <c r="M130" s="136" t="str">
        <f>VLOOKUP(L130,CódigosRetorno!$A$2:$B$2003,2,FALSE)</f>
        <v>-</v>
      </c>
      <c r="N130" s="135" t="s">
        <v>9</v>
      </c>
    </row>
    <row r="131" spans="1:14" x14ac:dyDescent="0.35">
      <c r="A131" s="226"/>
      <c r="B131" s="167" t="s">
        <v>2475</v>
      </c>
      <c r="C131" s="168"/>
      <c r="D131" s="162"/>
      <c r="E131" s="161" t="s">
        <v>9</v>
      </c>
      <c r="F131" s="162" t="s">
        <v>9</v>
      </c>
      <c r="G131" s="162" t="s">
        <v>9</v>
      </c>
      <c r="H131" s="163" t="s">
        <v>9</v>
      </c>
      <c r="I131" s="162"/>
      <c r="J131" s="159" t="s">
        <v>9</v>
      </c>
      <c r="K131" s="164" t="s">
        <v>9</v>
      </c>
      <c r="L131" s="165" t="s">
        <v>9</v>
      </c>
      <c r="M131" s="159" t="str">
        <f>VLOOKUP(L131,CódigosRetorno!$A$2:$B$2003,2,FALSE)</f>
        <v>-</v>
      </c>
      <c r="N131" s="166" t="s">
        <v>9</v>
      </c>
    </row>
    <row r="132" spans="1:14" ht="84" x14ac:dyDescent="0.35">
      <c r="A132" s="226"/>
      <c r="B132" s="872">
        <f>B129+1</f>
        <v>22</v>
      </c>
      <c r="C132" s="905" t="s">
        <v>2476</v>
      </c>
      <c r="D132" s="888" t="s">
        <v>62</v>
      </c>
      <c r="E132" s="888" t="s">
        <v>182</v>
      </c>
      <c r="F132" s="872" t="s">
        <v>226</v>
      </c>
      <c r="G132" s="888"/>
      <c r="H132" s="867" t="s">
        <v>1259</v>
      </c>
      <c r="I132" s="872">
        <v>1</v>
      </c>
      <c r="J132" s="138" t="s">
        <v>1260</v>
      </c>
      <c r="K132" s="135" t="s">
        <v>206</v>
      </c>
      <c r="L132" s="135" t="s">
        <v>1261</v>
      </c>
      <c r="M132" s="136" t="str">
        <f>VLOOKUP(L132,CódigosRetorno!$A$2:$B$2003,2,FALSE)</f>
        <v>El ID de las guias debe tener informacion de la SERIE-NUMERO de guia.</v>
      </c>
      <c r="N132" s="135" t="s">
        <v>9</v>
      </c>
    </row>
    <row r="133" spans="1:14" ht="24" x14ac:dyDescent="0.35">
      <c r="A133" s="2"/>
      <c r="B133" s="872"/>
      <c r="C133" s="905"/>
      <c r="D133" s="888"/>
      <c r="E133" s="888"/>
      <c r="F133" s="872"/>
      <c r="G133" s="888"/>
      <c r="H133" s="867"/>
      <c r="I133" s="872"/>
      <c r="J133" s="138" t="s">
        <v>1262</v>
      </c>
      <c r="K133" s="142" t="s">
        <v>6</v>
      </c>
      <c r="L133" s="144" t="s">
        <v>1263</v>
      </c>
      <c r="M133" s="136" t="str">
        <f>VLOOKUP(L133,CódigosRetorno!$A$2:$B$2003,2,FALSE)</f>
        <v>El comprobante contiene un tipo y número de Guía de Remisión repetido</v>
      </c>
      <c r="N133" s="135" t="s">
        <v>9</v>
      </c>
    </row>
    <row r="134" spans="1:14" ht="24" x14ac:dyDescent="0.35">
      <c r="A134" s="2"/>
      <c r="B134" s="872"/>
      <c r="C134" s="905"/>
      <c r="D134" s="888"/>
      <c r="E134" s="888"/>
      <c r="F134" s="135" t="s">
        <v>328</v>
      </c>
      <c r="G134" s="128" t="s">
        <v>329</v>
      </c>
      <c r="H134" s="136" t="s">
        <v>2477</v>
      </c>
      <c r="I134" s="135">
        <v>1</v>
      </c>
      <c r="J134" s="136" t="s">
        <v>2478</v>
      </c>
      <c r="K134" s="142" t="s">
        <v>206</v>
      </c>
      <c r="L134" s="144" t="s">
        <v>1266</v>
      </c>
      <c r="M134" s="136" t="str">
        <f>VLOOKUP(L134,CódigosRetorno!$A$2:$B$2003,2,FALSE)</f>
        <v>El DocumentTypeCode de las guias debe ser 09 o 31</v>
      </c>
      <c r="N134" s="135" t="s">
        <v>9</v>
      </c>
    </row>
    <row r="135" spans="1:14" ht="24" x14ac:dyDescent="0.35">
      <c r="A135" s="2"/>
      <c r="B135" s="872"/>
      <c r="C135" s="905"/>
      <c r="D135" s="888"/>
      <c r="E135" s="888"/>
      <c r="F135" s="872"/>
      <c r="G135" s="135" t="s">
        <v>1058</v>
      </c>
      <c r="H135" s="136" t="s">
        <v>1079</v>
      </c>
      <c r="I135" s="135" t="s">
        <v>2432</v>
      </c>
      <c r="J135" s="136" t="s">
        <v>1060</v>
      </c>
      <c r="K135" s="128" t="s">
        <v>206</v>
      </c>
      <c r="L135" s="142" t="s">
        <v>1080</v>
      </c>
      <c r="M135" s="136" t="str">
        <f>VLOOKUP(L135,CódigosRetorno!$A$2:$B$2003,2,FALSE)</f>
        <v>El dato ingresado como atributo @listAgencyName es incorrecto.</v>
      </c>
      <c r="N135" s="145" t="s">
        <v>9</v>
      </c>
    </row>
    <row r="136" spans="1:14" ht="24" x14ac:dyDescent="0.35">
      <c r="A136" s="2"/>
      <c r="B136" s="872"/>
      <c r="C136" s="905"/>
      <c r="D136" s="888"/>
      <c r="E136" s="888"/>
      <c r="F136" s="872"/>
      <c r="G136" s="135" t="s">
        <v>1081</v>
      </c>
      <c r="H136" s="136" t="s">
        <v>1082</v>
      </c>
      <c r="I136" s="135" t="s">
        <v>2432</v>
      </c>
      <c r="J136" s="136" t="s">
        <v>1083</v>
      </c>
      <c r="K136" s="142" t="s">
        <v>206</v>
      </c>
      <c r="L136" s="144" t="s">
        <v>1084</v>
      </c>
      <c r="M136" s="136" t="str">
        <f>VLOOKUP(L136,CódigosRetorno!$A$2:$B$2003,2,FALSE)</f>
        <v>El dato ingresado como atributo @listName es incorrecto.</v>
      </c>
      <c r="N136" s="145" t="s">
        <v>9</v>
      </c>
    </row>
    <row r="137" spans="1:14" ht="36" x14ac:dyDescent="0.35">
      <c r="A137" s="2"/>
      <c r="B137" s="872"/>
      <c r="C137" s="905"/>
      <c r="D137" s="888"/>
      <c r="E137" s="888"/>
      <c r="F137" s="872"/>
      <c r="G137" s="135" t="s">
        <v>1085</v>
      </c>
      <c r="H137" s="136" t="s">
        <v>1086</v>
      </c>
      <c r="I137" s="135" t="s">
        <v>2432</v>
      </c>
      <c r="J137" s="136" t="s">
        <v>1087</v>
      </c>
      <c r="K137" s="142" t="s">
        <v>206</v>
      </c>
      <c r="L137" s="144" t="s">
        <v>1088</v>
      </c>
      <c r="M137" s="136" t="str">
        <f>VLOOKUP(L137,CódigosRetorno!$A$2:$B$2003,2,FALSE)</f>
        <v>El dato ingresado como atributo @listURI es incorrecto.</v>
      </c>
      <c r="N137" s="145" t="s">
        <v>9</v>
      </c>
    </row>
    <row r="138" spans="1:14" ht="48" x14ac:dyDescent="0.35">
      <c r="A138" s="2"/>
      <c r="B138" s="872">
        <f>B132+1</f>
        <v>23</v>
      </c>
      <c r="C138" s="905" t="s">
        <v>2479</v>
      </c>
      <c r="D138" s="888" t="s">
        <v>62</v>
      </c>
      <c r="E138" s="888" t="s">
        <v>182</v>
      </c>
      <c r="F138" s="872" t="s">
        <v>226</v>
      </c>
      <c r="G138" s="888"/>
      <c r="H138" s="867" t="s">
        <v>2480</v>
      </c>
      <c r="I138" s="872">
        <v>1</v>
      </c>
      <c r="J138" s="136" t="s">
        <v>1270</v>
      </c>
      <c r="K138" s="142" t="s">
        <v>206</v>
      </c>
      <c r="L138" s="144" t="s">
        <v>1271</v>
      </c>
      <c r="M138" s="136" t="str">
        <f>VLOOKUP(L138,CódigosRetorno!$A$2:$B$2003,2,FALSE)</f>
        <v>El ID de los documentos relacionados no cumplen con el estandar.</v>
      </c>
      <c r="N138" s="135" t="s">
        <v>9</v>
      </c>
    </row>
    <row r="139" spans="1:14" ht="24" x14ac:dyDescent="0.35">
      <c r="A139" s="2"/>
      <c r="B139" s="872"/>
      <c r="C139" s="905"/>
      <c r="D139" s="888"/>
      <c r="E139" s="888"/>
      <c r="F139" s="872"/>
      <c r="G139" s="888"/>
      <c r="H139" s="867"/>
      <c r="I139" s="872"/>
      <c r="J139" s="138" t="s">
        <v>1272</v>
      </c>
      <c r="K139" s="142" t="s">
        <v>6</v>
      </c>
      <c r="L139" s="144" t="s">
        <v>1273</v>
      </c>
      <c r="M139" s="136" t="str">
        <f>VLOOKUP(L139,CódigosRetorno!$A$2:$B$2003,2,FALSE)</f>
        <v>El comprobante contiene un tipo y número de Documento Relacionado repetido</v>
      </c>
      <c r="N139" s="135" t="s">
        <v>9</v>
      </c>
    </row>
    <row r="140" spans="1:14" ht="36" x14ac:dyDescent="0.35">
      <c r="A140" s="2"/>
      <c r="B140" s="872"/>
      <c r="C140" s="905"/>
      <c r="D140" s="888"/>
      <c r="E140" s="888"/>
      <c r="F140" s="135" t="s">
        <v>328</v>
      </c>
      <c r="G140" s="128" t="s">
        <v>1274</v>
      </c>
      <c r="H140" s="136" t="s">
        <v>1275</v>
      </c>
      <c r="I140" s="135">
        <v>1</v>
      </c>
      <c r="J140" s="136" t="s">
        <v>2481</v>
      </c>
      <c r="K140" s="142" t="s">
        <v>206</v>
      </c>
      <c r="L140" s="144" t="s">
        <v>1277</v>
      </c>
      <c r="M140" s="136" t="str">
        <f>VLOOKUP(L140,CódigosRetorno!$A$2:$B$2003,2,FALSE)</f>
        <v>El DocumentTypeCode de Otros documentos relacionados tiene valores incorrectos.</v>
      </c>
      <c r="N140" s="135" t="s">
        <v>9</v>
      </c>
    </row>
    <row r="141" spans="1:14" ht="24" x14ac:dyDescent="0.35">
      <c r="A141" s="2"/>
      <c r="B141" s="872"/>
      <c r="C141" s="905"/>
      <c r="D141" s="888"/>
      <c r="E141" s="888"/>
      <c r="F141" s="872"/>
      <c r="G141" s="135" t="s">
        <v>1058</v>
      </c>
      <c r="H141" s="136" t="s">
        <v>1079</v>
      </c>
      <c r="I141" s="135" t="s">
        <v>2432</v>
      </c>
      <c r="J141" s="136" t="s">
        <v>1060</v>
      </c>
      <c r="K141" s="128" t="s">
        <v>206</v>
      </c>
      <c r="L141" s="142" t="s">
        <v>1080</v>
      </c>
      <c r="M141" s="136" t="str">
        <f>VLOOKUP(L141,CódigosRetorno!$A$2:$B$2003,2,FALSE)</f>
        <v>El dato ingresado como atributo @listAgencyName es incorrecto.</v>
      </c>
      <c r="N141" s="145" t="s">
        <v>9</v>
      </c>
    </row>
    <row r="142" spans="1:14" ht="24" x14ac:dyDescent="0.35">
      <c r="A142" s="2"/>
      <c r="B142" s="872"/>
      <c r="C142" s="905"/>
      <c r="D142" s="888"/>
      <c r="E142" s="888"/>
      <c r="F142" s="872"/>
      <c r="G142" s="135" t="s">
        <v>1279</v>
      </c>
      <c r="H142" s="136" t="s">
        <v>1082</v>
      </c>
      <c r="I142" s="135" t="s">
        <v>2432</v>
      </c>
      <c r="J142" s="136" t="s">
        <v>1825</v>
      </c>
      <c r="K142" s="142" t="s">
        <v>206</v>
      </c>
      <c r="L142" s="144" t="s">
        <v>1084</v>
      </c>
      <c r="M142" s="136" t="str">
        <f>VLOOKUP(L142,CódigosRetorno!$A$2:$B$2003,2,FALSE)</f>
        <v>El dato ingresado como atributo @listName es incorrecto.</v>
      </c>
      <c r="N142" s="145" t="s">
        <v>9</v>
      </c>
    </row>
    <row r="143" spans="1:14" ht="36" x14ac:dyDescent="0.35">
      <c r="A143" s="2"/>
      <c r="B143" s="872"/>
      <c r="C143" s="905"/>
      <c r="D143" s="888"/>
      <c r="E143" s="888"/>
      <c r="F143" s="872"/>
      <c r="G143" s="135" t="s">
        <v>1280</v>
      </c>
      <c r="H143" s="136" t="s">
        <v>1086</v>
      </c>
      <c r="I143" s="135" t="s">
        <v>2432</v>
      </c>
      <c r="J143" s="136" t="s">
        <v>1281</v>
      </c>
      <c r="K143" s="142" t="s">
        <v>206</v>
      </c>
      <c r="L143" s="144" t="s">
        <v>1088</v>
      </c>
      <c r="M143" s="136" t="str">
        <f>VLOOKUP(L143,CódigosRetorno!$A$2:$B$2003,2,FALSE)</f>
        <v>El dato ingresado como atributo @listURI es incorrecto.</v>
      </c>
      <c r="N143" s="145" t="s">
        <v>9</v>
      </c>
    </row>
    <row r="144" spans="1:14" x14ac:dyDescent="0.35">
      <c r="A144" s="2"/>
      <c r="B144" s="534" t="s">
        <v>2482</v>
      </c>
      <c r="C144" s="523"/>
      <c r="D144" s="536" t="s">
        <v>9</v>
      </c>
      <c r="E144" s="529" t="s">
        <v>9</v>
      </c>
      <c r="F144" s="536" t="s">
        <v>9</v>
      </c>
      <c r="G144" s="536" t="s">
        <v>9</v>
      </c>
      <c r="H144" s="537" t="s">
        <v>9</v>
      </c>
      <c r="I144" s="536"/>
      <c r="J144" s="523" t="s">
        <v>9</v>
      </c>
      <c r="K144" s="524" t="s">
        <v>9</v>
      </c>
      <c r="L144" s="525" t="s">
        <v>9</v>
      </c>
      <c r="M144" s="523" t="str">
        <f>VLOOKUP(L144,CódigosRetorno!$A$2:$B$2003,2,FALSE)</f>
        <v>-</v>
      </c>
      <c r="N144" s="522" t="s">
        <v>9</v>
      </c>
    </row>
    <row r="145" spans="1:14" ht="24" x14ac:dyDescent="0.35">
      <c r="A145" s="2"/>
      <c r="B145" s="872">
        <f>B138+1</f>
        <v>24</v>
      </c>
      <c r="C145" s="905" t="s">
        <v>1283</v>
      </c>
      <c r="D145" s="888" t="s">
        <v>327</v>
      </c>
      <c r="E145" s="888" t="s">
        <v>142</v>
      </c>
      <c r="F145" s="872" t="s">
        <v>773</v>
      </c>
      <c r="G145" s="888" t="s">
        <v>1108</v>
      </c>
      <c r="H145" s="867" t="s">
        <v>1284</v>
      </c>
      <c r="I145" s="872">
        <v>1</v>
      </c>
      <c r="J145" s="136" t="s">
        <v>1285</v>
      </c>
      <c r="K145" s="142" t="s">
        <v>6</v>
      </c>
      <c r="L145" s="77" t="s">
        <v>774</v>
      </c>
      <c r="M145" s="136" t="str">
        <f>VLOOKUP(L145,CódigosRetorno!$A$2:$B$2003,2,FALSE)</f>
        <v>El Numero de orden del item no cumple con el formato establecido</v>
      </c>
      <c r="N145" s="135" t="s">
        <v>9</v>
      </c>
    </row>
    <row r="146" spans="1:14" ht="24" x14ac:dyDescent="0.35">
      <c r="A146" s="2"/>
      <c r="B146" s="872"/>
      <c r="C146" s="905"/>
      <c r="D146" s="888"/>
      <c r="E146" s="888"/>
      <c r="F146" s="872"/>
      <c r="G146" s="888"/>
      <c r="H146" s="867"/>
      <c r="I146" s="872"/>
      <c r="J146" s="143" t="s">
        <v>1286</v>
      </c>
      <c r="K146" s="142" t="s">
        <v>6</v>
      </c>
      <c r="L146" s="144" t="s">
        <v>652</v>
      </c>
      <c r="M146" s="136" t="str">
        <f>VLOOKUP(L146,CódigosRetorno!$A$2:$B$2003,2,FALSE)</f>
        <v>El número de ítem no puede estar duplicado.</v>
      </c>
      <c r="N146" s="135" t="s">
        <v>9</v>
      </c>
    </row>
    <row r="147" spans="1:14" x14ac:dyDescent="0.35">
      <c r="A147" s="2"/>
      <c r="B147" s="872">
        <f>B145+1</f>
        <v>25</v>
      </c>
      <c r="C147" s="905" t="s">
        <v>1287</v>
      </c>
      <c r="D147" s="888" t="s">
        <v>327</v>
      </c>
      <c r="E147" s="888" t="s">
        <v>142</v>
      </c>
      <c r="F147" s="873" t="s">
        <v>1288</v>
      </c>
      <c r="G147" s="886" t="s">
        <v>753</v>
      </c>
      <c r="H147" s="868" t="s">
        <v>1289</v>
      </c>
      <c r="I147" s="135">
        <v>1</v>
      </c>
      <c r="J147" s="136" t="s">
        <v>1290</v>
      </c>
      <c r="K147" s="128" t="s">
        <v>6</v>
      </c>
      <c r="L147" s="142" t="s">
        <v>1291</v>
      </c>
      <c r="M147" s="136" t="str">
        <f>VLOOKUP(L147,CódigosRetorno!$A$2:$B$2003,2,FALSE)</f>
        <v>Es obligatorio indicar la unidad de medida del ítem</v>
      </c>
      <c r="N147" s="135" t="s">
        <v>9</v>
      </c>
    </row>
    <row r="148" spans="1:14" ht="24" x14ac:dyDescent="0.35">
      <c r="A148" s="2"/>
      <c r="B148" s="872"/>
      <c r="C148" s="905"/>
      <c r="D148" s="888"/>
      <c r="E148" s="888"/>
      <c r="F148" s="874"/>
      <c r="G148" s="890"/>
      <c r="H148" s="869"/>
      <c r="I148" s="135"/>
      <c r="J148" s="136" t="s">
        <v>1292</v>
      </c>
      <c r="K148" s="128" t="s">
        <v>6</v>
      </c>
      <c r="L148" s="142" t="s">
        <v>1293</v>
      </c>
      <c r="M148" s="136" t="str">
        <f>VLOOKUP(L148,CódigosRetorno!$A$2:$B$2003,2,FALSE)</f>
        <v>El dato ingresado como unidad de medida no corresponde al valor esperado</v>
      </c>
      <c r="N148" s="145" t="s">
        <v>9</v>
      </c>
    </row>
    <row r="149" spans="1:14" ht="24" x14ac:dyDescent="0.35">
      <c r="A149" s="2"/>
      <c r="B149" s="872"/>
      <c r="C149" s="905"/>
      <c r="D149" s="888"/>
      <c r="E149" s="888"/>
      <c r="F149" s="872"/>
      <c r="G149" s="135" t="s">
        <v>1294</v>
      </c>
      <c r="H149" s="136" t="s">
        <v>1295</v>
      </c>
      <c r="I149" s="135" t="s">
        <v>2432</v>
      </c>
      <c r="J149" s="136" t="s">
        <v>1296</v>
      </c>
      <c r="K149" s="128" t="s">
        <v>206</v>
      </c>
      <c r="L149" s="142" t="s">
        <v>1297</v>
      </c>
      <c r="M149" s="136" t="str">
        <f>VLOOKUP(L149,CódigosRetorno!$A$2:$B$2003,2,FALSE)</f>
        <v>El dato ingresado como atributo @unitCodeListID es incorrecto.</v>
      </c>
      <c r="N149" s="145" t="s">
        <v>9</v>
      </c>
    </row>
    <row r="150" spans="1:14" ht="48" x14ac:dyDescent="0.35">
      <c r="A150" s="2"/>
      <c r="B150" s="872"/>
      <c r="C150" s="905"/>
      <c r="D150" s="888"/>
      <c r="E150" s="888"/>
      <c r="F150" s="872"/>
      <c r="G150" s="145" t="s">
        <v>1102</v>
      </c>
      <c r="H150" s="136" t="s">
        <v>1299</v>
      </c>
      <c r="I150" s="135" t="s">
        <v>2432</v>
      </c>
      <c r="J150" s="136" t="s">
        <v>1103</v>
      </c>
      <c r="K150" s="142" t="s">
        <v>206</v>
      </c>
      <c r="L150" s="144" t="s">
        <v>1300</v>
      </c>
      <c r="M150" s="136" t="str">
        <f>VLOOKUP(L150,CódigosRetorno!$A$2:$B$2003,2,FALSE)</f>
        <v>El dato ingresado como atributo @unitCodeListAgencyName es incorrecto.</v>
      </c>
      <c r="N150" s="145" t="s">
        <v>9</v>
      </c>
    </row>
    <row r="151" spans="1:14" ht="24" x14ac:dyDescent="0.35">
      <c r="A151" s="2"/>
      <c r="B151" s="872">
        <f>B147+1</f>
        <v>26</v>
      </c>
      <c r="C151" s="905" t="s">
        <v>1301</v>
      </c>
      <c r="D151" s="888" t="s">
        <v>327</v>
      </c>
      <c r="E151" s="888" t="s">
        <v>142</v>
      </c>
      <c r="F151" s="872" t="s">
        <v>775</v>
      </c>
      <c r="G151" s="888" t="s">
        <v>776</v>
      </c>
      <c r="H151" s="867" t="s">
        <v>1302</v>
      </c>
      <c r="I151" s="872">
        <v>1</v>
      </c>
      <c r="J151" s="136" t="s">
        <v>1303</v>
      </c>
      <c r="K151" s="142" t="s">
        <v>6</v>
      </c>
      <c r="L151" s="144" t="s">
        <v>1304</v>
      </c>
      <c r="M151" s="136" t="str">
        <f>VLOOKUP(L151,CódigosRetorno!$A$2:$B$2003,2,FALSE)</f>
        <v>El XML no contiene el tag InvoicedQuantity en el detalle de los Items o es cero (0)</v>
      </c>
      <c r="N151" s="135" t="s">
        <v>9</v>
      </c>
    </row>
    <row r="152" spans="1:14" ht="24" x14ac:dyDescent="0.35">
      <c r="A152" s="2"/>
      <c r="B152" s="872"/>
      <c r="C152" s="905"/>
      <c r="D152" s="888"/>
      <c r="E152" s="888"/>
      <c r="F152" s="872"/>
      <c r="G152" s="888"/>
      <c r="H152" s="867"/>
      <c r="I152" s="872"/>
      <c r="J152" s="136" t="s">
        <v>778</v>
      </c>
      <c r="K152" s="142" t="s">
        <v>6</v>
      </c>
      <c r="L152" s="144" t="s">
        <v>1305</v>
      </c>
      <c r="M152" s="136" t="str">
        <f>VLOOKUP(L152,CódigosRetorno!$A$2:$B$2003,2,FALSE)</f>
        <v>InvoicedQuantity El dato ingresado no cumple con el estandar</v>
      </c>
      <c r="N152" s="135" t="s">
        <v>9</v>
      </c>
    </row>
    <row r="153" spans="1:14" ht="48" x14ac:dyDescent="0.35">
      <c r="A153" s="2"/>
      <c r="B153" s="135">
        <f>B151+1</f>
        <v>27</v>
      </c>
      <c r="C153" s="136" t="s">
        <v>1306</v>
      </c>
      <c r="D153" s="128" t="s">
        <v>327</v>
      </c>
      <c r="E153" s="128" t="s">
        <v>182</v>
      </c>
      <c r="F153" s="135" t="s">
        <v>226</v>
      </c>
      <c r="G153" s="128"/>
      <c r="H153" s="136" t="s">
        <v>1307</v>
      </c>
      <c r="I153" s="135">
        <v>1</v>
      </c>
      <c r="J153" s="136" t="s">
        <v>1308</v>
      </c>
      <c r="K153" s="128" t="s">
        <v>206</v>
      </c>
      <c r="L153" s="142" t="s">
        <v>1309</v>
      </c>
      <c r="M153" s="136" t="str">
        <f>VLOOKUP(L153,CódigosRetorno!$A$2:$B$2003,2,FALSE)</f>
        <v>El dato ingresado como codigo de producto no cumple con el formato establecido.</v>
      </c>
      <c r="N153" s="135" t="s">
        <v>9</v>
      </c>
    </row>
    <row r="154" spans="1:14" ht="48" x14ac:dyDescent="0.35">
      <c r="A154" s="2"/>
      <c r="B154" s="888">
        <f>B153+1</f>
        <v>28</v>
      </c>
      <c r="C154" s="905" t="s">
        <v>2483</v>
      </c>
      <c r="D154" s="888" t="s">
        <v>327</v>
      </c>
      <c r="E154" s="888" t="s">
        <v>182</v>
      </c>
      <c r="F154" s="923" t="s">
        <v>669</v>
      </c>
      <c r="G154" s="888" t="s">
        <v>1311</v>
      </c>
      <c r="H154" s="867" t="s">
        <v>1312</v>
      </c>
      <c r="I154" s="135">
        <v>1</v>
      </c>
      <c r="J154" s="136" t="s">
        <v>1313</v>
      </c>
      <c r="K154" s="128" t="s">
        <v>206</v>
      </c>
      <c r="L154" s="142" t="s">
        <v>1314</v>
      </c>
      <c r="M154" s="136" t="str">
        <f>VLOOKUP(L154,CódigosRetorno!$A$2:$B$2003,2,FALSE)</f>
        <v>Debe consignar obligatoriamente Codigo de producto SUNAT o Codigo de producto GTIN</v>
      </c>
      <c r="N154" s="135" t="s">
        <v>1116</v>
      </c>
    </row>
    <row r="155" spans="1:14" ht="24" x14ac:dyDescent="0.35">
      <c r="A155" s="2"/>
      <c r="B155" s="888"/>
      <c r="C155" s="905"/>
      <c r="D155" s="888"/>
      <c r="E155" s="888"/>
      <c r="F155" s="923"/>
      <c r="G155" s="888"/>
      <c r="H155" s="867"/>
      <c r="I155" s="135"/>
      <c r="J155" s="136" t="s">
        <v>1315</v>
      </c>
      <c r="K155" s="128" t="s">
        <v>206</v>
      </c>
      <c r="L155" s="142" t="s">
        <v>1316</v>
      </c>
      <c r="M155" s="136" t="str">
        <f>VLOOKUP(L155,CódigosRetorno!$A$2:$B$2003,2,FALSE)</f>
        <v>El Código producto de SUNAT no es válido</v>
      </c>
      <c r="N155" s="135" t="s">
        <v>1317</v>
      </c>
    </row>
    <row r="156" spans="1:14" ht="36" x14ac:dyDescent="0.35">
      <c r="A156" s="2"/>
      <c r="B156" s="888"/>
      <c r="C156" s="905"/>
      <c r="D156" s="888"/>
      <c r="E156" s="888"/>
      <c r="F156" s="923"/>
      <c r="G156" s="888"/>
      <c r="H156" s="867"/>
      <c r="I156" s="135"/>
      <c r="J156" s="136" t="s">
        <v>1318</v>
      </c>
      <c r="K156" s="128" t="s">
        <v>206</v>
      </c>
      <c r="L156" s="142" t="s">
        <v>1319</v>
      </c>
      <c r="M156" s="136" t="str">
        <f>VLOOKUP(L156,CódigosRetorno!$A$2:$B$2003,2,FALSE)</f>
        <v>El Codigo de producto SUNAT debe especificarse como minimo al tercer nivel jerarquico (a nivel de clase del codigo UNSPSC)</v>
      </c>
      <c r="N156" s="135" t="s">
        <v>1317</v>
      </c>
    </row>
    <row r="157" spans="1:14" ht="24" x14ac:dyDescent="0.35">
      <c r="A157" s="2"/>
      <c r="B157" s="888"/>
      <c r="C157" s="905"/>
      <c r="D157" s="888"/>
      <c r="E157" s="888"/>
      <c r="F157" s="923"/>
      <c r="G157" s="135" t="s">
        <v>1322</v>
      </c>
      <c r="H157" s="136" t="s">
        <v>1097</v>
      </c>
      <c r="I157" s="135" t="s">
        <v>2432</v>
      </c>
      <c r="J157" s="136" t="s">
        <v>1323</v>
      </c>
      <c r="K157" s="128" t="s">
        <v>206</v>
      </c>
      <c r="L157" s="142" t="s">
        <v>1099</v>
      </c>
      <c r="M157" s="136" t="str">
        <f>VLOOKUP(L157,CódigosRetorno!$A$2:$B$2003,2,FALSE)</f>
        <v>El dato ingresado como atributo @listID es incorrecto.</v>
      </c>
      <c r="N157" s="145" t="s">
        <v>9</v>
      </c>
    </row>
    <row r="158" spans="1:14" ht="24" x14ac:dyDescent="0.35">
      <c r="A158" s="2"/>
      <c r="B158" s="888"/>
      <c r="C158" s="905"/>
      <c r="D158" s="888"/>
      <c r="E158" s="888"/>
      <c r="F158" s="923"/>
      <c r="G158" s="135" t="s">
        <v>1324</v>
      </c>
      <c r="H158" s="136" t="s">
        <v>1079</v>
      </c>
      <c r="I158" s="135" t="s">
        <v>2432</v>
      </c>
      <c r="J158" s="136" t="s">
        <v>1325</v>
      </c>
      <c r="K158" s="128" t="s">
        <v>206</v>
      </c>
      <c r="L158" s="142" t="s">
        <v>1080</v>
      </c>
      <c r="M158" s="136" t="str">
        <f>VLOOKUP(L158,CódigosRetorno!$A$2:$B$2003,2,FALSE)</f>
        <v>El dato ingresado como atributo @listAgencyName es incorrecto.</v>
      </c>
      <c r="N158" s="145" t="s">
        <v>9</v>
      </c>
    </row>
    <row r="159" spans="1:14" ht="24" x14ac:dyDescent="0.35">
      <c r="A159" s="2"/>
      <c r="B159" s="888"/>
      <c r="C159" s="905"/>
      <c r="D159" s="888"/>
      <c r="E159" s="888"/>
      <c r="F159" s="923"/>
      <c r="G159" s="135" t="s">
        <v>1326</v>
      </c>
      <c r="H159" s="136" t="s">
        <v>1082</v>
      </c>
      <c r="I159" s="135" t="s">
        <v>2432</v>
      </c>
      <c r="J159" s="136" t="s">
        <v>1327</v>
      </c>
      <c r="K159" s="142" t="s">
        <v>206</v>
      </c>
      <c r="L159" s="144" t="s">
        <v>1084</v>
      </c>
      <c r="M159" s="136" t="str">
        <f>VLOOKUP(L159,CódigosRetorno!$A$2:$B$2003,2,FALSE)</f>
        <v>El dato ingresado como atributo @listName es incorrecto.</v>
      </c>
      <c r="N159" s="145" t="s">
        <v>9</v>
      </c>
    </row>
    <row r="160" spans="1:14" ht="24" x14ac:dyDescent="0.35">
      <c r="A160" s="2"/>
      <c r="B160" s="886">
        <f>B154+1</f>
        <v>29</v>
      </c>
      <c r="C160" s="868" t="s">
        <v>1328</v>
      </c>
      <c r="D160" s="886" t="s">
        <v>327</v>
      </c>
      <c r="E160" s="886" t="s">
        <v>182</v>
      </c>
      <c r="F160" s="886" t="s">
        <v>1329</v>
      </c>
      <c r="G160" s="873"/>
      <c r="H160" s="868" t="s">
        <v>2484</v>
      </c>
      <c r="I160" s="873">
        <v>1</v>
      </c>
      <c r="J160" s="136" t="s">
        <v>1331</v>
      </c>
      <c r="K160" s="128" t="s">
        <v>206</v>
      </c>
      <c r="L160" s="142" t="s">
        <v>1332</v>
      </c>
      <c r="M160" s="136" t="str">
        <f>VLOOKUP(L160,CódigosRetorno!$A$2:$B$2003,2,FALSE)</f>
        <v>El código de producto GS1 no cumple el estandar</v>
      </c>
      <c r="N160" s="135" t="s">
        <v>9</v>
      </c>
    </row>
    <row r="161" spans="1:14" ht="24" x14ac:dyDescent="0.35">
      <c r="A161" s="2"/>
      <c r="B161" s="887"/>
      <c r="C161" s="883"/>
      <c r="D161" s="887"/>
      <c r="E161" s="887"/>
      <c r="F161" s="887"/>
      <c r="G161" s="882"/>
      <c r="H161" s="883"/>
      <c r="I161" s="882"/>
      <c r="J161" s="136" t="s">
        <v>1333</v>
      </c>
      <c r="K161" s="128" t="s">
        <v>206</v>
      </c>
      <c r="L161" s="142" t="s">
        <v>1332</v>
      </c>
      <c r="M161" s="136" t="str">
        <f>VLOOKUP(L161,CódigosRetorno!$A$2:$B$2003,2,FALSE)</f>
        <v>El código de producto GS1 no cumple el estandar</v>
      </c>
      <c r="N161" s="135" t="s">
        <v>9</v>
      </c>
    </row>
    <row r="162" spans="1:14" ht="24" x14ac:dyDescent="0.35">
      <c r="A162" s="2"/>
      <c r="B162" s="887"/>
      <c r="C162" s="883"/>
      <c r="D162" s="887"/>
      <c r="E162" s="887"/>
      <c r="F162" s="887"/>
      <c r="G162" s="882"/>
      <c r="H162" s="883"/>
      <c r="I162" s="882"/>
      <c r="J162" s="136" t="s">
        <v>1334</v>
      </c>
      <c r="K162" s="128" t="s">
        <v>206</v>
      </c>
      <c r="L162" s="142" t="s">
        <v>1332</v>
      </c>
      <c r="M162" s="136" t="str">
        <f>VLOOKUP(L162,CódigosRetorno!$A$2:$B$2003,2,FALSE)</f>
        <v>El código de producto GS1 no cumple el estandar</v>
      </c>
      <c r="N162" s="135" t="s">
        <v>9</v>
      </c>
    </row>
    <row r="163" spans="1:14" ht="24" x14ac:dyDescent="0.35">
      <c r="A163" s="2"/>
      <c r="B163" s="887"/>
      <c r="C163" s="883"/>
      <c r="D163" s="887"/>
      <c r="E163" s="887"/>
      <c r="F163" s="887"/>
      <c r="G163" s="882"/>
      <c r="H163" s="883"/>
      <c r="I163" s="882"/>
      <c r="J163" s="136" t="s">
        <v>1335</v>
      </c>
      <c r="K163" s="128" t="s">
        <v>206</v>
      </c>
      <c r="L163" s="142" t="s">
        <v>1332</v>
      </c>
      <c r="M163" s="136" t="str">
        <f>VLOOKUP(L163,CódigosRetorno!$A$2:$B$2003,2,FALSE)</f>
        <v>El código de producto GS1 no cumple el estandar</v>
      </c>
      <c r="N163" s="135" t="s">
        <v>9</v>
      </c>
    </row>
    <row r="164" spans="1:14" ht="24" x14ac:dyDescent="0.35">
      <c r="A164" s="2"/>
      <c r="B164" s="887"/>
      <c r="C164" s="883"/>
      <c r="D164" s="887"/>
      <c r="E164" s="887"/>
      <c r="F164" s="887"/>
      <c r="G164" s="874"/>
      <c r="H164" s="869"/>
      <c r="I164" s="874"/>
      <c r="J164" s="136" t="s">
        <v>1336</v>
      </c>
      <c r="K164" s="128" t="s">
        <v>206</v>
      </c>
      <c r="L164" s="142" t="s">
        <v>1337</v>
      </c>
      <c r="M164" s="136" t="str">
        <f>VLOOKUP(L164,CódigosRetorno!$A$2:$B$2003,2,FALSE)</f>
        <v>Si utiliza el estandar GS1 debe especificar el tipo de estructura GTIN</v>
      </c>
      <c r="N164" s="135" t="s">
        <v>9</v>
      </c>
    </row>
    <row r="165" spans="1:14" ht="24" x14ac:dyDescent="0.35">
      <c r="A165" s="2"/>
      <c r="B165" s="890"/>
      <c r="C165" s="869"/>
      <c r="D165" s="890"/>
      <c r="E165" s="890"/>
      <c r="F165" s="890"/>
      <c r="G165" s="131"/>
      <c r="H165" s="464" t="s">
        <v>1338</v>
      </c>
      <c r="I165" s="129"/>
      <c r="J165" s="136" t="s">
        <v>1339</v>
      </c>
      <c r="K165" s="128" t="s">
        <v>206</v>
      </c>
      <c r="L165" s="142" t="s">
        <v>1340</v>
      </c>
      <c r="M165" s="136" t="str">
        <f>VLOOKUP(L165,CódigosRetorno!$A$2:$B$2003,2,FALSE)</f>
        <v>El tipo de estructura GS1 no tiene un valor permitido</v>
      </c>
      <c r="N165" s="135" t="s">
        <v>9</v>
      </c>
    </row>
    <row r="166" spans="1:14" ht="24" x14ac:dyDescent="0.35">
      <c r="A166" s="2"/>
      <c r="B166" s="872">
        <f>B160+1</f>
        <v>30</v>
      </c>
      <c r="C166" s="867" t="s">
        <v>1355</v>
      </c>
      <c r="D166" s="888" t="s">
        <v>327</v>
      </c>
      <c r="E166" s="888" t="s">
        <v>142</v>
      </c>
      <c r="F166" s="872" t="s">
        <v>1356</v>
      </c>
      <c r="G166" s="888"/>
      <c r="H166" s="867" t="s">
        <v>1357</v>
      </c>
      <c r="I166" s="872">
        <v>1</v>
      </c>
      <c r="J166" s="136" t="s">
        <v>602</v>
      </c>
      <c r="K166" s="142" t="s">
        <v>6</v>
      </c>
      <c r="L166" s="144" t="s">
        <v>1358</v>
      </c>
      <c r="M166" s="136" t="str">
        <f>VLOOKUP(L166,CódigosRetorno!$A$2:$B$2003,2,FALSE)</f>
        <v>El XML no contiene el tag cac:Item/cbc:Description en el detalle de los Items</v>
      </c>
      <c r="N166" s="135" t="s">
        <v>9</v>
      </c>
    </row>
    <row r="167" spans="1:14" ht="48" x14ac:dyDescent="0.35">
      <c r="A167" s="2"/>
      <c r="B167" s="872"/>
      <c r="C167" s="867"/>
      <c r="D167" s="888"/>
      <c r="E167" s="888"/>
      <c r="F167" s="872"/>
      <c r="G167" s="888"/>
      <c r="H167" s="867"/>
      <c r="I167" s="872"/>
      <c r="J167" s="136" t="s">
        <v>1359</v>
      </c>
      <c r="K167" s="142" t="s">
        <v>6</v>
      </c>
      <c r="L167" s="144" t="s">
        <v>1360</v>
      </c>
      <c r="M167" s="136" t="str">
        <f>VLOOKUP(L167,CódigosRetorno!$A$2:$B$2003,2,FALSE)</f>
        <v>El XML no contiene el tag o no existe informacion de cac:Item/cbc:Description del item</v>
      </c>
      <c r="N167" s="135" t="s">
        <v>9</v>
      </c>
    </row>
    <row r="168" spans="1:14" ht="24" x14ac:dyDescent="0.35">
      <c r="A168" s="2"/>
      <c r="B168" s="872">
        <f>B166+1</f>
        <v>31</v>
      </c>
      <c r="C168" s="905" t="s">
        <v>1361</v>
      </c>
      <c r="D168" s="888" t="s">
        <v>327</v>
      </c>
      <c r="E168" s="888" t="s">
        <v>142</v>
      </c>
      <c r="F168" s="872" t="s">
        <v>775</v>
      </c>
      <c r="G168" s="888" t="s">
        <v>776</v>
      </c>
      <c r="H168" s="867" t="s">
        <v>1362</v>
      </c>
      <c r="I168" s="872">
        <v>1</v>
      </c>
      <c r="J168" s="136" t="s">
        <v>65</v>
      </c>
      <c r="K168" s="142" t="s">
        <v>6</v>
      </c>
      <c r="L168" s="144" t="s">
        <v>1363</v>
      </c>
      <c r="M168" s="136" t="str">
        <f>VLOOKUP(L168,CódigosRetorno!$A$2:$B$2003,2,FALSE)</f>
        <v>El XML no contiene el tag cac:Price/cbc:PriceAmount en el detalle de los Items</v>
      </c>
      <c r="N168" s="135" t="s">
        <v>9</v>
      </c>
    </row>
    <row r="169" spans="1:14" ht="48" x14ac:dyDescent="0.35">
      <c r="A169" s="2"/>
      <c r="B169" s="872"/>
      <c r="C169" s="905"/>
      <c r="D169" s="888"/>
      <c r="E169" s="888"/>
      <c r="F169" s="872"/>
      <c r="G169" s="888"/>
      <c r="H169" s="867"/>
      <c r="I169" s="872"/>
      <c r="J169" s="828" t="s">
        <v>9096</v>
      </c>
      <c r="K169" s="827" t="s">
        <v>6</v>
      </c>
      <c r="L169" s="836" t="s">
        <v>1365</v>
      </c>
      <c r="M169" s="136" t="str">
        <f>VLOOKUP(L169,CódigosRetorno!$A$2:$B$2003,2,FALSE)</f>
        <v>El dato ingresado en PriceAmount del Valor de venta unitario por item no cumple con el formato establecido</v>
      </c>
      <c r="N169" s="135" t="s">
        <v>9</v>
      </c>
    </row>
    <row r="170" spans="1:14" ht="48" x14ac:dyDescent="0.35">
      <c r="A170" s="2"/>
      <c r="B170" s="872"/>
      <c r="C170" s="905"/>
      <c r="D170" s="888"/>
      <c r="E170" s="888"/>
      <c r="F170" s="872"/>
      <c r="G170" s="888"/>
      <c r="H170" s="867"/>
      <c r="I170" s="872"/>
      <c r="J170" s="138" t="s">
        <v>1366</v>
      </c>
      <c r="K170" s="142" t="s">
        <v>6</v>
      </c>
      <c r="L170" s="144" t="s">
        <v>1367</v>
      </c>
      <c r="M170" s="136" t="str">
        <f>VLOOKUP(L170,CódigosRetorno!$A$2:$B$2003,2,FALSE)</f>
        <v>Operacion gratuita, solo debe consignar un monto referencial</v>
      </c>
      <c r="N170" s="135" t="s">
        <v>9</v>
      </c>
    </row>
    <row r="171" spans="1:14" ht="24" x14ac:dyDescent="0.35">
      <c r="A171" s="2"/>
      <c r="B171" s="872"/>
      <c r="C171" s="905"/>
      <c r="D171" s="888"/>
      <c r="E171" s="888"/>
      <c r="F171" s="135" t="s">
        <v>143</v>
      </c>
      <c r="G171" s="128" t="s">
        <v>306</v>
      </c>
      <c r="H171" s="92" t="s">
        <v>1368</v>
      </c>
      <c r="I171" s="135">
        <v>1</v>
      </c>
      <c r="J171" s="136" t="s">
        <v>1391</v>
      </c>
      <c r="K171" s="128" t="s">
        <v>6</v>
      </c>
      <c r="L171" s="142" t="s">
        <v>948</v>
      </c>
      <c r="M171" s="136" t="str">
        <f>VLOOKUP(L171,CódigosRetorno!$A$2:$B$2003,2,FALSE)</f>
        <v>La moneda debe ser la misma en todo el documento. Salvo las percepciones que sólo son en moneda nacional</v>
      </c>
      <c r="N171" s="135" t="s">
        <v>1094</v>
      </c>
    </row>
    <row r="172" spans="1:14" x14ac:dyDescent="0.35">
      <c r="A172" s="2"/>
      <c r="B172" s="872">
        <f>B168+1</f>
        <v>32</v>
      </c>
      <c r="C172" s="905" t="s">
        <v>2485</v>
      </c>
      <c r="D172" s="888" t="s">
        <v>327</v>
      </c>
      <c r="E172" s="872" t="s">
        <v>142</v>
      </c>
      <c r="F172" s="872" t="s">
        <v>775</v>
      </c>
      <c r="G172" s="888" t="s">
        <v>776</v>
      </c>
      <c r="H172" s="905" t="s">
        <v>1371</v>
      </c>
      <c r="I172" s="872">
        <v>1</v>
      </c>
      <c r="J172" s="136" t="s">
        <v>65</v>
      </c>
      <c r="K172" s="128" t="s">
        <v>6</v>
      </c>
      <c r="L172" s="144" t="s">
        <v>1372</v>
      </c>
      <c r="M172" s="136" t="str">
        <f>VLOOKUP(L172,CódigosRetorno!$A$2:$B$2003,2,FALSE)</f>
        <v>Debe existir el tag cac:AlternativeConditionPrice</v>
      </c>
      <c r="N172" s="135" t="s">
        <v>9</v>
      </c>
    </row>
    <row r="173" spans="1:14" ht="24" x14ac:dyDescent="0.35">
      <c r="A173" s="2"/>
      <c r="B173" s="872"/>
      <c r="C173" s="905"/>
      <c r="D173" s="888"/>
      <c r="E173" s="872"/>
      <c r="F173" s="872"/>
      <c r="G173" s="888"/>
      <c r="H173" s="905"/>
      <c r="I173" s="872"/>
      <c r="J173" s="136" t="s">
        <v>1364</v>
      </c>
      <c r="K173" s="142" t="s">
        <v>6</v>
      </c>
      <c r="L173" s="144" t="s">
        <v>1373</v>
      </c>
      <c r="M173" s="136" t="str">
        <f>VLOOKUP(L173,CódigosRetorno!$A$2:$B$2003,2,FALSE)</f>
        <v>El dato ingresado en PriceAmount del Precio de venta unitario por item no cumple con el formato establecido</v>
      </c>
      <c r="N173" s="135" t="s">
        <v>9</v>
      </c>
    </row>
    <row r="174" spans="1:14" ht="132" x14ac:dyDescent="0.35">
      <c r="A174" s="2"/>
      <c r="B174" s="872"/>
      <c r="C174" s="905"/>
      <c r="D174" s="888"/>
      <c r="E174" s="872"/>
      <c r="F174" s="872"/>
      <c r="G174" s="888"/>
      <c r="H174" s="905"/>
      <c r="I174" s="872"/>
      <c r="J174" s="136" t="s">
        <v>1374</v>
      </c>
      <c r="K174" s="142" t="s">
        <v>206</v>
      </c>
      <c r="L174" s="144" t="s">
        <v>2486</v>
      </c>
      <c r="M174" s="136" t="str">
        <f>VLOOKUP(L174,CódigosRetorno!$A$2:$B$2003,2,FALSE)</f>
        <v>El precio unitario de la operación que está informando difiere de los cálculos realizados en base a la información remitida</v>
      </c>
      <c r="N174" s="135" t="s">
        <v>9</v>
      </c>
    </row>
    <row r="175" spans="1:14" ht="24" x14ac:dyDescent="0.35">
      <c r="A175" s="2"/>
      <c r="B175" s="872"/>
      <c r="C175" s="905"/>
      <c r="D175" s="888"/>
      <c r="E175" s="872"/>
      <c r="F175" s="135" t="s">
        <v>143</v>
      </c>
      <c r="G175" s="128" t="s">
        <v>306</v>
      </c>
      <c r="H175" s="92" t="s">
        <v>1368</v>
      </c>
      <c r="I175" s="135">
        <v>1</v>
      </c>
      <c r="J175" s="136" t="s">
        <v>1391</v>
      </c>
      <c r="K175" s="128" t="s">
        <v>6</v>
      </c>
      <c r="L175" s="142" t="s">
        <v>948</v>
      </c>
      <c r="M175" s="136" t="str">
        <f>VLOOKUP(L175,CódigosRetorno!$A$2:$B$2003,2,FALSE)</f>
        <v>La moneda debe ser la misma en todo el documento. Salvo las percepciones que sólo son en moneda nacional</v>
      </c>
      <c r="N175" s="135" t="s">
        <v>1094</v>
      </c>
    </row>
    <row r="176" spans="1:14" ht="24" x14ac:dyDescent="0.35">
      <c r="A176" s="2"/>
      <c r="B176" s="872"/>
      <c r="C176" s="905"/>
      <c r="D176" s="888"/>
      <c r="E176" s="872"/>
      <c r="F176" s="872" t="s">
        <v>328</v>
      </c>
      <c r="G176" s="888" t="s">
        <v>2487</v>
      </c>
      <c r="H176" s="867" t="s">
        <v>1377</v>
      </c>
      <c r="I176" s="872">
        <v>1</v>
      </c>
      <c r="J176" s="136" t="s">
        <v>466</v>
      </c>
      <c r="K176" s="142" t="s">
        <v>6</v>
      </c>
      <c r="L176" s="144" t="s">
        <v>1378</v>
      </c>
      <c r="M176" s="136" t="str">
        <f>VLOOKUP(L176,CódigosRetorno!$A$2:$B$2003,2,FALSE)</f>
        <v>Se ha consignado un valor invalido en el campo cbc:PriceTypeCode</v>
      </c>
      <c r="N176" s="135" t="s">
        <v>1379</v>
      </c>
    </row>
    <row r="177" spans="1:14" ht="24" x14ac:dyDescent="0.35">
      <c r="A177" s="2"/>
      <c r="B177" s="872"/>
      <c r="C177" s="905"/>
      <c r="D177" s="888"/>
      <c r="E177" s="872"/>
      <c r="F177" s="872"/>
      <c r="G177" s="888"/>
      <c r="H177" s="867"/>
      <c r="I177" s="872"/>
      <c r="J177" s="143" t="s">
        <v>1380</v>
      </c>
      <c r="K177" s="142" t="s">
        <v>6</v>
      </c>
      <c r="L177" s="144" t="s">
        <v>1381</v>
      </c>
      <c r="M177" s="136" t="str">
        <f>VLOOKUP(L177,CódigosRetorno!$A$2:$B$2003,2,FALSE)</f>
        <v>Existe mas de un tag cac:AlternativeConditionPrice con el mismo cbc:PriceTypeCode</v>
      </c>
      <c r="N177" s="135" t="s">
        <v>9</v>
      </c>
    </row>
    <row r="178" spans="1:14" ht="24" x14ac:dyDescent="0.35">
      <c r="A178" s="2"/>
      <c r="B178" s="872"/>
      <c r="C178" s="905"/>
      <c r="D178" s="888"/>
      <c r="E178" s="888" t="s">
        <v>182</v>
      </c>
      <c r="F178" s="872"/>
      <c r="G178" s="145" t="s">
        <v>1382</v>
      </c>
      <c r="H178" s="92" t="s">
        <v>1082</v>
      </c>
      <c r="I178" s="135" t="s">
        <v>2432</v>
      </c>
      <c r="J178" s="136" t="s">
        <v>1383</v>
      </c>
      <c r="K178" s="142" t="s">
        <v>206</v>
      </c>
      <c r="L178" s="144" t="s">
        <v>1084</v>
      </c>
      <c r="M178" s="136" t="str">
        <f>VLOOKUP(L178,CódigosRetorno!$A$2:$B$2003,2,FALSE)</f>
        <v>El dato ingresado como atributo @listName es incorrecto.</v>
      </c>
      <c r="N178" s="145" t="s">
        <v>9</v>
      </c>
    </row>
    <row r="179" spans="1:14" ht="24" x14ac:dyDescent="0.35">
      <c r="A179" s="2"/>
      <c r="B179" s="872"/>
      <c r="C179" s="905"/>
      <c r="D179" s="888"/>
      <c r="E179" s="888"/>
      <c r="F179" s="872"/>
      <c r="G179" s="145" t="s">
        <v>1058</v>
      </c>
      <c r="H179" s="92" t="s">
        <v>1079</v>
      </c>
      <c r="I179" s="135" t="s">
        <v>2432</v>
      </c>
      <c r="J179" s="136" t="s">
        <v>1060</v>
      </c>
      <c r="K179" s="128" t="s">
        <v>206</v>
      </c>
      <c r="L179" s="142" t="s">
        <v>1080</v>
      </c>
      <c r="M179" s="136" t="str">
        <f>VLOOKUP(L179,CódigosRetorno!$A$2:$B$2003,2,FALSE)</f>
        <v>El dato ingresado como atributo @listAgencyName es incorrecto.</v>
      </c>
      <c r="N179" s="145" t="s">
        <v>9</v>
      </c>
    </row>
    <row r="180" spans="1:14" ht="36" x14ac:dyDescent="0.35">
      <c r="A180" s="2"/>
      <c r="B180" s="872"/>
      <c r="C180" s="905"/>
      <c r="D180" s="888"/>
      <c r="E180" s="888"/>
      <c r="F180" s="872"/>
      <c r="G180" s="145" t="s">
        <v>1384</v>
      </c>
      <c r="H180" s="92" t="s">
        <v>1086</v>
      </c>
      <c r="I180" s="135" t="s">
        <v>2432</v>
      </c>
      <c r="J180" s="136" t="s">
        <v>1385</v>
      </c>
      <c r="K180" s="142" t="s">
        <v>206</v>
      </c>
      <c r="L180" s="144" t="s">
        <v>1088</v>
      </c>
      <c r="M180" s="136" t="str">
        <f>VLOOKUP(L180,CódigosRetorno!$A$2:$B$2003,2,FALSE)</f>
        <v>El dato ingresado como atributo @listURI es incorrecto.</v>
      </c>
      <c r="N180" s="145" t="s">
        <v>9</v>
      </c>
    </row>
    <row r="181" spans="1:14" ht="24" x14ac:dyDescent="0.35">
      <c r="A181" s="2"/>
      <c r="B181" s="872">
        <f>B172+1</f>
        <v>33</v>
      </c>
      <c r="C181" s="905" t="s">
        <v>1386</v>
      </c>
      <c r="D181" s="888" t="s">
        <v>327</v>
      </c>
      <c r="E181" s="872" t="s">
        <v>182</v>
      </c>
      <c r="F181" s="873" t="s">
        <v>775</v>
      </c>
      <c r="G181" s="886" t="s">
        <v>776</v>
      </c>
      <c r="H181" s="868" t="s">
        <v>1371</v>
      </c>
      <c r="I181" s="873">
        <v>1</v>
      </c>
      <c r="J181" s="136" t="s">
        <v>1364</v>
      </c>
      <c r="K181" s="142" t="s">
        <v>6</v>
      </c>
      <c r="L181" s="144" t="s">
        <v>1373</v>
      </c>
      <c r="M181" s="136" t="str">
        <f>VLOOKUP(L181,CódigosRetorno!$A$2:$B$2003,2,FALSE)</f>
        <v>El dato ingresado en PriceAmount del Precio de venta unitario por item no cumple con el formato establecido</v>
      </c>
      <c r="N181" s="135" t="s">
        <v>9</v>
      </c>
    </row>
    <row r="182" spans="1:14" ht="60" x14ac:dyDescent="0.35">
      <c r="A182" s="2"/>
      <c r="B182" s="872"/>
      <c r="C182" s="905"/>
      <c r="D182" s="888"/>
      <c r="E182" s="888"/>
      <c r="F182" s="882"/>
      <c r="G182" s="887"/>
      <c r="H182" s="883"/>
      <c r="I182" s="882"/>
      <c r="J182" s="136" t="s">
        <v>2488</v>
      </c>
      <c r="K182" s="142" t="s">
        <v>6</v>
      </c>
      <c r="L182" s="144" t="s">
        <v>1388</v>
      </c>
      <c r="M182" s="136" t="str">
        <f>VLOOKUP(L182,CódigosRetorno!$A$2:$B$2003,2,FALSE)</f>
        <v>Si existe 'Valor referencial unitario en operac. no onerosas' con monto mayor a cero, la operacion debe ser gratuita (codigo de tributo 9996)</v>
      </c>
      <c r="N182" s="135" t="s">
        <v>9</v>
      </c>
    </row>
    <row r="183" spans="1:14" ht="60" x14ac:dyDescent="0.35">
      <c r="A183" s="2"/>
      <c r="B183" s="872"/>
      <c r="C183" s="905"/>
      <c r="D183" s="888"/>
      <c r="E183" s="888"/>
      <c r="F183" s="874"/>
      <c r="G183" s="890"/>
      <c r="H183" s="869"/>
      <c r="I183" s="874"/>
      <c r="J183" s="136" t="s">
        <v>1389</v>
      </c>
      <c r="K183" s="142" t="s">
        <v>6</v>
      </c>
      <c r="L183" s="144" t="s">
        <v>1390</v>
      </c>
      <c r="M183" s="136" t="str">
        <f>VLOOKUP(L183,CódigosRetorno!$A$2:$B$2003,2,FALSE)</f>
        <v>El código de precio '02' es sólo para operaciones gratuitas</v>
      </c>
      <c r="N183" s="145" t="s">
        <v>9</v>
      </c>
    </row>
    <row r="184" spans="1:14" ht="24" x14ac:dyDescent="0.35">
      <c r="A184" s="2"/>
      <c r="B184" s="872"/>
      <c r="C184" s="905"/>
      <c r="D184" s="888"/>
      <c r="E184" s="888"/>
      <c r="F184" s="135" t="s">
        <v>143</v>
      </c>
      <c r="G184" s="128" t="s">
        <v>306</v>
      </c>
      <c r="H184" s="92" t="s">
        <v>1368</v>
      </c>
      <c r="I184" s="135">
        <v>1</v>
      </c>
      <c r="J184" s="136" t="s">
        <v>1391</v>
      </c>
      <c r="K184" s="128" t="s">
        <v>6</v>
      </c>
      <c r="L184" s="142" t="s">
        <v>948</v>
      </c>
      <c r="M184" s="136" t="str">
        <f>VLOOKUP(L184,CódigosRetorno!$A$2:$B$2003,2,FALSE)</f>
        <v>La moneda debe ser la misma en todo el documento. Salvo las percepciones que sólo son en moneda nacional</v>
      </c>
      <c r="N184" s="135" t="s">
        <v>1094</v>
      </c>
    </row>
    <row r="185" spans="1:14" ht="24" x14ac:dyDescent="0.35">
      <c r="A185" s="2"/>
      <c r="B185" s="872"/>
      <c r="C185" s="905"/>
      <c r="D185" s="888"/>
      <c r="E185" s="888"/>
      <c r="F185" s="872" t="s">
        <v>328</v>
      </c>
      <c r="G185" s="888" t="s">
        <v>2487</v>
      </c>
      <c r="H185" s="867" t="s">
        <v>1377</v>
      </c>
      <c r="I185" s="872">
        <v>1</v>
      </c>
      <c r="J185" s="136" t="s">
        <v>466</v>
      </c>
      <c r="K185" s="142" t="s">
        <v>6</v>
      </c>
      <c r="L185" s="144" t="s">
        <v>1378</v>
      </c>
      <c r="M185" s="136" t="str">
        <f>VLOOKUP(L185,CódigosRetorno!$A$2:$B$2003,2,FALSE)</f>
        <v>Se ha consignado un valor invalido en el campo cbc:PriceTypeCode</v>
      </c>
      <c r="N185" s="135" t="s">
        <v>1379</v>
      </c>
    </row>
    <row r="186" spans="1:14" ht="24" x14ac:dyDescent="0.35">
      <c r="A186" s="2"/>
      <c r="B186" s="872"/>
      <c r="C186" s="905"/>
      <c r="D186" s="888"/>
      <c r="E186" s="888"/>
      <c r="F186" s="872"/>
      <c r="G186" s="888"/>
      <c r="H186" s="867"/>
      <c r="I186" s="872"/>
      <c r="J186" s="143" t="s">
        <v>1380</v>
      </c>
      <c r="K186" s="142" t="s">
        <v>6</v>
      </c>
      <c r="L186" s="144" t="s">
        <v>1381</v>
      </c>
      <c r="M186" s="136" t="str">
        <f>VLOOKUP(L186,CódigosRetorno!$A$2:$B$2003,2,FALSE)</f>
        <v>Existe mas de un tag cac:AlternativeConditionPrice con el mismo cbc:PriceTypeCode</v>
      </c>
      <c r="N186" s="135" t="s">
        <v>9</v>
      </c>
    </row>
    <row r="187" spans="1:14" ht="24" x14ac:dyDescent="0.35">
      <c r="A187" s="2"/>
      <c r="B187" s="872"/>
      <c r="C187" s="905"/>
      <c r="D187" s="888"/>
      <c r="E187" s="888"/>
      <c r="F187" s="872"/>
      <c r="G187" s="145" t="s">
        <v>1382</v>
      </c>
      <c r="H187" s="92" t="s">
        <v>1082</v>
      </c>
      <c r="I187" s="135" t="s">
        <v>2432</v>
      </c>
      <c r="J187" s="136" t="s">
        <v>1383</v>
      </c>
      <c r="K187" s="142" t="s">
        <v>206</v>
      </c>
      <c r="L187" s="144" t="s">
        <v>1084</v>
      </c>
      <c r="M187" s="136" t="str">
        <f>VLOOKUP(L187,CódigosRetorno!$A$2:$B$2003,2,FALSE)</f>
        <v>El dato ingresado como atributo @listName es incorrecto.</v>
      </c>
      <c r="N187" s="145" t="s">
        <v>9</v>
      </c>
    </row>
    <row r="188" spans="1:14" ht="24" x14ac:dyDescent="0.35">
      <c r="A188" s="2"/>
      <c r="B188" s="872"/>
      <c r="C188" s="905"/>
      <c r="D188" s="888"/>
      <c r="E188" s="888"/>
      <c r="F188" s="872"/>
      <c r="G188" s="145" t="s">
        <v>1058</v>
      </c>
      <c r="H188" s="92" t="s">
        <v>1079</v>
      </c>
      <c r="I188" s="135" t="s">
        <v>2432</v>
      </c>
      <c r="J188" s="136" t="s">
        <v>1060</v>
      </c>
      <c r="K188" s="128" t="s">
        <v>206</v>
      </c>
      <c r="L188" s="142" t="s">
        <v>1080</v>
      </c>
      <c r="M188" s="136" t="str">
        <f>VLOOKUP(L188,CódigosRetorno!$A$2:$B$2003,2,FALSE)</f>
        <v>El dato ingresado como atributo @listAgencyName es incorrecto.</v>
      </c>
      <c r="N188" s="145" t="s">
        <v>9</v>
      </c>
    </row>
    <row r="189" spans="1:14" ht="36" x14ac:dyDescent="0.35">
      <c r="A189" s="2"/>
      <c r="B189" s="872"/>
      <c r="C189" s="905"/>
      <c r="D189" s="888"/>
      <c r="E189" s="888"/>
      <c r="F189" s="872"/>
      <c r="G189" s="145" t="s">
        <v>1384</v>
      </c>
      <c r="H189" s="92" t="s">
        <v>1086</v>
      </c>
      <c r="I189" s="135" t="s">
        <v>2432</v>
      </c>
      <c r="J189" s="136" t="s">
        <v>1385</v>
      </c>
      <c r="K189" s="142" t="s">
        <v>206</v>
      </c>
      <c r="L189" s="144" t="s">
        <v>1088</v>
      </c>
      <c r="M189" s="136" t="str">
        <f>VLOOKUP(L189,CódigosRetorno!$A$2:$B$2003,2,FALSE)</f>
        <v>El dato ingresado como atributo @listURI es incorrecto.</v>
      </c>
      <c r="N189" s="145" t="s">
        <v>9</v>
      </c>
    </row>
    <row r="190" spans="1:14" x14ac:dyDescent="0.35">
      <c r="A190" s="2"/>
      <c r="B190" s="872">
        <f>B181+1</f>
        <v>34</v>
      </c>
      <c r="C190" s="905" t="s">
        <v>1393</v>
      </c>
      <c r="D190" s="888" t="s">
        <v>327</v>
      </c>
      <c r="E190" s="888" t="s">
        <v>142</v>
      </c>
      <c r="F190" s="873" t="s">
        <v>298</v>
      </c>
      <c r="G190" s="873" t="s">
        <v>299</v>
      </c>
      <c r="H190" s="868" t="s">
        <v>1394</v>
      </c>
      <c r="I190" s="872">
        <v>1</v>
      </c>
      <c r="J190" s="136" t="s">
        <v>1395</v>
      </c>
      <c r="K190" s="128" t="s">
        <v>6</v>
      </c>
      <c r="L190" s="142" t="s">
        <v>1396</v>
      </c>
      <c r="M190" s="136" t="str">
        <f>VLOOKUP(L190,CódigosRetorno!$A$2:$B$2003,2,FALSE)</f>
        <v>El xml no contiene el tag de impuesto por linea (TaxtTotal).</v>
      </c>
      <c r="N190" s="145" t="s">
        <v>9</v>
      </c>
    </row>
    <row r="191" spans="1:14" ht="36" x14ac:dyDescent="0.35">
      <c r="A191" s="2"/>
      <c r="B191" s="872"/>
      <c r="C191" s="905"/>
      <c r="D191" s="888"/>
      <c r="E191" s="888"/>
      <c r="F191" s="882"/>
      <c r="G191" s="882"/>
      <c r="H191" s="883"/>
      <c r="I191" s="872"/>
      <c r="J191" s="136" t="s">
        <v>2489</v>
      </c>
      <c r="K191" s="128" t="s">
        <v>6</v>
      </c>
      <c r="L191" s="142" t="s">
        <v>1398</v>
      </c>
      <c r="M191" s="136" t="str">
        <f>VLOOKUP(L191,CódigosRetorno!$A$2:$B$2003,2,FALSE)</f>
        <v>El dato ingresado en el monto total de impuestos por línea no cumple con el formato establecido</v>
      </c>
      <c r="N191" s="145" t="s">
        <v>9</v>
      </c>
    </row>
    <row r="192" spans="1:14" ht="48" x14ac:dyDescent="0.35">
      <c r="A192" s="2"/>
      <c r="B192" s="872"/>
      <c r="C192" s="905"/>
      <c r="D192" s="888"/>
      <c r="E192" s="888"/>
      <c r="F192" s="882"/>
      <c r="G192" s="882"/>
      <c r="H192" s="883"/>
      <c r="I192" s="872"/>
      <c r="J192" s="136" t="s">
        <v>1399</v>
      </c>
      <c r="K192" s="128" t="s">
        <v>206</v>
      </c>
      <c r="L192" s="142" t="s">
        <v>2490</v>
      </c>
      <c r="M192" s="136" t="str">
        <f>VLOOKUP(L192,CódigosRetorno!$A$2:$B$2003,2,FALSE)</f>
        <v>El importe total de impuestos por línea no coincide con la sumatoria de los impuestos por línea.</v>
      </c>
      <c r="N192" s="145" t="s">
        <v>9</v>
      </c>
    </row>
    <row r="193" spans="1:14" x14ac:dyDescent="0.35">
      <c r="A193" s="2"/>
      <c r="B193" s="872"/>
      <c r="C193" s="905"/>
      <c r="D193" s="888"/>
      <c r="E193" s="888"/>
      <c r="F193" s="882"/>
      <c r="G193" s="882"/>
      <c r="H193" s="869"/>
      <c r="I193" s="872"/>
      <c r="J193" s="92" t="s">
        <v>1401</v>
      </c>
      <c r="K193" s="128" t="s">
        <v>6</v>
      </c>
      <c r="L193" s="78" t="s">
        <v>1402</v>
      </c>
      <c r="M193" s="136" t="str">
        <f>VLOOKUP(L193,CódigosRetorno!$A$2:$B$2003,2,FALSE)</f>
        <v>El tag cac:TaxTotal no debe repetirse a nivel de Item</v>
      </c>
      <c r="N193" s="80" t="s">
        <v>9</v>
      </c>
    </row>
    <row r="194" spans="1:14" ht="24" x14ac:dyDescent="0.35">
      <c r="A194" s="2"/>
      <c r="B194" s="872"/>
      <c r="C194" s="905"/>
      <c r="D194" s="888"/>
      <c r="E194" s="888"/>
      <c r="F194" s="135" t="s">
        <v>143</v>
      </c>
      <c r="G194" s="128" t="s">
        <v>306</v>
      </c>
      <c r="H194" s="92" t="s">
        <v>1368</v>
      </c>
      <c r="I194" s="131">
        <v>1</v>
      </c>
      <c r="J194" s="138" t="s">
        <v>1391</v>
      </c>
      <c r="K194" s="142" t="s">
        <v>6</v>
      </c>
      <c r="L194" s="144" t="s">
        <v>948</v>
      </c>
      <c r="M194" s="136" t="str">
        <f>VLOOKUP(L194,CódigosRetorno!$A$2:$B$2003,2,FALSE)</f>
        <v>La moneda debe ser la misma en todo el documento. Salvo las percepciones que sólo son en moneda nacional</v>
      </c>
      <c r="N194" s="135" t="s">
        <v>1094</v>
      </c>
    </row>
    <row r="195" spans="1:14" ht="36" x14ac:dyDescent="0.35">
      <c r="A195" s="2"/>
      <c r="B195" s="872">
        <f>B190+1</f>
        <v>35</v>
      </c>
      <c r="C195" s="905" t="s">
        <v>2491</v>
      </c>
      <c r="D195" s="888" t="s">
        <v>327</v>
      </c>
      <c r="E195" s="888" t="s">
        <v>142</v>
      </c>
      <c r="F195" s="873" t="s">
        <v>298</v>
      </c>
      <c r="G195" s="886" t="s">
        <v>299</v>
      </c>
      <c r="H195" s="868" t="s">
        <v>2492</v>
      </c>
      <c r="I195" s="873" t="s">
        <v>2432</v>
      </c>
      <c r="J195" s="136" t="s">
        <v>2489</v>
      </c>
      <c r="K195" s="128" t="s">
        <v>6</v>
      </c>
      <c r="L195" s="144" t="s">
        <v>1405</v>
      </c>
      <c r="M195" s="136" t="str">
        <f>VLOOKUP(L195,CódigosRetorno!$A$2:$B$2003,2,FALSE)</f>
        <v>El dato ingresado en TaxableAmount de la linea no cumple con el formato establecido</v>
      </c>
      <c r="N195" s="135" t="s">
        <v>9</v>
      </c>
    </row>
    <row r="196" spans="1:14" ht="72" x14ac:dyDescent="0.35">
      <c r="A196" s="2"/>
      <c r="B196" s="872"/>
      <c r="C196" s="905"/>
      <c r="D196" s="888"/>
      <c r="E196" s="888"/>
      <c r="F196" s="882"/>
      <c r="G196" s="887"/>
      <c r="H196" s="883"/>
      <c r="I196" s="882"/>
      <c r="J196" s="136" t="s">
        <v>2493</v>
      </c>
      <c r="K196" s="128" t="s">
        <v>206</v>
      </c>
      <c r="L196" s="144" t="s">
        <v>2494</v>
      </c>
      <c r="M196" s="136" t="str">
        <f>VLOOKUP(L196,CódigosRetorno!$A$2:$B$2003,2,FALSE)</f>
        <v>La base imponible a nivel de línea difiere de la información consignada en el comprobante</v>
      </c>
      <c r="N196" s="135" t="s">
        <v>9</v>
      </c>
    </row>
    <row r="197" spans="1:14" ht="48" x14ac:dyDescent="0.35">
      <c r="A197" s="2"/>
      <c r="B197" s="872"/>
      <c r="C197" s="905"/>
      <c r="D197" s="888"/>
      <c r="E197" s="888"/>
      <c r="F197" s="874"/>
      <c r="G197" s="890"/>
      <c r="H197" s="869"/>
      <c r="I197" s="874"/>
      <c r="J197" s="136" t="s">
        <v>2495</v>
      </c>
      <c r="K197" s="128" t="s">
        <v>206</v>
      </c>
      <c r="L197" s="144" t="s">
        <v>2494</v>
      </c>
      <c r="M197" s="136" t="str">
        <f>VLOOKUP(L197,CódigosRetorno!$A$2:$B$2003,2,FALSE)</f>
        <v>La base imponible a nivel de línea difiere de la información consignada en el comprobante</v>
      </c>
      <c r="N197" s="135" t="s">
        <v>9</v>
      </c>
    </row>
    <row r="198" spans="1:14" ht="24" x14ac:dyDescent="0.35">
      <c r="A198" s="2"/>
      <c r="B198" s="872"/>
      <c r="C198" s="905"/>
      <c r="D198" s="888"/>
      <c r="E198" s="888"/>
      <c r="F198" s="135" t="s">
        <v>143</v>
      </c>
      <c r="G198" s="128" t="s">
        <v>306</v>
      </c>
      <c r="H198" s="92" t="s">
        <v>1409</v>
      </c>
      <c r="I198" s="135">
        <v>1</v>
      </c>
      <c r="J198" s="136" t="s">
        <v>1391</v>
      </c>
      <c r="K198" s="128" t="s">
        <v>6</v>
      </c>
      <c r="L198" s="142" t="s">
        <v>948</v>
      </c>
      <c r="M198" s="136" t="str">
        <f>VLOOKUP(L198,CódigosRetorno!$A$2:$B$2003,2,FALSE)</f>
        <v>La moneda debe ser la misma en todo el documento. Salvo las percepciones que sólo son en moneda nacional</v>
      </c>
      <c r="N198" s="135" t="s">
        <v>1094</v>
      </c>
    </row>
    <row r="199" spans="1:14" ht="24" x14ac:dyDescent="0.35">
      <c r="A199" s="2"/>
      <c r="B199" s="872"/>
      <c r="C199" s="905"/>
      <c r="D199" s="888"/>
      <c r="E199" s="888"/>
      <c r="F199" s="872" t="s">
        <v>298</v>
      </c>
      <c r="G199" s="888" t="s">
        <v>299</v>
      </c>
      <c r="H199" s="905" t="s">
        <v>2496</v>
      </c>
      <c r="I199" s="872">
        <v>1</v>
      </c>
      <c r="J199" s="136" t="s">
        <v>955</v>
      </c>
      <c r="K199" s="142" t="s">
        <v>6</v>
      </c>
      <c r="L199" s="144" t="s">
        <v>1412</v>
      </c>
      <c r="M199" s="136" t="str">
        <f>VLOOKUP(L199,CódigosRetorno!$A$2:$B$2003,2,FALSE)</f>
        <v>El dato ingresado en TaxAmount de la linea no cumple con el formato establecido</v>
      </c>
      <c r="N199" s="135" t="s">
        <v>9</v>
      </c>
    </row>
    <row r="200" spans="1:14" ht="36" x14ac:dyDescent="0.35">
      <c r="A200" s="2"/>
      <c r="B200" s="872"/>
      <c r="C200" s="905"/>
      <c r="D200" s="888"/>
      <c r="E200" s="888"/>
      <c r="F200" s="872"/>
      <c r="G200" s="888"/>
      <c r="H200" s="905"/>
      <c r="I200" s="872"/>
      <c r="J200" s="136" t="s">
        <v>1413</v>
      </c>
      <c r="K200" s="142" t="s">
        <v>6</v>
      </c>
      <c r="L200" s="144" t="s">
        <v>1414</v>
      </c>
      <c r="M200" s="136" t="str">
        <f>VLOOKUP(L200,CódigosRetorno!$A$2:$B$2003,2,FALSE)</f>
        <v>El monto de afectacion de IGV por linea debe ser igual a 0.00 para Exoneradas, Inafectas, Exportación, Gratuitas de exoneradas o Gratuitas de inafectas.</v>
      </c>
      <c r="N200" s="145" t="s">
        <v>9</v>
      </c>
    </row>
    <row r="201" spans="1:14" ht="48" x14ac:dyDescent="0.35">
      <c r="A201" s="2"/>
      <c r="B201" s="872"/>
      <c r="C201" s="905"/>
      <c r="D201" s="888"/>
      <c r="E201" s="888"/>
      <c r="F201" s="872"/>
      <c r="G201" s="888"/>
      <c r="H201" s="905"/>
      <c r="I201" s="872"/>
      <c r="J201" s="136" t="s">
        <v>1415</v>
      </c>
      <c r="K201" s="142" t="s">
        <v>6</v>
      </c>
      <c r="L201" s="144" t="s">
        <v>1416</v>
      </c>
      <c r="M201" s="136" t="str">
        <f>VLOOKUP(L201,CódigosRetorno!$A$2:$B$2003,2,FALSE)</f>
        <v>El monto de afectación de IGV por linea debe ser diferente a 0.00.</v>
      </c>
      <c r="N201" s="145" t="s">
        <v>9</v>
      </c>
    </row>
    <row r="202" spans="1:14" ht="48" x14ac:dyDescent="0.35">
      <c r="A202" s="2"/>
      <c r="B202" s="872"/>
      <c r="C202" s="905"/>
      <c r="D202" s="888"/>
      <c r="E202" s="888"/>
      <c r="F202" s="872"/>
      <c r="G202" s="888"/>
      <c r="H202" s="905"/>
      <c r="I202" s="872"/>
      <c r="J202" s="136" t="s">
        <v>2497</v>
      </c>
      <c r="K202" s="142" t="s">
        <v>6</v>
      </c>
      <c r="L202" s="144" t="s">
        <v>1414</v>
      </c>
      <c r="M202" s="136" t="str">
        <f>VLOOKUP(L202,CódigosRetorno!$A$2:$B$2003,2,FALSE)</f>
        <v>El monto de afectacion de IGV por linea debe ser igual a 0.00 para Exoneradas, Inafectas, Exportación, Gratuitas de exoneradas o Gratuitas de inafectas.</v>
      </c>
      <c r="N202" s="145" t="s">
        <v>9</v>
      </c>
    </row>
    <row r="203" spans="1:14" ht="48" x14ac:dyDescent="0.35">
      <c r="A203" s="2"/>
      <c r="B203" s="872"/>
      <c r="C203" s="905"/>
      <c r="D203" s="888"/>
      <c r="E203" s="888"/>
      <c r="F203" s="872"/>
      <c r="G203" s="888"/>
      <c r="H203" s="905"/>
      <c r="I203" s="872"/>
      <c r="J203" s="136" t="s">
        <v>2498</v>
      </c>
      <c r="K203" s="142" t="s">
        <v>6</v>
      </c>
      <c r="L203" s="144" t="s">
        <v>1416</v>
      </c>
      <c r="M203" s="136" t="str">
        <f>VLOOKUP(L203,CódigosRetorno!$A$2:$B$2003,2,FALSE)</f>
        <v>El monto de afectación de IGV por linea debe ser diferente a 0.00.</v>
      </c>
      <c r="N203" s="145" t="s">
        <v>9</v>
      </c>
    </row>
    <row r="204" spans="1:14" ht="48" x14ac:dyDescent="0.35">
      <c r="A204" s="2"/>
      <c r="B204" s="872"/>
      <c r="C204" s="905"/>
      <c r="D204" s="888"/>
      <c r="E204" s="888"/>
      <c r="F204" s="872"/>
      <c r="G204" s="888"/>
      <c r="H204" s="905"/>
      <c r="I204" s="872"/>
      <c r="J204" s="136" t="s">
        <v>2499</v>
      </c>
      <c r="K204" s="142" t="s">
        <v>6</v>
      </c>
      <c r="L204" s="144" t="s">
        <v>1420</v>
      </c>
      <c r="M204" s="136" t="str">
        <f>VLOOKUP(L204,CódigosRetorno!$A$2:$B$2003,2,FALSE)</f>
        <v>El producto del factor y monto base de la afectación del IGV/IVAP no corresponde al monto de afectacion de linea.</v>
      </c>
      <c r="N204" s="135" t="s">
        <v>9</v>
      </c>
    </row>
    <row r="205" spans="1:14" ht="24" x14ac:dyDescent="0.35">
      <c r="A205" s="2"/>
      <c r="B205" s="872"/>
      <c r="C205" s="905"/>
      <c r="D205" s="888"/>
      <c r="E205" s="888"/>
      <c r="F205" s="135" t="s">
        <v>143</v>
      </c>
      <c r="G205" s="128" t="s">
        <v>306</v>
      </c>
      <c r="H205" s="92" t="s">
        <v>1368</v>
      </c>
      <c r="I205" s="135">
        <v>1</v>
      </c>
      <c r="J205" s="136" t="s">
        <v>1391</v>
      </c>
      <c r="K205" s="128" t="s">
        <v>6</v>
      </c>
      <c r="L205" s="142" t="s">
        <v>948</v>
      </c>
      <c r="M205" s="136" t="str">
        <f>VLOOKUP(L205,CódigosRetorno!$A$2:$B$2003,2,FALSE)</f>
        <v>La moneda debe ser la misma en todo el documento. Salvo las percepciones que sólo son en moneda nacional</v>
      </c>
      <c r="N205" s="135" t="s">
        <v>1094</v>
      </c>
    </row>
    <row r="206" spans="1:14" ht="24" x14ac:dyDescent="0.35">
      <c r="A206" s="2"/>
      <c r="B206" s="872"/>
      <c r="C206" s="905"/>
      <c r="D206" s="888"/>
      <c r="E206" s="888"/>
      <c r="F206" s="872" t="s">
        <v>1421</v>
      </c>
      <c r="G206" s="872" t="s">
        <v>1422</v>
      </c>
      <c r="H206" s="905" t="s">
        <v>1423</v>
      </c>
      <c r="I206" s="872" t="s">
        <v>2432</v>
      </c>
      <c r="J206" s="138" t="s">
        <v>1424</v>
      </c>
      <c r="K206" s="142" t="s">
        <v>6</v>
      </c>
      <c r="L206" s="144" t="s">
        <v>1425</v>
      </c>
      <c r="M206" s="136" t="str">
        <f>VLOOKUP(L206,CódigosRetorno!$A$2:$B$2003,2,FALSE)</f>
        <v>El XML no contiene el tag de la tasa del tributo de la línea</v>
      </c>
      <c r="N206" s="145" t="s">
        <v>9</v>
      </c>
    </row>
    <row r="207" spans="1:14" ht="36" x14ac:dyDescent="0.35">
      <c r="A207" s="2"/>
      <c r="B207" s="872"/>
      <c r="C207" s="905"/>
      <c r="D207" s="888"/>
      <c r="E207" s="888"/>
      <c r="F207" s="872"/>
      <c r="G207" s="872"/>
      <c r="H207" s="905"/>
      <c r="I207" s="872"/>
      <c r="J207" s="136" t="s">
        <v>1536</v>
      </c>
      <c r="K207" s="142" t="s">
        <v>6</v>
      </c>
      <c r="L207" s="144" t="s">
        <v>1427</v>
      </c>
      <c r="M207" s="136" t="str">
        <f>VLOOKUP(L207,CódigosRetorno!$A$2:$B$2003,2,FALSE)</f>
        <v>El dato ingresado como factor de afectacion por linea no cumple con el formato establecido.</v>
      </c>
      <c r="N207" s="145" t="s">
        <v>9</v>
      </c>
    </row>
    <row r="208" spans="1:14" ht="48" x14ac:dyDescent="0.35">
      <c r="A208" s="2"/>
      <c r="B208" s="872"/>
      <c r="C208" s="905"/>
      <c r="D208" s="888"/>
      <c r="E208" s="888"/>
      <c r="F208" s="872"/>
      <c r="G208" s="872"/>
      <c r="H208" s="905"/>
      <c r="I208" s="872"/>
      <c r="J208" s="136" t="s">
        <v>1428</v>
      </c>
      <c r="K208" s="142" t="s">
        <v>6</v>
      </c>
      <c r="L208" s="144" t="s">
        <v>1429</v>
      </c>
      <c r="M208" s="136" t="str">
        <f>VLOOKUP(L208,CódigosRetorno!$A$2:$B$2003,2,FALSE)</f>
        <v>El factor de afectación de IGV por linea debe ser diferente a 0.00.</v>
      </c>
      <c r="N208" s="145" t="s">
        <v>9</v>
      </c>
    </row>
    <row r="209" spans="1:14" ht="48" x14ac:dyDescent="0.35">
      <c r="A209" s="2"/>
      <c r="B209" s="872"/>
      <c r="C209" s="905"/>
      <c r="D209" s="888"/>
      <c r="E209" s="888"/>
      <c r="F209" s="872"/>
      <c r="G209" s="872"/>
      <c r="H209" s="905"/>
      <c r="I209" s="872"/>
      <c r="J209" s="136" t="s">
        <v>2500</v>
      </c>
      <c r="K209" s="142" t="s">
        <v>6</v>
      </c>
      <c r="L209" s="144" t="s">
        <v>1429</v>
      </c>
      <c r="M209" s="136" t="str">
        <f>VLOOKUP(L209,CódigosRetorno!$A$2:$B$2003,2,FALSE)</f>
        <v>El factor de afectación de IGV por linea debe ser diferente a 0.00.</v>
      </c>
      <c r="N209" s="145" t="s">
        <v>9</v>
      </c>
    </row>
    <row r="210" spans="1:14" ht="36" x14ac:dyDescent="0.35">
      <c r="A210" s="2"/>
      <c r="B210" s="872"/>
      <c r="C210" s="905"/>
      <c r="D210" s="888"/>
      <c r="E210" s="888"/>
      <c r="F210" s="872"/>
      <c r="G210" s="888" t="s">
        <v>1431</v>
      </c>
      <c r="H210" s="867" t="s">
        <v>1432</v>
      </c>
      <c r="I210" s="872">
        <v>1</v>
      </c>
      <c r="J210" s="136" t="s">
        <v>1433</v>
      </c>
      <c r="K210" s="142" t="s">
        <v>6</v>
      </c>
      <c r="L210" s="144" t="s">
        <v>1434</v>
      </c>
      <c r="M210" s="136" t="str">
        <f>VLOOKUP(L210,CódigosRetorno!$A$2:$B$2003,2,FALSE)</f>
        <v>El XML no contiene el tag cbc:TaxExemptionReasonCode de Afectacion al IGV</v>
      </c>
      <c r="N210" s="135" t="s">
        <v>9</v>
      </c>
    </row>
    <row r="211" spans="1:14" ht="24" x14ac:dyDescent="0.35">
      <c r="A211" s="2"/>
      <c r="B211" s="872"/>
      <c r="C211" s="905"/>
      <c r="D211" s="888"/>
      <c r="E211" s="888"/>
      <c r="F211" s="872"/>
      <c r="G211" s="888"/>
      <c r="H211" s="867"/>
      <c r="I211" s="872"/>
      <c r="J211" s="136" t="s">
        <v>1435</v>
      </c>
      <c r="K211" s="142" t="s">
        <v>6</v>
      </c>
      <c r="L211" s="144" t="s">
        <v>1436</v>
      </c>
      <c r="M211" s="136" t="str">
        <f>VLOOKUP(L211,CódigosRetorno!$A$2:$B$2003,2,FALSE)</f>
        <v>Afectación de IGV no corresponde al código de tributo de la linea.</v>
      </c>
      <c r="N211" s="135" t="s">
        <v>9</v>
      </c>
    </row>
    <row r="212" spans="1:14" ht="48" x14ac:dyDescent="0.35">
      <c r="A212" s="2"/>
      <c r="B212" s="872"/>
      <c r="C212" s="905"/>
      <c r="D212" s="888"/>
      <c r="E212" s="888"/>
      <c r="F212" s="872"/>
      <c r="G212" s="888"/>
      <c r="H212" s="867"/>
      <c r="I212" s="872"/>
      <c r="J212" s="136" t="s">
        <v>1437</v>
      </c>
      <c r="K212" s="142" t="s">
        <v>6</v>
      </c>
      <c r="L212" s="144" t="s">
        <v>1438</v>
      </c>
      <c r="M212" s="136" t="str">
        <f>VLOOKUP(L212,CódigosRetorno!$A$2:$B$2003,2,FALSE)</f>
        <v>El tipo de afectacion del IGV es incorrecto</v>
      </c>
      <c r="N212" s="135" t="s">
        <v>1439</v>
      </c>
    </row>
    <row r="213" spans="1:14" ht="36" x14ac:dyDescent="0.35">
      <c r="A213" s="2"/>
      <c r="B213" s="872"/>
      <c r="C213" s="905"/>
      <c r="D213" s="888"/>
      <c r="E213" s="888"/>
      <c r="F213" s="872"/>
      <c r="G213" s="888"/>
      <c r="H213" s="867"/>
      <c r="I213" s="872"/>
      <c r="J213" s="136" t="s">
        <v>1440</v>
      </c>
      <c r="K213" s="142" t="s">
        <v>6</v>
      </c>
      <c r="L213" s="144" t="s">
        <v>1441</v>
      </c>
      <c r="M213" s="136" t="str">
        <f>VLOOKUP(L213,CódigosRetorno!$A$2:$B$2003,2,FALSE)</f>
        <v>Operaciones de exportacion, deben consignar Tipo Afectacion igual a 40</v>
      </c>
      <c r="N213" s="135" t="s">
        <v>9</v>
      </c>
    </row>
    <row r="214" spans="1:14" ht="36" x14ac:dyDescent="0.35">
      <c r="A214" s="2"/>
      <c r="B214" s="872"/>
      <c r="C214" s="905"/>
      <c r="D214" s="888"/>
      <c r="E214" s="888"/>
      <c r="F214" s="872"/>
      <c r="G214" s="888"/>
      <c r="H214" s="867"/>
      <c r="I214" s="872"/>
      <c r="J214" s="136" t="s">
        <v>2501</v>
      </c>
      <c r="K214" s="142" t="s">
        <v>6</v>
      </c>
      <c r="L214" s="144" t="s">
        <v>1443</v>
      </c>
      <c r="M214" s="136" t="str">
        <f>VLOOKUP(L214,CódigosRetorno!$A$2:$B$2003,2,FALSE)</f>
        <v>Comprobante operacion sujeta IVAP solo debe tener ítems con código de afectación del IGV igual a 17</v>
      </c>
      <c r="N214" s="135" t="s">
        <v>9</v>
      </c>
    </row>
    <row r="215" spans="1:14" ht="24" x14ac:dyDescent="0.35">
      <c r="A215" s="2"/>
      <c r="B215" s="872"/>
      <c r="C215" s="905"/>
      <c r="D215" s="888"/>
      <c r="E215" s="888" t="s">
        <v>182</v>
      </c>
      <c r="F215" s="872"/>
      <c r="G215" s="145" t="s">
        <v>1058</v>
      </c>
      <c r="H215" s="92" t="s">
        <v>1079</v>
      </c>
      <c r="I215" s="135" t="s">
        <v>2432</v>
      </c>
      <c r="J215" s="136" t="s">
        <v>1060</v>
      </c>
      <c r="K215" s="142" t="s">
        <v>206</v>
      </c>
      <c r="L215" s="144" t="s">
        <v>1080</v>
      </c>
      <c r="M215" s="136" t="str">
        <f>VLOOKUP(L215,CódigosRetorno!$A$2:$B$2003,2,FALSE)</f>
        <v>El dato ingresado como atributo @listAgencyName es incorrecto.</v>
      </c>
      <c r="N215" s="145" t="s">
        <v>9</v>
      </c>
    </row>
    <row r="216" spans="1:14" ht="24" x14ac:dyDescent="0.35">
      <c r="A216" s="2"/>
      <c r="B216" s="872"/>
      <c r="C216" s="905"/>
      <c r="D216" s="888"/>
      <c r="E216" s="888"/>
      <c r="F216" s="872"/>
      <c r="G216" s="145" t="s">
        <v>1444</v>
      </c>
      <c r="H216" s="92" t="s">
        <v>1082</v>
      </c>
      <c r="I216" s="135" t="s">
        <v>2432</v>
      </c>
      <c r="J216" s="136" t="s">
        <v>1445</v>
      </c>
      <c r="K216" s="128" t="s">
        <v>206</v>
      </c>
      <c r="L216" s="142" t="s">
        <v>1084</v>
      </c>
      <c r="M216" s="136" t="str">
        <f>VLOOKUP(L216,CódigosRetorno!$A$2:$B$2003,2,FALSE)</f>
        <v>El dato ingresado como atributo @listName es incorrecto.</v>
      </c>
      <c r="N216" s="145" t="s">
        <v>9</v>
      </c>
    </row>
    <row r="217" spans="1:14" ht="36" x14ac:dyDescent="0.35">
      <c r="A217" s="2"/>
      <c r="B217" s="872"/>
      <c r="C217" s="905"/>
      <c r="D217" s="888"/>
      <c r="E217" s="888"/>
      <c r="F217" s="872"/>
      <c r="G217" s="135" t="s">
        <v>1446</v>
      </c>
      <c r="H217" s="92" t="s">
        <v>1086</v>
      </c>
      <c r="I217" s="135" t="s">
        <v>2432</v>
      </c>
      <c r="J217" s="136" t="s">
        <v>1447</v>
      </c>
      <c r="K217" s="142" t="s">
        <v>206</v>
      </c>
      <c r="L217" s="144" t="s">
        <v>1088</v>
      </c>
      <c r="M217" s="136" t="str">
        <f>VLOOKUP(L217,CódigosRetorno!$A$2:$B$2003,2,FALSE)</f>
        <v>El dato ingresado como atributo @listURI es incorrecto.</v>
      </c>
      <c r="N217" s="145" t="s">
        <v>9</v>
      </c>
    </row>
    <row r="218" spans="1:14" ht="24" x14ac:dyDescent="0.35">
      <c r="A218" s="2"/>
      <c r="B218" s="872"/>
      <c r="C218" s="905"/>
      <c r="D218" s="888"/>
      <c r="E218" s="888" t="s">
        <v>142</v>
      </c>
      <c r="F218" s="872" t="s">
        <v>659</v>
      </c>
      <c r="G218" s="888" t="s">
        <v>1003</v>
      </c>
      <c r="H218" s="867" t="s">
        <v>1448</v>
      </c>
      <c r="I218" s="872">
        <v>1</v>
      </c>
      <c r="J218" s="136" t="s">
        <v>602</v>
      </c>
      <c r="K218" s="142" t="s">
        <v>6</v>
      </c>
      <c r="L218" s="144" t="s">
        <v>1449</v>
      </c>
      <c r="M218" s="136" t="str">
        <f>VLOOKUP(L218,CódigosRetorno!$A$2:$B$2003,2,FALSE)</f>
        <v>El XML no contiene el tag cac:TaxCategory/cac:TaxScheme/cbc:ID del Item</v>
      </c>
      <c r="N218" s="135" t="s">
        <v>9</v>
      </c>
    </row>
    <row r="219" spans="1:14" ht="24" x14ac:dyDescent="0.35">
      <c r="A219" s="2"/>
      <c r="B219" s="872"/>
      <c r="C219" s="905"/>
      <c r="D219" s="888"/>
      <c r="E219" s="888"/>
      <c r="F219" s="872"/>
      <c r="G219" s="888"/>
      <c r="H219" s="867"/>
      <c r="I219" s="872"/>
      <c r="J219" s="136" t="s">
        <v>466</v>
      </c>
      <c r="K219" s="142" t="s">
        <v>6</v>
      </c>
      <c r="L219" s="144" t="s">
        <v>1450</v>
      </c>
      <c r="M219" s="136" t="str">
        <f>VLOOKUP(L219,CódigosRetorno!$A$2:$B$2003,2,FALSE)</f>
        <v>El codigo del tributo es invalido</v>
      </c>
      <c r="N219" s="135" t="s">
        <v>1451</v>
      </c>
    </row>
    <row r="220" spans="1:14" ht="24" x14ac:dyDescent="0.35">
      <c r="A220" s="2"/>
      <c r="B220" s="872"/>
      <c r="C220" s="905"/>
      <c r="D220" s="888"/>
      <c r="E220" s="888"/>
      <c r="F220" s="872"/>
      <c r="G220" s="888"/>
      <c r="H220" s="867"/>
      <c r="I220" s="872"/>
      <c r="J220" s="360" t="s">
        <v>1452</v>
      </c>
      <c r="K220" s="142" t="s">
        <v>6</v>
      </c>
      <c r="L220" s="144" t="s">
        <v>1453</v>
      </c>
      <c r="M220" s="136" t="str">
        <f>VLOOKUP(L220,CódigosRetorno!$A$2:$B$2003,2,FALSE)</f>
        <v>El código de tributo no debe repetirse a nivel de item</v>
      </c>
      <c r="N220" s="145" t="s">
        <v>9</v>
      </c>
    </row>
    <row r="221" spans="1:14" ht="60" x14ac:dyDescent="0.35">
      <c r="A221" s="2"/>
      <c r="B221" s="872"/>
      <c r="C221" s="905"/>
      <c r="D221" s="888"/>
      <c r="E221" s="888"/>
      <c r="F221" s="872"/>
      <c r="G221" s="888"/>
      <c r="H221" s="867"/>
      <c r="I221" s="872"/>
      <c r="J221" s="143" t="s">
        <v>2502</v>
      </c>
      <c r="K221" s="142" t="s">
        <v>6</v>
      </c>
      <c r="L221" s="144" t="s">
        <v>1455</v>
      </c>
      <c r="M221" s="136" t="str">
        <f>VLOOKUP(L221,CódigosRetorno!$A$2:$B$2003,2,FALSE)</f>
        <v>El XML debe contener al menos un tributo por linea de afectacion por IGV</v>
      </c>
      <c r="N221" s="145" t="s">
        <v>9</v>
      </c>
    </row>
    <row r="222" spans="1:14" ht="106" customHeight="1" x14ac:dyDescent="0.35">
      <c r="A222" s="2"/>
      <c r="B222" s="872"/>
      <c r="C222" s="905"/>
      <c r="D222" s="888"/>
      <c r="E222" s="888"/>
      <c r="F222" s="872"/>
      <c r="G222" s="888"/>
      <c r="H222" s="867"/>
      <c r="I222" s="872"/>
      <c r="J222" s="138" t="s">
        <v>1456</v>
      </c>
      <c r="K222" s="142" t="s">
        <v>6</v>
      </c>
      <c r="L222" s="144" t="s">
        <v>1457</v>
      </c>
      <c r="M222" s="136" t="str">
        <f>VLOOKUP(L222,CódigosRetorno!$A$2:$B$2003,2,FALSE)</f>
        <v>La combinación de tributos no es permitida</v>
      </c>
      <c r="N222" s="145" t="s">
        <v>9</v>
      </c>
    </row>
    <row r="223" spans="1:14" ht="24" x14ac:dyDescent="0.35">
      <c r="A223" s="2"/>
      <c r="B223" s="872"/>
      <c r="C223" s="905"/>
      <c r="D223" s="888"/>
      <c r="E223" s="888" t="s">
        <v>182</v>
      </c>
      <c r="F223" s="872"/>
      <c r="G223" s="135" t="s">
        <v>1458</v>
      </c>
      <c r="H223" s="136" t="s">
        <v>1127</v>
      </c>
      <c r="I223" s="135" t="s">
        <v>2432</v>
      </c>
      <c r="J223" s="136" t="s">
        <v>1459</v>
      </c>
      <c r="K223" s="128" t="s">
        <v>206</v>
      </c>
      <c r="L223" s="142" t="s">
        <v>1129</v>
      </c>
      <c r="M223" s="136" t="str">
        <f>VLOOKUP(L223,CódigosRetorno!$A$2:$B$2003,2,FALSE)</f>
        <v>El dato ingresado como atributo @schemeName es incorrecto.</v>
      </c>
      <c r="N223" s="145" t="s">
        <v>9</v>
      </c>
    </row>
    <row r="224" spans="1:14" ht="24" x14ac:dyDescent="0.35">
      <c r="A224" s="2"/>
      <c r="B224" s="872"/>
      <c r="C224" s="905"/>
      <c r="D224" s="888"/>
      <c r="E224" s="888"/>
      <c r="F224" s="872"/>
      <c r="G224" s="135" t="s">
        <v>1058</v>
      </c>
      <c r="H224" s="136" t="s">
        <v>1059</v>
      </c>
      <c r="I224" s="135" t="s">
        <v>2432</v>
      </c>
      <c r="J224" s="136" t="s">
        <v>1060</v>
      </c>
      <c r="K224" s="128" t="s">
        <v>206</v>
      </c>
      <c r="L224" s="142" t="s">
        <v>1061</v>
      </c>
      <c r="M224" s="136" t="str">
        <f>VLOOKUP(L224,CódigosRetorno!$A$2:$B$2003,2,FALSE)</f>
        <v>El dato ingresado como atributo @schemeAgencyName es incorrecto.</v>
      </c>
      <c r="N224" s="145" t="s">
        <v>9</v>
      </c>
    </row>
    <row r="225" spans="1:14" ht="36" x14ac:dyDescent="0.35">
      <c r="A225" s="2"/>
      <c r="B225" s="872"/>
      <c r="C225" s="905"/>
      <c r="D225" s="888"/>
      <c r="E225" s="888"/>
      <c r="F225" s="872"/>
      <c r="G225" s="145" t="s">
        <v>1460</v>
      </c>
      <c r="H225" s="92" t="s">
        <v>1131</v>
      </c>
      <c r="I225" s="135" t="s">
        <v>2432</v>
      </c>
      <c r="J225" s="136" t="s">
        <v>1461</v>
      </c>
      <c r="K225" s="142" t="s">
        <v>206</v>
      </c>
      <c r="L225" s="144" t="s">
        <v>1133</v>
      </c>
      <c r="M225" s="136" t="str">
        <f>VLOOKUP(L225,CódigosRetorno!$A$2:$B$2003,2,FALSE)</f>
        <v>El dato ingresado como atributo @schemeURI es incorrecto.</v>
      </c>
      <c r="N225" s="145" t="s">
        <v>9</v>
      </c>
    </row>
    <row r="226" spans="1:14" ht="24" x14ac:dyDescent="0.35">
      <c r="A226" s="2"/>
      <c r="B226" s="872"/>
      <c r="C226" s="905"/>
      <c r="D226" s="888"/>
      <c r="E226" s="888" t="s">
        <v>142</v>
      </c>
      <c r="F226" s="872" t="s">
        <v>1462</v>
      </c>
      <c r="G226" s="888" t="s">
        <v>1003</v>
      </c>
      <c r="H226" s="867" t="s">
        <v>1463</v>
      </c>
      <c r="I226" s="872">
        <v>1</v>
      </c>
      <c r="J226" s="136" t="s">
        <v>602</v>
      </c>
      <c r="K226" s="142" t="s">
        <v>6</v>
      </c>
      <c r="L226" s="144" t="s">
        <v>1464</v>
      </c>
      <c r="M226" s="136" t="str">
        <f>VLOOKUP(L226,CódigosRetorno!$A$2:$B$2003,2,FALSE)</f>
        <v>El XML no contiene el tag o no existe información del nombre de tributo de la línea</v>
      </c>
      <c r="N226" s="135" t="s">
        <v>9</v>
      </c>
    </row>
    <row r="227" spans="1:14" ht="24" x14ac:dyDescent="0.35">
      <c r="A227" s="2"/>
      <c r="B227" s="872"/>
      <c r="C227" s="905"/>
      <c r="D227" s="888"/>
      <c r="E227" s="888"/>
      <c r="F227" s="872"/>
      <c r="G227" s="888"/>
      <c r="H227" s="867"/>
      <c r="I227" s="872"/>
      <c r="J227" s="138" t="s">
        <v>1465</v>
      </c>
      <c r="K227" s="142" t="s">
        <v>6</v>
      </c>
      <c r="L227" s="144" t="s">
        <v>1015</v>
      </c>
      <c r="M227" s="136" t="str">
        <f>VLOOKUP(L227,CódigosRetorno!$A$2:$B$2003,2,FALSE)</f>
        <v>Nombre de tributo no corresponde al código de tributo de la linea.</v>
      </c>
      <c r="N227" s="135" t="s">
        <v>1451</v>
      </c>
    </row>
    <row r="228" spans="1:14" ht="36" x14ac:dyDescent="0.35">
      <c r="A228" s="2"/>
      <c r="B228" s="872"/>
      <c r="C228" s="905"/>
      <c r="D228" s="888"/>
      <c r="E228" s="888"/>
      <c r="F228" s="135" t="s">
        <v>143</v>
      </c>
      <c r="G228" s="128" t="s">
        <v>1003</v>
      </c>
      <c r="H228" s="138" t="s">
        <v>1466</v>
      </c>
      <c r="I228" s="135">
        <v>1</v>
      </c>
      <c r="J228" s="138" t="s">
        <v>1467</v>
      </c>
      <c r="K228" s="142" t="s">
        <v>6</v>
      </c>
      <c r="L228" s="142" t="s">
        <v>1468</v>
      </c>
      <c r="M228" s="136" t="str">
        <f>VLOOKUP(L228,CódigosRetorno!$A$2:$B$2003,2,FALSE)</f>
        <v>El Name o TaxTypeCode debe corresponder al codigo de tributo del item</v>
      </c>
      <c r="N228" s="135" t="s">
        <v>1451</v>
      </c>
    </row>
    <row r="229" spans="1:14" ht="36" x14ac:dyDescent="0.35">
      <c r="A229" s="2"/>
      <c r="B229" s="872">
        <f>B195+1</f>
        <v>36</v>
      </c>
      <c r="C229" s="905" t="s">
        <v>1469</v>
      </c>
      <c r="D229" s="888" t="s">
        <v>327</v>
      </c>
      <c r="E229" s="888" t="s">
        <v>182</v>
      </c>
      <c r="F229" s="135" t="s">
        <v>298</v>
      </c>
      <c r="G229" s="128" t="s">
        <v>299</v>
      </c>
      <c r="H229" s="136" t="s">
        <v>1404</v>
      </c>
      <c r="I229" s="135" t="s">
        <v>2432</v>
      </c>
      <c r="J229" s="136" t="s">
        <v>2489</v>
      </c>
      <c r="K229" s="128" t="s">
        <v>6</v>
      </c>
      <c r="L229" s="144" t="s">
        <v>1405</v>
      </c>
      <c r="M229" s="136" t="str">
        <f>VLOOKUP(L229,CódigosRetorno!$A$2:$B$2003,2,FALSE)</f>
        <v>El dato ingresado en TaxableAmount de la linea no cumple con el formato establecido</v>
      </c>
      <c r="N229" s="135" t="s">
        <v>9</v>
      </c>
    </row>
    <row r="230" spans="1:14" ht="24" x14ac:dyDescent="0.35">
      <c r="A230" s="2"/>
      <c r="B230" s="872"/>
      <c r="C230" s="905"/>
      <c r="D230" s="888"/>
      <c r="E230" s="888"/>
      <c r="F230" s="135" t="s">
        <v>143</v>
      </c>
      <c r="G230" s="128" t="s">
        <v>306</v>
      </c>
      <c r="H230" s="92" t="s">
        <v>1368</v>
      </c>
      <c r="I230" s="135">
        <v>1</v>
      </c>
      <c r="J230" s="136" t="s">
        <v>1391</v>
      </c>
      <c r="K230" s="128" t="s">
        <v>6</v>
      </c>
      <c r="L230" s="142" t="s">
        <v>948</v>
      </c>
      <c r="M230" s="136" t="str">
        <f>VLOOKUP(L230,CódigosRetorno!$A$2:$B$2003,2,FALSE)</f>
        <v>La moneda debe ser la misma en todo el documento. Salvo las percepciones que sólo son en moneda nacional</v>
      </c>
      <c r="N230" s="135" t="s">
        <v>1094</v>
      </c>
    </row>
    <row r="231" spans="1:14" ht="24" x14ac:dyDescent="0.35">
      <c r="A231" s="2"/>
      <c r="B231" s="872"/>
      <c r="C231" s="905"/>
      <c r="D231" s="888"/>
      <c r="E231" s="888"/>
      <c r="F231" s="872" t="s">
        <v>298</v>
      </c>
      <c r="G231" s="888" t="s">
        <v>299</v>
      </c>
      <c r="H231" s="867" t="s">
        <v>1470</v>
      </c>
      <c r="I231" s="872">
        <v>1</v>
      </c>
      <c r="J231" s="136" t="s">
        <v>955</v>
      </c>
      <c r="K231" s="142" t="s">
        <v>6</v>
      </c>
      <c r="L231" s="144" t="s">
        <v>1412</v>
      </c>
      <c r="M231" s="136" t="str">
        <f>VLOOKUP(L231,CódigosRetorno!$A$2:$B$2003,2,FALSE)</f>
        <v>El dato ingresado en TaxAmount de la linea no cumple con el formato establecido</v>
      </c>
      <c r="N231" s="145" t="s">
        <v>9</v>
      </c>
    </row>
    <row r="232" spans="1:14" ht="48" x14ac:dyDescent="0.35">
      <c r="A232" s="2"/>
      <c r="B232" s="872"/>
      <c r="C232" s="905"/>
      <c r="D232" s="888"/>
      <c r="E232" s="888"/>
      <c r="F232" s="872"/>
      <c r="G232" s="888"/>
      <c r="H232" s="867"/>
      <c r="I232" s="872"/>
      <c r="J232" s="136" t="s">
        <v>1471</v>
      </c>
      <c r="K232" s="142" t="s">
        <v>6</v>
      </c>
      <c r="L232" s="144" t="s">
        <v>1472</v>
      </c>
      <c r="M232" s="136" t="str">
        <f>VLOOKUP(L232,CódigosRetorno!$A$2:$B$2003,2,FALSE)</f>
        <v>El producto del factor y monto base de la afectación del ISC no corresponde al monto de afectacion de linea.</v>
      </c>
      <c r="N232" s="145" t="s">
        <v>9</v>
      </c>
    </row>
    <row r="233" spans="1:14" ht="48" x14ac:dyDescent="0.35">
      <c r="A233" s="2"/>
      <c r="B233" s="872"/>
      <c r="C233" s="905"/>
      <c r="D233" s="888"/>
      <c r="E233" s="888"/>
      <c r="F233" s="872"/>
      <c r="G233" s="888"/>
      <c r="H233" s="867"/>
      <c r="I233" s="872"/>
      <c r="J233" s="136" t="s">
        <v>1473</v>
      </c>
      <c r="K233" s="142" t="s">
        <v>6</v>
      </c>
      <c r="L233" s="144" t="s">
        <v>1474</v>
      </c>
      <c r="M233" s="136" t="str">
        <f>VLOOKUP(L233,CódigosRetorno!$A$2:$B$2003,2,FALSE)</f>
        <v>El producto del factor y monto base de la afectación de otros tributos no corresponde al monto de afectacion de linea.</v>
      </c>
      <c r="N233" s="145" t="s">
        <v>9</v>
      </c>
    </row>
    <row r="234" spans="1:14" ht="24" x14ac:dyDescent="0.35">
      <c r="A234" s="2"/>
      <c r="B234" s="872"/>
      <c r="C234" s="905"/>
      <c r="D234" s="888"/>
      <c r="E234" s="888"/>
      <c r="F234" s="135" t="s">
        <v>143</v>
      </c>
      <c r="G234" s="128" t="s">
        <v>306</v>
      </c>
      <c r="H234" s="92" t="s">
        <v>1368</v>
      </c>
      <c r="I234" s="135">
        <v>1</v>
      </c>
      <c r="J234" s="136" t="s">
        <v>1391</v>
      </c>
      <c r="K234" s="128" t="s">
        <v>6</v>
      </c>
      <c r="L234" s="142" t="s">
        <v>948</v>
      </c>
      <c r="M234" s="136" t="str">
        <f>VLOOKUP(L234,CódigosRetorno!$A$2:$B$2003,2,FALSE)</f>
        <v>La moneda debe ser la misma en todo el documento. Salvo las percepciones que sólo son en moneda nacional</v>
      </c>
      <c r="N234" s="135" t="s">
        <v>1094</v>
      </c>
    </row>
    <row r="235" spans="1:14" ht="24" x14ac:dyDescent="0.35">
      <c r="A235" s="2"/>
      <c r="B235" s="872"/>
      <c r="C235" s="905"/>
      <c r="D235" s="888"/>
      <c r="E235" s="888"/>
      <c r="F235" s="872" t="s">
        <v>1421</v>
      </c>
      <c r="G235" s="872" t="s">
        <v>1422</v>
      </c>
      <c r="H235" s="867" t="s">
        <v>1475</v>
      </c>
      <c r="I235" s="872" t="s">
        <v>2432</v>
      </c>
      <c r="J235" s="138" t="s">
        <v>1424</v>
      </c>
      <c r="K235" s="142" t="s">
        <v>6</v>
      </c>
      <c r="L235" s="144" t="s">
        <v>1425</v>
      </c>
      <c r="M235" s="136" t="str">
        <f>VLOOKUP(L235,CódigosRetorno!$A$2:$B$2003,2,FALSE)</f>
        <v>El XML no contiene el tag de la tasa del tributo de la línea</v>
      </c>
      <c r="N235" s="145" t="s">
        <v>9</v>
      </c>
    </row>
    <row r="236" spans="1:14" ht="36" x14ac:dyDescent="0.35">
      <c r="A236" s="2"/>
      <c r="B236" s="872"/>
      <c r="C236" s="905"/>
      <c r="D236" s="888"/>
      <c r="E236" s="888"/>
      <c r="F236" s="872"/>
      <c r="G236" s="872"/>
      <c r="H236" s="867"/>
      <c r="I236" s="872"/>
      <c r="J236" s="136" t="s">
        <v>1536</v>
      </c>
      <c r="K236" s="142" t="s">
        <v>6</v>
      </c>
      <c r="L236" s="144" t="s">
        <v>1427</v>
      </c>
      <c r="M236" s="136" t="str">
        <f>VLOOKUP(L236,CódigosRetorno!$A$2:$B$2003,2,FALSE)</f>
        <v>El dato ingresado como factor de afectacion por linea no cumple con el formato establecido.</v>
      </c>
      <c r="N236" s="145" t="s">
        <v>9</v>
      </c>
    </row>
    <row r="237" spans="1:14" ht="36" x14ac:dyDescent="0.35">
      <c r="A237" s="2"/>
      <c r="B237" s="872"/>
      <c r="C237" s="905"/>
      <c r="D237" s="888"/>
      <c r="E237" s="888"/>
      <c r="F237" s="872"/>
      <c r="G237" s="872"/>
      <c r="H237" s="867"/>
      <c r="I237" s="872"/>
      <c r="J237" s="136" t="s">
        <v>1476</v>
      </c>
      <c r="K237" s="142" t="s">
        <v>6</v>
      </c>
      <c r="L237" s="144" t="s">
        <v>1477</v>
      </c>
      <c r="M237" s="136" t="str">
        <f>VLOOKUP(L237,CódigosRetorno!$A$2:$B$2003,2,FALSE)</f>
        <v>El factor de afectación de ISC por linea debe ser diferente a 0.00.</v>
      </c>
      <c r="N237" s="145" t="s">
        <v>9</v>
      </c>
    </row>
    <row r="238" spans="1:14" ht="36" x14ac:dyDescent="0.35">
      <c r="A238" s="2"/>
      <c r="B238" s="872"/>
      <c r="C238" s="905"/>
      <c r="D238" s="888"/>
      <c r="E238" s="888"/>
      <c r="F238" s="872" t="s">
        <v>328</v>
      </c>
      <c r="G238" s="888" t="s">
        <v>1478</v>
      </c>
      <c r="H238" s="867" t="s">
        <v>1479</v>
      </c>
      <c r="I238" s="872">
        <v>1</v>
      </c>
      <c r="J238" s="136" t="s">
        <v>1480</v>
      </c>
      <c r="K238" s="142" t="s">
        <v>6</v>
      </c>
      <c r="L238" s="144" t="s">
        <v>1481</v>
      </c>
      <c r="M238" s="136" t="str">
        <f>VLOOKUP(L238,CódigosRetorno!$A$2:$B$2003,2,FALSE)</f>
        <v>Si existe monto de ISC en el ITEM debe especificar el sistema de calculo</v>
      </c>
      <c r="N238" s="135" t="s">
        <v>9</v>
      </c>
    </row>
    <row r="239" spans="1:14" ht="24" x14ac:dyDescent="0.35">
      <c r="A239" s="2"/>
      <c r="B239" s="872"/>
      <c r="C239" s="905"/>
      <c r="D239" s="888"/>
      <c r="E239" s="888"/>
      <c r="F239" s="872"/>
      <c r="G239" s="888"/>
      <c r="H239" s="867"/>
      <c r="I239" s="872"/>
      <c r="J239" s="136" t="s">
        <v>2503</v>
      </c>
      <c r="K239" s="142" t="s">
        <v>6</v>
      </c>
      <c r="L239" s="144" t="s">
        <v>1483</v>
      </c>
      <c r="M239" s="136" t="str">
        <f>VLOOKUP(L239,CódigosRetorno!$A$2:$B$2003,2,FALSE)</f>
        <v>Solo debe consignar sistema de calculo si el tributo es ISC</v>
      </c>
      <c r="N239" s="145" t="s">
        <v>9</v>
      </c>
    </row>
    <row r="240" spans="1:14" ht="36" x14ac:dyDescent="0.35">
      <c r="A240" s="2"/>
      <c r="B240" s="872"/>
      <c r="C240" s="905"/>
      <c r="D240" s="888"/>
      <c r="E240" s="888"/>
      <c r="F240" s="872"/>
      <c r="G240" s="888"/>
      <c r="H240" s="867"/>
      <c r="I240" s="872"/>
      <c r="J240" s="136" t="s">
        <v>1484</v>
      </c>
      <c r="K240" s="142" t="s">
        <v>6</v>
      </c>
      <c r="L240" s="144" t="s">
        <v>1485</v>
      </c>
      <c r="M240" s="136" t="str">
        <f>VLOOKUP(L240,CódigosRetorno!$A$2:$B$2003,2,FALSE)</f>
        <v>El sistema de calculo del ISC es incorrecto</v>
      </c>
      <c r="N240" s="135" t="s">
        <v>1486</v>
      </c>
    </row>
    <row r="241" spans="1:14" ht="24" x14ac:dyDescent="0.35">
      <c r="A241" s="2"/>
      <c r="B241" s="872"/>
      <c r="C241" s="905"/>
      <c r="D241" s="888"/>
      <c r="E241" s="888"/>
      <c r="F241" s="872" t="s">
        <v>659</v>
      </c>
      <c r="G241" s="888" t="s">
        <v>1003</v>
      </c>
      <c r="H241" s="867" t="s">
        <v>1448</v>
      </c>
      <c r="I241" s="872">
        <v>1</v>
      </c>
      <c r="J241" s="136" t="s">
        <v>602</v>
      </c>
      <c r="K241" s="142" t="s">
        <v>6</v>
      </c>
      <c r="L241" s="144" t="s">
        <v>1449</v>
      </c>
      <c r="M241" s="136" t="str">
        <f>VLOOKUP(L241,CódigosRetorno!$A$2:$B$2003,2,FALSE)</f>
        <v>El XML no contiene el tag cac:TaxCategory/cac:TaxScheme/cbc:ID del Item</v>
      </c>
      <c r="N241" s="135" t="s">
        <v>9</v>
      </c>
    </row>
    <row r="242" spans="1:14" ht="24" x14ac:dyDescent="0.35">
      <c r="A242" s="2"/>
      <c r="B242" s="872"/>
      <c r="C242" s="905"/>
      <c r="D242" s="888"/>
      <c r="E242" s="888"/>
      <c r="F242" s="872"/>
      <c r="G242" s="888"/>
      <c r="H242" s="867"/>
      <c r="I242" s="872"/>
      <c r="J242" s="136" t="s">
        <v>466</v>
      </c>
      <c r="K242" s="142" t="s">
        <v>6</v>
      </c>
      <c r="L242" s="144" t="s">
        <v>1450</v>
      </c>
      <c r="M242" s="136" t="str">
        <f>VLOOKUP(L242,CódigosRetorno!$A$2:$B$2003,2,FALSE)</f>
        <v>El codigo del tributo es invalido</v>
      </c>
      <c r="N242" s="135" t="s">
        <v>1451</v>
      </c>
    </row>
    <row r="243" spans="1:14" ht="24" x14ac:dyDescent="0.35">
      <c r="A243" s="2"/>
      <c r="B243" s="872"/>
      <c r="C243" s="905"/>
      <c r="D243" s="888"/>
      <c r="E243" s="888"/>
      <c r="F243" s="872"/>
      <c r="G243" s="888"/>
      <c r="H243" s="867"/>
      <c r="I243" s="872"/>
      <c r="J243" s="360" t="s">
        <v>1452</v>
      </c>
      <c r="K243" s="142" t="s">
        <v>6</v>
      </c>
      <c r="L243" s="144" t="s">
        <v>1453</v>
      </c>
      <c r="M243" s="136" t="str">
        <f>VLOOKUP(L243,CódigosRetorno!$A$2:$B$2003,2,FALSE)</f>
        <v>El código de tributo no debe repetirse a nivel de item</v>
      </c>
      <c r="N243" s="145" t="s">
        <v>9</v>
      </c>
    </row>
    <row r="244" spans="1:14" ht="24" x14ac:dyDescent="0.35">
      <c r="A244" s="2"/>
      <c r="B244" s="872"/>
      <c r="C244" s="905"/>
      <c r="D244" s="888"/>
      <c r="E244" s="888"/>
      <c r="F244" s="872"/>
      <c r="G244" s="135" t="s">
        <v>1458</v>
      </c>
      <c r="H244" s="136" t="s">
        <v>1127</v>
      </c>
      <c r="I244" s="135" t="s">
        <v>2432</v>
      </c>
      <c r="J244" s="136" t="s">
        <v>1459</v>
      </c>
      <c r="K244" s="128" t="s">
        <v>206</v>
      </c>
      <c r="L244" s="142" t="s">
        <v>1129</v>
      </c>
      <c r="M244" s="136" t="str">
        <f>VLOOKUP(L244,CódigosRetorno!$A$2:$B$2003,2,FALSE)</f>
        <v>El dato ingresado como atributo @schemeName es incorrecto.</v>
      </c>
      <c r="N244" s="145" t="s">
        <v>9</v>
      </c>
    </row>
    <row r="245" spans="1:14" ht="24" x14ac:dyDescent="0.35">
      <c r="A245" s="2"/>
      <c r="B245" s="872"/>
      <c r="C245" s="905"/>
      <c r="D245" s="888"/>
      <c r="E245" s="888"/>
      <c r="F245" s="872"/>
      <c r="G245" s="135" t="s">
        <v>1058</v>
      </c>
      <c r="H245" s="136" t="s">
        <v>1059</v>
      </c>
      <c r="I245" s="135" t="s">
        <v>2432</v>
      </c>
      <c r="J245" s="136" t="s">
        <v>1060</v>
      </c>
      <c r="K245" s="128" t="s">
        <v>206</v>
      </c>
      <c r="L245" s="142" t="s">
        <v>1061</v>
      </c>
      <c r="M245" s="136" t="str">
        <f>VLOOKUP(L245,CódigosRetorno!$A$2:$B$2003,2,FALSE)</f>
        <v>El dato ingresado como atributo @schemeAgencyName es incorrecto.</v>
      </c>
      <c r="N245" s="145" t="s">
        <v>9</v>
      </c>
    </row>
    <row r="246" spans="1:14" ht="36" x14ac:dyDescent="0.35">
      <c r="A246" s="2"/>
      <c r="B246" s="872"/>
      <c r="C246" s="905"/>
      <c r="D246" s="888"/>
      <c r="E246" s="888"/>
      <c r="F246" s="872"/>
      <c r="G246" s="135" t="s">
        <v>1487</v>
      </c>
      <c r="H246" s="92" t="s">
        <v>1131</v>
      </c>
      <c r="I246" s="135" t="s">
        <v>2432</v>
      </c>
      <c r="J246" s="136" t="s">
        <v>1461</v>
      </c>
      <c r="K246" s="142" t="s">
        <v>206</v>
      </c>
      <c r="L246" s="144" t="s">
        <v>1133</v>
      </c>
      <c r="M246" s="136" t="str">
        <f>VLOOKUP(L246,CódigosRetorno!$A$2:$B$2003,2,FALSE)</f>
        <v>El dato ingresado como atributo @schemeURI es incorrecto.</v>
      </c>
      <c r="N246" s="145" t="s">
        <v>9</v>
      </c>
    </row>
    <row r="247" spans="1:14" ht="24" x14ac:dyDescent="0.35">
      <c r="A247" s="2"/>
      <c r="B247" s="872"/>
      <c r="C247" s="905"/>
      <c r="D247" s="888"/>
      <c r="E247" s="888"/>
      <c r="F247" s="872" t="s">
        <v>1462</v>
      </c>
      <c r="G247" s="888" t="s">
        <v>1003</v>
      </c>
      <c r="H247" s="867" t="s">
        <v>1463</v>
      </c>
      <c r="I247" s="872">
        <v>1</v>
      </c>
      <c r="J247" s="136" t="s">
        <v>602</v>
      </c>
      <c r="K247" s="142" t="s">
        <v>6</v>
      </c>
      <c r="L247" s="144" t="s">
        <v>1464</v>
      </c>
      <c r="M247" s="136" t="str">
        <f>VLOOKUP(L247,CódigosRetorno!$A$2:$B$2003,2,FALSE)</f>
        <v>El XML no contiene el tag o no existe información del nombre de tributo de la línea</v>
      </c>
      <c r="N247" s="135" t="s">
        <v>9</v>
      </c>
    </row>
    <row r="248" spans="1:14" ht="24" x14ac:dyDescent="0.35">
      <c r="A248" s="2"/>
      <c r="B248" s="872"/>
      <c r="C248" s="905"/>
      <c r="D248" s="888"/>
      <c r="E248" s="888"/>
      <c r="F248" s="872"/>
      <c r="G248" s="888"/>
      <c r="H248" s="867"/>
      <c r="I248" s="872"/>
      <c r="J248" s="138" t="s">
        <v>1465</v>
      </c>
      <c r="K248" s="142" t="s">
        <v>6</v>
      </c>
      <c r="L248" s="144" t="s">
        <v>1015</v>
      </c>
      <c r="M248" s="136" t="str">
        <f>VLOOKUP(L248,CódigosRetorno!$A$2:$B$2003,2,FALSE)</f>
        <v>Nombre de tributo no corresponde al código de tributo de la linea.</v>
      </c>
      <c r="N248" s="135" t="s">
        <v>1451</v>
      </c>
    </row>
    <row r="249" spans="1:14" ht="36" x14ac:dyDescent="0.35">
      <c r="A249" s="2"/>
      <c r="B249" s="872"/>
      <c r="C249" s="905"/>
      <c r="D249" s="888"/>
      <c r="E249" s="888"/>
      <c r="F249" s="135" t="s">
        <v>143</v>
      </c>
      <c r="G249" s="128" t="s">
        <v>1003</v>
      </c>
      <c r="H249" s="136" t="s">
        <v>1466</v>
      </c>
      <c r="I249" s="135">
        <v>1</v>
      </c>
      <c r="J249" s="138" t="s">
        <v>1467</v>
      </c>
      <c r="K249" s="142" t="s">
        <v>6</v>
      </c>
      <c r="L249" s="142" t="s">
        <v>1468</v>
      </c>
      <c r="M249" s="136" t="str">
        <f>VLOOKUP(L249,CódigosRetorno!$A$2:$B$2003,2,FALSE)</f>
        <v>El Name o TaxTypeCode debe corresponder al codigo de tributo del item</v>
      </c>
      <c r="N249" s="135" t="s">
        <v>1451</v>
      </c>
    </row>
    <row r="250" spans="1:14" ht="24" x14ac:dyDescent="0.35">
      <c r="A250" s="2"/>
      <c r="B250" s="872">
        <f>B229+1</f>
        <v>37</v>
      </c>
      <c r="C250" s="905" t="s">
        <v>1489</v>
      </c>
      <c r="D250" s="888" t="s">
        <v>327</v>
      </c>
      <c r="E250" s="888" t="s">
        <v>182</v>
      </c>
      <c r="F250" s="873" t="s">
        <v>298</v>
      </c>
      <c r="G250" s="886" t="s">
        <v>299</v>
      </c>
      <c r="H250" s="868" t="s">
        <v>2504</v>
      </c>
      <c r="I250" s="872">
        <v>1</v>
      </c>
      <c r="J250" s="136" t="s">
        <v>1411</v>
      </c>
      <c r="K250" s="142" t="s">
        <v>6</v>
      </c>
      <c r="L250" s="144" t="s">
        <v>1412</v>
      </c>
      <c r="M250" s="136" t="str">
        <f>VLOOKUP(L250,CódigosRetorno!$A$2:$B$2003,2,FALSE)</f>
        <v>El dato ingresado en TaxAmount de la linea no cumple con el formato establecido</v>
      </c>
      <c r="N250" s="145" t="s">
        <v>9</v>
      </c>
    </row>
    <row r="251" spans="1:14" ht="60" x14ac:dyDescent="0.35">
      <c r="A251" s="2"/>
      <c r="B251" s="872"/>
      <c r="C251" s="905"/>
      <c r="D251" s="888"/>
      <c r="E251" s="888"/>
      <c r="F251" s="882"/>
      <c r="G251" s="887"/>
      <c r="H251" s="883"/>
      <c r="I251" s="872"/>
      <c r="J251" s="136" t="s">
        <v>2505</v>
      </c>
      <c r="K251" s="142" t="s">
        <v>206</v>
      </c>
      <c r="L251" s="144" t="s">
        <v>1491</v>
      </c>
      <c r="M251" s="136" t="str">
        <f>VLOOKUP(L251,CódigosRetorno!$A$2:$B$2003,2,FALSE)</f>
        <v>El dato ingresado en el campo cac:TaxSubtotal/cbc:TaxAmount del ítem no coincide con el valor calculado</v>
      </c>
      <c r="N251" s="145" t="s">
        <v>9</v>
      </c>
    </row>
    <row r="252" spans="1:14" ht="24" x14ac:dyDescent="0.35">
      <c r="A252" s="2"/>
      <c r="B252" s="872"/>
      <c r="C252" s="905"/>
      <c r="D252" s="888"/>
      <c r="E252" s="888"/>
      <c r="F252" s="874"/>
      <c r="G252" s="890"/>
      <c r="H252" s="869"/>
      <c r="I252" s="135"/>
      <c r="J252" s="136" t="s">
        <v>2506</v>
      </c>
      <c r="K252" s="142" t="s">
        <v>6</v>
      </c>
      <c r="L252" s="144" t="s">
        <v>2507</v>
      </c>
      <c r="M252" s="136" t="str">
        <f>VLOOKUP(L252,CódigosRetorno!$A$2:$B$2003,2,FALSE)</f>
        <v>El impuesto ICBPER no aplica para el NRUS</v>
      </c>
      <c r="N252" s="145" t="s">
        <v>9</v>
      </c>
    </row>
    <row r="253" spans="1:14" ht="24" x14ac:dyDescent="0.35">
      <c r="A253" s="2"/>
      <c r="B253" s="872"/>
      <c r="C253" s="905"/>
      <c r="D253" s="888"/>
      <c r="E253" s="888"/>
      <c r="F253" s="129" t="s">
        <v>143</v>
      </c>
      <c r="G253" s="133" t="s">
        <v>306</v>
      </c>
      <c r="H253" s="359" t="s">
        <v>1368</v>
      </c>
      <c r="I253" s="135">
        <v>1</v>
      </c>
      <c r="J253" s="138" t="s">
        <v>1391</v>
      </c>
      <c r="K253" s="142" t="s">
        <v>6</v>
      </c>
      <c r="L253" s="144" t="s">
        <v>948</v>
      </c>
      <c r="M253" s="136" t="str">
        <f>VLOOKUP(L253,CódigosRetorno!$A$2:$B$2003,2,FALSE)</f>
        <v>La moneda debe ser la misma en todo el documento. Salvo las percepciones que sólo son en moneda nacional</v>
      </c>
      <c r="N253" s="135" t="s">
        <v>1094</v>
      </c>
    </row>
    <row r="254" spans="1:14" ht="24" x14ac:dyDescent="0.35">
      <c r="A254" s="2"/>
      <c r="B254" s="872"/>
      <c r="C254" s="905"/>
      <c r="D254" s="888"/>
      <c r="E254" s="888"/>
      <c r="F254" s="873" t="s">
        <v>1492</v>
      </c>
      <c r="G254" s="886" t="s">
        <v>1493</v>
      </c>
      <c r="H254" s="868" t="s">
        <v>2508</v>
      </c>
      <c r="I254" s="135"/>
      <c r="J254" s="136" t="s">
        <v>1497</v>
      </c>
      <c r="K254" s="142" t="s">
        <v>6</v>
      </c>
      <c r="L254" s="144" t="s">
        <v>1498</v>
      </c>
      <c r="M254" s="136" t="str">
        <f>VLOOKUP(L254,CódigosRetorno!$A$2:$B$2003,2,FALSE)</f>
        <v>Debe consignar el campo cac:TaxSubtotal/cbc:BaseUnitMeasure a nivel de ítem</v>
      </c>
      <c r="N254" s="135" t="s">
        <v>9</v>
      </c>
    </row>
    <row r="255" spans="1:14" ht="24" x14ac:dyDescent="0.35">
      <c r="A255" s="2"/>
      <c r="B255" s="872"/>
      <c r="C255" s="905"/>
      <c r="D255" s="888"/>
      <c r="E255" s="888"/>
      <c r="F255" s="882"/>
      <c r="G255" s="887"/>
      <c r="H255" s="883"/>
      <c r="I255" s="135"/>
      <c r="J255" s="136" t="s">
        <v>1495</v>
      </c>
      <c r="K255" s="142" t="s">
        <v>6</v>
      </c>
      <c r="L255" s="144" t="s">
        <v>1496</v>
      </c>
      <c r="M255" s="136" t="str">
        <f>VLOOKUP(L255,CódigosRetorno!$A$2:$B$2003,2,FALSE)</f>
        <v>El valor del tag no cumple con el formato establecido</v>
      </c>
      <c r="N255" s="135" t="s">
        <v>9</v>
      </c>
    </row>
    <row r="256" spans="1:14" ht="36" x14ac:dyDescent="0.35">
      <c r="A256" s="2"/>
      <c r="B256" s="872"/>
      <c r="C256" s="905"/>
      <c r="D256" s="888"/>
      <c r="E256" s="888"/>
      <c r="F256" s="874"/>
      <c r="G256" s="890"/>
      <c r="H256" s="869"/>
      <c r="I256" s="135"/>
      <c r="J256" s="136" t="s">
        <v>1499</v>
      </c>
      <c r="K256" s="142" t="s">
        <v>6</v>
      </c>
      <c r="L256" s="144" t="s">
        <v>1500</v>
      </c>
      <c r="M256" s="136" t="str">
        <f>VLOOKUP(L256,CódigosRetorno!$A$2:$B$2003,2,FALSE)</f>
        <v>El valor ingresado en el campo cac:TaxSubtotal/cbc:BaseUnitMeasure no corresponde al valor esperado</v>
      </c>
      <c r="N256" s="135" t="s">
        <v>9</v>
      </c>
    </row>
    <row r="257" spans="1:14" ht="24" x14ac:dyDescent="0.35">
      <c r="A257" s="2"/>
      <c r="B257" s="872"/>
      <c r="C257" s="905"/>
      <c r="D257" s="888"/>
      <c r="E257" s="888"/>
      <c r="F257" s="129" t="s">
        <v>143</v>
      </c>
      <c r="G257" s="133" t="s">
        <v>1501</v>
      </c>
      <c r="H257" s="92" t="s">
        <v>1502</v>
      </c>
      <c r="I257" s="135"/>
      <c r="J257" s="138" t="s">
        <v>2509</v>
      </c>
      <c r="K257" s="142" t="s">
        <v>206</v>
      </c>
      <c r="L257" s="144" t="s">
        <v>1504</v>
      </c>
      <c r="M257" s="136" t="str">
        <f>VLOOKUP(L257,CódigosRetorno!$A$2:$B$2003,2,FALSE)</f>
        <v>El dato ingresado como unidad de medida no corresponde al valor esperado</v>
      </c>
      <c r="N257" s="135" t="s">
        <v>9</v>
      </c>
    </row>
    <row r="258" spans="1:14" ht="36" x14ac:dyDescent="0.35">
      <c r="A258" s="2"/>
      <c r="B258" s="872"/>
      <c r="C258" s="905"/>
      <c r="D258" s="888"/>
      <c r="E258" s="888"/>
      <c r="F258" s="872" t="s">
        <v>1421</v>
      </c>
      <c r="G258" s="872" t="s">
        <v>1422</v>
      </c>
      <c r="H258" s="867" t="s">
        <v>1505</v>
      </c>
      <c r="I258" s="872">
        <v>1</v>
      </c>
      <c r="J258" s="136" t="s">
        <v>1426</v>
      </c>
      <c r="K258" s="142" t="s">
        <v>6</v>
      </c>
      <c r="L258" s="144" t="s">
        <v>1496</v>
      </c>
      <c r="M258" s="136" t="str">
        <f>VLOOKUP(L258,CódigosRetorno!$A$2:$B$2003,2,FALSE)</f>
        <v>El valor del tag no cumple con el formato establecido</v>
      </c>
      <c r="N258" s="145" t="s">
        <v>9</v>
      </c>
    </row>
    <row r="259" spans="1:14" ht="48" x14ac:dyDescent="0.35">
      <c r="A259" s="2"/>
      <c r="B259" s="872"/>
      <c r="C259" s="905"/>
      <c r="D259" s="888"/>
      <c r="E259" s="888"/>
      <c r="F259" s="872"/>
      <c r="G259" s="872"/>
      <c r="H259" s="867"/>
      <c r="I259" s="872"/>
      <c r="J259" s="136" t="s">
        <v>1506</v>
      </c>
      <c r="K259" s="142" t="s">
        <v>6</v>
      </c>
      <c r="L259" s="144" t="s">
        <v>1507</v>
      </c>
      <c r="M259" s="136" t="str">
        <f>VLOOKUP(L259,CódigosRetorno!$A$2:$B$2003,2,FALSE)</f>
        <v>El valor ingresado en el campo cac:TaxSubtotal/cbc:PerUnitAmount del ítem no corresponde al valor esperado</v>
      </c>
      <c r="N259" s="145" t="s">
        <v>9</v>
      </c>
    </row>
    <row r="260" spans="1:14" ht="72" x14ac:dyDescent="0.35">
      <c r="A260" s="2"/>
      <c r="B260" s="872"/>
      <c r="C260" s="905"/>
      <c r="D260" s="888"/>
      <c r="E260" s="888"/>
      <c r="F260" s="872"/>
      <c r="G260" s="872"/>
      <c r="H260" s="867"/>
      <c r="I260" s="872"/>
      <c r="J260" s="136" t="s">
        <v>2510</v>
      </c>
      <c r="K260" s="142" t="s">
        <v>206</v>
      </c>
      <c r="L260" s="144" t="s">
        <v>1509</v>
      </c>
      <c r="M260" s="136" t="str">
        <f>VLOOKUP(L260,CódigosRetorno!$A$2:$B$2003,2,FALSE)</f>
        <v>La tasa del tributo de la línea no corresponde al valor esperado</v>
      </c>
      <c r="N260" s="145" t="s">
        <v>9</v>
      </c>
    </row>
    <row r="261" spans="1:14" ht="24" x14ac:dyDescent="0.35">
      <c r="A261" s="2"/>
      <c r="B261" s="872"/>
      <c r="C261" s="905"/>
      <c r="D261" s="888"/>
      <c r="E261" s="888"/>
      <c r="F261" s="872" t="s">
        <v>659</v>
      </c>
      <c r="G261" s="888" t="s">
        <v>1003</v>
      </c>
      <c r="H261" s="867" t="s">
        <v>1448</v>
      </c>
      <c r="I261" s="872">
        <v>1</v>
      </c>
      <c r="J261" s="136" t="s">
        <v>602</v>
      </c>
      <c r="K261" s="142" t="s">
        <v>6</v>
      </c>
      <c r="L261" s="144" t="s">
        <v>1449</v>
      </c>
      <c r="M261" s="136" t="str">
        <f>VLOOKUP(L261,CódigosRetorno!$A$2:$B$2003,2,FALSE)</f>
        <v>El XML no contiene el tag cac:TaxCategory/cac:TaxScheme/cbc:ID del Item</v>
      </c>
      <c r="N261" s="145" t="s">
        <v>9</v>
      </c>
    </row>
    <row r="262" spans="1:14" ht="24" x14ac:dyDescent="0.35">
      <c r="A262" s="2"/>
      <c r="B262" s="872"/>
      <c r="C262" s="905"/>
      <c r="D262" s="888"/>
      <c r="E262" s="888"/>
      <c r="F262" s="872"/>
      <c r="G262" s="888"/>
      <c r="H262" s="867"/>
      <c r="I262" s="872"/>
      <c r="J262" s="136" t="s">
        <v>466</v>
      </c>
      <c r="K262" s="142" t="s">
        <v>6</v>
      </c>
      <c r="L262" s="144" t="s">
        <v>1450</v>
      </c>
      <c r="M262" s="136" t="str">
        <f>VLOOKUP(L262,CódigosRetorno!$A$2:$B$2003,2,FALSE)</f>
        <v>El codigo del tributo es invalido</v>
      </c>
      <c r="N262" s="135" t="s">
        <v>1451</v>
      </c>
    </row>
    <row r="263" spans="1:14" ht="24" x14ac:dyDescent="0.35">
      <c r="A263" s="2"/>
      <c r="B263" s="872"/>
      <c r="C263" s="905"/>
      <c r="D263" s="888"/>
      <c r="E263" s="888"/>
      <c r="F263" s="872"/>
      <c r="G263" s="888"/>
      <c r="H263" s="867"/>
      <c r="I263" s="872"/>
      <c r="J263" s="143" t="s">
        <v>1452</v>
      </c>
      <c r="K263" s="142" t="s">
        <v>6</v>
      </c>
      <c r="L263" s="144" t="s">
        <v>1453</v>
      </c>
      <c r="M263" s="136" t="str">
        <f>VLOOKUP(L263,CódigosRetorno!$A$2:$B$2003,2,FALSE)</f>
        <v>El código de tributo no debe repetirse a nivel de item</v>
      </c>
      <c r="N263" s="145" t="s">
        <v>9</v>
      </c>
    </row>
    <row r="264" spans="1:14" ht="24" x14ac:dyDescent="0.35">
      <c r="A264" s="2"/>
      <c r="B264" s="872"/>
      <c r="C264" s="905"/>
      <c r="D264" s="888"/>
      <c r="E264" s="888"/>
      <c r="F264" s="872"/>
      <c r="G264" s="135" t="s">
        <v>1458</v>
      </c>
      <c r="H264" s="136" t="s">
        <v>1127</v>
      </c>
      <c r="I264" s="135" t="s">
        <v>2432</v>
      </c>
      <c r="J264" s="136" t="s">
        <v>1459</v>
      </c>
      <c r="K264" s="128" t="s">
        <v>206</v>
      </c>
      <c r="L264" s="142" t="s">
        <v>1129</v>
      </c>
      <c r="M264" s="136" t="str">
        <f>VLOOKUP(L264,CódigosRetorno!$A$2:$B$2003,2,FALSE)</f>
        <v>El dato ingresado como atributo @schemeName es incorrecto.</v>
      </c>
      <c r="N264" s="145" t="s">
        <v>9</v>
      </c>
    </row>
    <row r="265" spans="1:14" ht="24" x14ac:dyDescent="0.35">
      <c r="A265" s="2"/>
      <c r="B265" s="872"/>
      <c r="C265" s="905"/>
      <c r="D265" s="888"/>
      <c r="E265" s="888"/>
      <c r="F265" s="872"/>
      <c r="G265" s="135" t="s">
        <v>1058</v>
      </c>
      <c r="H265" s="136" t="s">
        <v>1059</v>
      </c>
      <c r="I265" s="135" t="s">
        <v>2432</v>
      </c>
      <c r="J265" s="136" t="s">
        <v>1060</v>
      </c>
      <c r="K265" s="128" t="s">
        <v>206</v>
      </c>
      <c r="L265" s="142" t="s">
        <v>1061</v>
      </c>
      <c r="M265" s="136" t="str">
        <f>VLOOKUP(L265,CódigosRetorno!$A$2:$B$2003,2,FALSE)</f>
        <v>El dato ingresado como atributo @schemeAgencyName es incorrecto.</v>
      </c>
      <c r="N265" s="145" t="s">
        <v>9</v>
      </c>
    </row>
    <row r="266" spans="1:14" ht="36" x14ac:dyDescent="0.35">
      <c r="A266" s="2"/>
      <c r="B266" s="872"/>
      <c r="C266" s="905"/>
      <c r="D266" s="888"/>
      <c r="E266" s="888"/>
      <c r="F266" s="872"/>
      <c r="G266" s="135" t="s">
        <v>1487</v>
      </c>
      <c r="H266" s="92" t="s">
        <v>1131</v>
      </c>
      <c r="I266" s="135" t="s">
        <v>2432</v>
      </c>
      <c r="J266" s="136" t="s">
        <v>1461</v>
      </c>
      <c r="K266" s="142" t="s">
        <v>206</v>
      </c>
      <c r="L266" s="144" t="s">
        <v>1133</v>
      </c>
      <c r="M266" s="136" t="str">
        <f>VLOOKUP(L266,CódigosRetorno!$A$2:$B$2003,2,FALSE)</f>
        <v>El dato ingresado como atributo @schemeURI es incorrecto.</v>
      </c>
      <c r="N266" s="145" t="s">
        <v>9</v>
      </c>
    </row>
    <row r="267" spans="1:14" ht="24" x14ac:dyDescent="0.35">
      <c r="A267" s="2"/>
      <c r="B267" s="872"/>
      <c r="C267" s="905"/>
      <c r="D267" s="888"/>
      <c r="E267" s="888"/>
      <c r="F267" s="872" t="s">
        <v>1462</v>
      </c>
      <c r="G267" s="888" t="s">
        <v>1003</v>
      </c>
      <c r="H267" s="867" t="s">
        <v>1463</v>
      </c>
      <c r="I267" s="872">
        <v>1</v>
      </c>
      <c r="J267" s="136" t="s">
        <v>602</v>
      </c>
      <c r="K267" s="142" t="s">
        <v>6</v>
      </c>
      <c r="L267" s="144" t="s">
        <v>1464</v>
      </c>
      <c r="M267" s="136" t="str">
        <f>VLOOKUP(L267,CódigosRetorno!$A$2:$B$2003,2,FALSE)</f>
        <v>El XML no contiene el tag o no existe información del nombre de tributo de la línea</v>
      </c>
      <c r="N267" s="145" t="s">
        <v>9</v>
      </c>
    </row>
    <row r="268" spans="1:14" ht="24" x14ac:dyDescent="0.35">
      <c r="A268" s="2"/>
      <c r="B268" s="872"/>
      <c r="C268" s="905"/>
      <c r="D268" s="888"/>
      <c r="E268" s="888"/>
      <c r="F268" s="872"/>
      <c r="G268" s="888"/>
      <c r="H268" s="867"/>
      <c r="I268" s="872"/>
      <c r="J268" s="138" t="s">
        <v>1465</v>
      </c>
      <c r="K268" s="142" t="s">
        <v>6</v>
      </c>
      <c r="L268" s="144" t="s">
        <v>1015</v>
      </c>
      <c r="M268" s="136" t="str">
        <f>VLOOKUP(L268,CódigosRetorno!$A$2:$B$2003,2,FALSE)</f>
        <v>Nombre de tributo no corresponde al código de tributo de la linea.</v>
      </c>
      <c r="N268" s="135" t="s">
        <v>1451</v>
      </c>
    </row>
    <row r="269" spans="1:14" ht="36" x14ac:dyDescent="0.35">
      <c r="A269" s="2"/>
      <c r="B269" s="872"/>
      <c r="C269" s="905"/>
      <c r="D269" s="888"/>
      <c r="E269" s="888"/>
      <c r="F269" s="135" t="s">
        <v>143</v>
      </c>
      <c r="G269" s="128" t="s">
        <v>1003</v>
      </c>
      <c r="H269" s="136" t="s">
        <v>1466</v>
      </c>
      <c r="I269" s="135">
        <v>1</v>
      </c>
      <c r="J269" s="138" t="s">
        <v>1467</v>
      </c>
      <c r="K269" s="142" t="s">
        <v>6</v>
      </c>
      <c r="L269" s="142" t="s">
        <v>1468</v>
      </c>
      <c r="M269" s="136" t="str">
        <f>VLOOKUP(L269,CódigosRetorno!$A$2:$B$2003,2,FALSE)</f>
        <v>El Name o TaxTypeCode debe corresponder al codigo de tributo del item</v>
      </c>
      <c r="N269" s="135" t="s">
        <v>1451</v>
      </c>
    </row>
    <row r="270" spans="1:14" ht="24" x14ac:dyDescent="0.35">
      <c r="A270" s="2"/>
      <c r="B270" s="873">
        <f>B250+1</f>
        <v>38</v>
      </c>
      <c r="C270" s="868" t="s">
        <v>1510</v>
      </c>
      <c r="D270" s="886" t="s">
        <v>327</v>
      </c>
      <c r="E270" s="886" t="s">
        <v>142</v>
      </c>
      <c r="F270" s="872" t="s">
        <v>298</v>
      </c>
      <c r="G270" s="886" t="s">
        <v>299</v>
      </c>
      <c r="H270" s="873" t="s">
        <v>1512</v>
      </c>
      <c r="I270" s="873">
        <v>1</v>
      </c>
      <c r="J270" s="91" t="s">
        <v>955</v>
      </c>
      <c r="K270" s="142" t="s">
        <v>6</v>
      </c>
      <c r="L270" s="144" t="s">
        <v>1513</v>
      </c>
      <c r="M270" s="136" t="str">
        <f>VLOOKUP(L270,CódigosRetorno!$A$2:$B$2003,2,FALSE)</f>
        <v>El dato ingresado en LineExtensionAmount del item no cumple con el formato establecido</v>
      </c>
      <c r="N270" s="135" t="s">
        <v>9</v>
      </c>
    </row>
    <row r="271" spans="1:14" ht="120" x14ac:dyDescent="0.35">
      <c r="A271" s="2"/>
      <c r="B271" s="882"/>
      <c r="C271" s="883"/>
      <c r="D271" s="887"/>
      <c r="E271" s="887"/>
      <c r="F271" s="872"/>
      <c r="G271" s="887"/>
      <c r="H271" s="882"/>
      <c r="I271" s="882"/>
      <c r="J271" s="136" t="s">
        <v>1514</v>
      </c>
      <c r="K271" s="142" t="s">
        <v>206</v>
      </c>
      <c r="L271" s="144" t="s">
        <v>2511</v>
      </c>
      <c r="M271" s="136" t="str">
        <f>VLOOKUP(L271,CódigosRetorno!$A$2:$B$2003,2,FALSE)</f>
        <v>El valor de venta por ítem difiere de los importes consignados.</v>
      </c>
      <c r="N271" s="135" t="s">
        <v>9</v>
      </c>
    </row>
    <row r="272" spans="1:14" ht="108" x14ac:dyDescent="0.35">
      <c r="A272" s="2"/>
      <c r="B272" s="882"/>
      <c r="C272" s="883"/>
      <c r="D272" s="887"/>
      <c r="E272" s="887"/>
      <c r="F272" s="872"/>
      <c r="G272" s="887"/>
      <c r="H272" s="882"/>
      <c r="I272" s="882"/>
      <c r="J272" s="136" t="s">
        <v>1516</v>
      </c>
      <c r="K272" s="142" t="s">
        <v>206</v>
      </c>
      <c r="L272" s="144" t="s">
        <v>2511</v>
      </c>
      <c r="M272" s="136" t="str">
        <f>VLOOKUP(L272,CódigosRetorno!$A$2:$B$2003,2,FALSE)</f>
        <v>El valor de venta por ítem difiere de los importes consignados.</v>
      </c>
      <c r="N272" s="135" t="s">
        <v>9</v>
      </c>
    </row>
    <row r="273" spans="1:14" ht="24" x14ac:dyDescent="0.35">
      <c r="A273" s="2"/>
      <c r="B273" s="874"/>
      <c r="C273" s="869"/>
      <c r="D273" s="890"/>
      <c r="E273" s="890"/>
      <c r="F273" s="131" t="s">
        <v>143</v>
      </c>
      <c r="G273" s="128" t="s">
        <v>306</v>
      </c>
      <c r="H273" s="92" t="s">
        <v>1368</v>
      </c>
      <c r="I273" s="135">
        <v>1</v>
      </c>
      <c r="J273" s="136" t="s">
        <v>1391</v>
      </c>
      <c r="K273" s="128" t="s">
        <v>6</v>
      </c>
      <c r="L273" s="142" t="s">
        <v>948</v>
      </c>
      <c r="M273" s="136" t="str">
        <f>VLOOKUP(L273,CódigosRetorno!$A$2:$B$2003,2,FALSE)</f>
        <v>La moneda debe ser la misma en todo el documento. Salvo las percepciones que sólo son en moneda nacional</v>
      </c>
      <c r="N273" s="135" t="s">
        <v>1094</v>
      </c>
    </row>
    <row r="274" spans="1:14" ht="24" x14ac:dyDescent="0.35">
      <c r="A274" s="2"/>
      <c r="B274" s="872">
        <f>B270+1</f>
        <v>39</v>
      </c>
      <c r="C274" s="905" t="s">
        <v>1517</v>
      </c>
      <c r="D274" s="888" t="s">
        <v>327</v>
      </c>
      <c r="E274" s="888" t="s">
        <v>182</v>
      </c>
      <c r="F274" s="872" t="s">
        <v>1492</v>
      </c>
      <c r="G274" s="888" t="s">
        <v>1518</v>
      </c>
      <c r="H274" s="867" t="s">
        <v>1519</v>
      </c>
      <c r="I274" s="872">
        <v>1</v>
      </c>
      <c r="J274" s="136" t="s">
        <v>1520</v>
      </c>
      <c r="K274" s="128" t="s">
        <v>6</v>
      </c>
      <c r="L274" s="78" t="s">
        <v>1521</v>
      </c>
      <c r="M274" s="136" t="str">
        <f>VLOOKUP(L274,CódigosRetorno!$A$2:$B$2003,2,FALSE)</f>
        <v>El dato ingresado como indicador de cargo/descuento no corresponde al valor esperado.</v>
      </c>
      <c r="N274" s="135" t="s">
        <v>9</v>
      </c>
    </row>
    <row r="275" spans="1:14" ht="24" x14ac:dyDescent="0.35">
      <c r="A275" s="2"/>
      <c r="B275" s="872"/>
      <c r="C275" s="905"/>
      <c r="D275" s="888"/>
      <c r="E275" s="888"/>
      <c r="F275" s="872"/>
      <c r="G275" s="888"/>
      <c r="H275" s="867"/>
      <c r="I275" s="872"/>
      <c r="J275" s="136" t="s">
        <v>1522</v>
      </c>
      <c r="K275" s="128" t="s">
        <v>6</v>
      </c>
      <c r="L275" s="78" t="s">
        <v>1521</v>
      </c>
      <c r="M275" s="136" t="str">
        <f>VLOOKUP(L275,CódigosRetorno!$A$2:$B$2003,2,FALSE)</f>
        <v>El dato ingresado como indicador de cargo/descuento no corresponde al valor esperado.</v>
      </c>
      <c r="N275" s="135" t="s">
        <v>9</v>
      </c>
    </row>
    <row r="276" spans="1:14" ht="24" x14ac:dyDescent="0.35">
      <c r="A276" s="2"/>
      <c r="B276" s="872"/>
      <c r="C276" s="905"/>
      <c r="D276" s="888"/>
      <c r="E276" s="888"/>
      <c r="F276" s="872" t="s">
        <v>328</v>
      </c>
      <c r="G276" s="888" t="s">
        <v>1523</v>
      </c>
      <c r="H276" s="867" t="s">
        <v>1524</v>
      </c>
      <c r="I276" s="872">
        <v>1</v>
      </c>
      <c r="J276" s="136" t="s">
        <v>602</v>
      </c>
      <c r="K276" s="142" t="s">
        <v>6</v>
      </c>
      <c r="L276" s="144" t="s">
        <v>1525</v>
      </c>
      <c r="M276" s="136" t="str">
        <f>VLOOKUP(L276,CódigosRetorno!$A$2:$B$2003,2,FALSE)</f>
        <v>El XML no contiene el tag o no existe informacion de codigo de motivo de cargo/descuento por item.</v>
      </c>
      <c r="N276" s="135" t="s">
        <v>9</v>
      </c>
    </row>
    <row r="277" spans="1:14" ht="24" x14ac:dyDescent="0.35">
      <c r="A277" s="2"/>
      <c r="B277" s="872"/>
      <c r="C277" s="905"/>
      <c r="D277" s="888"/>
      <c r="E277" s="888"/>
      <c r="F277" s="872"/>
      <c r="G277" s="888"/>
      <c r="H277" s="867"/>
      <c r="I277" s="872"/>
      <c r="J277" s="136" t="s">
        <v>1526</v>
      </c>
      <c r="K277" s="142" t="s">
        <v>6</v>
      </c>
      <c r="L277" s="144" t="s">
        <v>1527</v>
      </c>
      <c r="M277" s="136" t="str">
        <f>VLOOKUP(L277,CódigosRetorno!$A$2:$B$2003,2,FALSE)</f>
        <v>El valor ingresado como codigo de motivo de cargo/descuento por linea no es valido (catalogo 53)</v>
      </c>
      <c r="N277" s="135" t="s">
        <v>1528</v>
      </c>
    </row>
    <row r="278" spans="1:14" ht="24" x14ac:dyDescent="0.35">
      <c r="A278" s="2"/>
      <c r="B278" s="872"/>
      <c r="C278" s="905"/>
      <c r="D278" s="888"/>
      <c r="E278" s="888"/>
      <c r="F278" s="872"/>
      <c r="G278" s="888"/>
      <c r="H278" s="867"/>
      <c r="I278" s="872"/>
      <c r="J278" s="136" t="s">
        <v>1529</v>
      </c>
      <c r="K278" s="142" t="s">
        <v>206</v>
      </c>
      <c r="L278" s="144" t="s">
        <v>1530</v>
      </c>
      <c r="M278" s="136" t="str">
        <f>VLOOKUP(L278,CódigosRetorno!$A$2:$B$2003,2,FALSE)</f>
        <v>El dato ingresado como cargo/descuento no es valido a nivel de ítem.</v>
      </c>
      <c r="N278" s="135" t="s">
        <v>9</v>
      </c>
    </row>
    <row r="279" spans="1:14" ht="24" x14ac:dyDescent="0.35">
      <c r="A279" s="2"/>
      <c r="B279" s="872"/>
      <c r="C279" s="905"/>
      <c r="D279" s="888"/>
      <c r="E279" s="888"/>
      <c r="F279" s="873"/>
      <c r="G279" s="135" t="s">
        <v>1058</v>
      </c>
      <c r="H279" s="136" t="s">
        <v>1079</v>
      </c>
      <c r="I279" s="135" t="s">
        <v>2432</v>
      </c>
      <c r="J279" s="136" t="s">
        <v>1060</v>
      </c>
      <c r="K279" s="142" t="s">
        <v>206</v>
      </c>
      <c r="L279" s="144" t="s">
        <v>1080</v>
      </c>
      <c r="M279" s="136" t="str">
        <f>VLOOKUP(L279,CódigosRetorno!$A$2:$B$2003,2,FALSE)</f>
        <v>El dato ingresado como atributo @listAgencyName es incorrecto.</v>
      </c>
      <c r="N279" s="145" t="s">
        <v>9</v>
      </c>
    </row>
    <row r="280" spans="1:14" ht="24" x14ac:dyDescent="0.35">
      <c r="A280" s="2"/>
      <c r="B280" s="872"/>
      <c r="C280" s="905"/>
      <c r="D280" s="888"/>
      <c r="E280" s="888"/>
      <c r="F280" s="882"/>
      <c r="G280" s="135" t="s">
        <v>1531</v>
      </c>
      <c r="H280" s="136" t="s">
        <v>1082</v>
      </c>
      <c r="I280" s="135" t="s">
        <v>2432</v>
      </c>
      <c r="J280" s="136" t="s">
        <v>1532</v>
      </c>
      <c r="K280" s="128" t="s">
        <v>206</v>
      </c>
      <c r="L280" s="142" t="s">
        <v>1084</v>
      </c>
      <c r="M280" s="136" t="str">
        <f>VLOOKUP(L280,CódigosRetorno!$A$2:$B$2003,2,FALSE)</f>
        <v>El dato ingresado como atributo @listName es incorrecto.</v>
      </c>
      <c r="N280" s="145" t="s">
        <v>9</v>
      </c>
    </row>
    <row r="281" spans="1:14" ht="36" x14ac:dyDescent="0.35">
      <c r="A281" s="2"/>
      <c r="B281" s="872"/>
      <c r="C281" s="905"/>
      <c r="D281" s="888"/>
      <c r="E281" s="888"/>
      <c r="F281" s="874"/>
      <c r="G281" s="135" t="s">
        <v>1533</v>
      </c>
      <c r="H281" s="136" t="s">
        <v>1086</v>
      </c>
      <c r="I281" s="135" t="s">
        <v>2432</v>
      </c>
      <c r="J281" s="136" t="s">
        <v>1534</v>
      </c>
      <c r="K281" s="142" t="s">
        <v>206</v>
      </c>
      <c r="L281" s="144" t="s">
        <v>1088</v>
      </c>
      <c r="M281" s="136" t="str">
        <f>VLOOKUP(L281,CódigosRetorno!$A$2:$B$2003,2,FALSE)</f>
        <v>El dato ingresado como atributo @listURI es incorrecto.</v>
      </c>
      <c r="N281" s="145" t="s">
        <v>9</v>
      </c>
    </row>
    <row r="282" spans="1:14" ht="36" x14ac:dyDescent="0.35">
      <c r="A282" s="2"/>
      <c r="B282" s="872"/>
      <c r="C282" s="905"/>
      <c r="D282" s="888"/>
      <c r="E282" s="888"/>
      <c r="F282" s="135" t="s">
        <v>1421</v>
      </c>
      <c r="G282" s="128" t="s">
        <v>1422</v>
      </c>
      <c r="H282" s="136" t="s">
        <v>1535</v>
      </c>
      <c r="I282" s="135">
        <v>1</v>
      </c>
      <c r="J282" s="136" t="s">
        <v>1536</v>
      </c>
      <c r="K282" s="142" t="s">
        <v>6</v>
      </c>
      <c r="L282" s="144" t="s">
        <v>1537</v>
      </c>
      <c r="M282" s="136" t="str">
        <f>VLOOKUP(L282,CódigosRetorno!$A$2:$B$2003,2,FALSE)</f>
        <v>El factor de cargo/descuento por linea no cumple con el formato establecido.</v>
      </c>
      <c r="N282" s="145" t="s">
        <v>9</v>
      </c>
    </row>
    <row r="283" spans="1:14" ht="36" x14ac:dyDescent="0.35">
      <c r="A283" s="2"/>
      <c r="B283" s="872"/>
      <c r="C283" s="905"/>
      <c r="D283" s="888"/>
      <c r="E283" s="888"/>
      <c r="F283" s="873" t="s">
        <v>298</v>
      </c>
      <c r="G283" s="886" t="s">
        <v>299</v>
      </c>
      <c r="H283" s="868" t="s">
        <v>1538</v>
      </c>
      <c r="I283" s="873">
        <v>1</v>
      </c>
      <c r="J283" s="136" t="s">
        <v>955</v>
      </c>
      <c r="K283" s="142" t="s">
        <v>6</v>
      </c>
      <c r="L283" s="144" t="s">
        <v>1539</v>
      </c>
      <c r="M283" s="136" t="str">
        <f>VLOOKUP(L283,CódigosRetorno!$A$2:$B$2003,2,FALSE)</f>
        <v>El formato ingresado en el tag cac:InvoiceLine/cac:Allowancecharge/cbc:Amount no cumple con el formato establecido</v>
      </c>
      <c r="N283" s="135" t="s">
        <v>9</v>
      </c>
    </row>
    <row r="284" spans="1:14" ht="60" x14ac:dyDescent="0.35">
      <c r="A284" s="2"/>
      <c r="B284" s="872"/>
      <c r="C284" s="905"/>
      <c r="D284" s="888"/>
      <c r="E284" s="888"/>
      <c r="F284" s="874"/>
      <c r="G284" s="890"/>
      <c r="H284" s="869"/>
      <c r="I284" s="874"/>
      <c r="J284" s="136" t="s">
        <v>1540</v>
      </c>
      <c r="K284" s="142" t="s">
        <v>206</v>
      </c>
      <c r="L284" s="144" t="s">
        <v>2512</v>
      </c>
      <c r="M284" s="136" t="str">
        <f>VLOOKUP(L284,CódigosRetorno!$A$2:$B$2003,2,FALSE)</f>
        <v>El valor de cargo/descuento por ítem difiere de los importes consignados.</v>
      </c>
      <c r="N284" s="135" t="s">
        <v>9</v>
      </c>
    </row>
    <row r="285" spans="1:14" ht="24" x14ac:dyDescent="0.35">
      <c r="A285" s="2"/>
      <c r="B285" s="872"/>
      <c r="C285" s="905"/>
      <c r="D285" s="888"/>
      <c r="E285" s="888"/>
      <c r="F285" s="135" t="s">
        <v>143</v>
      </c>
      <c r="G285" s="128" t="s">
        <v>306</v>
      </c>
      <c r="H285" s="92" t="s">
        <v>1368</v>
      </c>
      <c r="I285" s="135">
        <v>1</v>
      </c>
      <c r="J285" s="136" t="s">
        <v>1391</v>
      </c>
      <c r="K285" s="128" t="s">
        <v>6</v>
      </c>
      <c r="L285" s="142" t="s">
        <v>948</v>
      </c>
      <c r="M285" s="136" t="str">
        <f>VLOOKUP(L285,CódigosRetorno!$A$2:$B$2003,2,FALSE)</f>
        <v>La moneda debe ser la misma en todo el documento. Salvo las percepciones que sólo son en moneda nacional</v>
      </c>
      <c r="N285" s="135" t="s">
        <v>1094</v>
      </c>
    </row>
    <row r="286" spans="1:14" ht="36" x14ac:dyDescent="0.35">
      <c r="A286" s="2"/>
      <c r="B286" s="872"/>
      <c r="C286" s="905"/>
      <c r="D286" s="888"/>
      <c r="E286" s="888"/>
      <c r="F286" s="135" t="s">
        <v>298</v>
      </c>
      <c r="G286" s="128" t="s">
        <v>299</v>
      </c>
      <c r="H286" s="136" t="s">
        <v>1542</v>
      </c>
      <c r="I286" s="135">
        <v>1</v>
      </c>
      <c r="J286" s="136" t="s">
        <v>2489</v>
      </c>
      <c r="K286" s="128" t="s">
        <v>6</v>
      </c>
      <c r="L286" s="144" t="s">
        <v>1543</v>
      </c>
      <c r="M286" s="136" t="str">
        <f>VLOOKUP(L286,CódigosRetorno!$A$2:$B$2003,2,FALSE)</f>
        <v>El Monto base de cargo/descuento por linea no cumple con el formato establecido.</v>
      </c>
      <c r="N286" s="135" t="s">
        <v>9</v>
      </c>
    </row>
    <row r="287" spans="1:14" ht="24" x14ac:dyDescent="0.35">
      <c r="A287" s="2"/>
      <c r="B287" s="872"/>
      <c r="C287" s="905"/>
      <c r="D287" s="888"/>
      <c r="E287" s="888"/>
      <c r="F287" s="135" t="s">
        <v>143</v>
      </c>
      <c r="G287" s="128" t="s">
        <v>306</v>
      </c>
      <c r="H287" s="92" t="s">
        <v>1368</v>
      </c>
      <c r="I287" s="135">
        <v>1</v>
      </c>
      <c r="J287" s="136" t="s">
        <v>1391</v>
      </c>
      <c r="K287" s="128" t="s">
        <v>6</v>
      </c>
      <c r="L287" s="78" t="s">
        <v>948</v>
      </c>
      <c r="M287" s="136" t="str">
        <f>VLOOKUP(L287,CódigosRetorno!$A$2:$B$2003,2,FALSE)</f>
        <v>La moneda debe ser la misma en todo el documento. Salvo las percepciones que sólo son en moneda nacional</v>
      </c>
      <c r="N287" s="135" t="s">
        <v>1094</v>
      </c>
    </row>
    <row r="288" spans="1:14" x14ac:dyDescent="0.35">
      <c r="A288" s="2"/>
      <c r="B288" s="534" t="s">
        <v>2513</v>
      </c>
      <c r="C288" s="535"/>
      <c r="D288" s="529"/>
      <c r="E288" s="529" t="s">
        <v>9</v>
      </c>
      <c r="F288" s="536" t="s">
        <v>9</v>
      </c>
      <c r="G288" s="536" t="s">
        <v>9</v>
      </c>
      <c r="H288" s="537" t="s">
        <v>9</v>
      </c>
      <c r="I288" s="536"/>
      <c r="J288" s="523" t="s">
        <v>9</v>
      </c>
      <c r="K288" s="524" t="s">
        <v>9</v>
      </c>
      <c r="L288" s="525" t="s">
        <v>9</v>
      </c>
      <c r="M288" s="523" t="str">
        <f>VLOOKUP(L288,CódigosRetorno!$A$2:$B$2003,2,FALSE)</f>
        <v>-</v>
      </c>
      <c r="N288" s="522" t="s">
        <v>9</v>
      </c>
    </row>
    <row r="289" spans="1:14" x14ac:dyDescent="0.35">
      <c r="A289" s="2"/>
      <c r="B289" s="888">
        <f>B274+1</f>
        <v>40</v>
      </c>
      <c r="C289" s="919" t="s">
        <v>1545</v>
      </c>
      <c r="D289" s="872" t="s">
        <v>62</v>
      </c>
      <c r="E289" s="928" t="s">
        <v>142</v>
      </c>
      <c r="F289" s="928" t="s">
        <v>298</v>
      </c>
      <c r="G289" s="928" t="s">
        <v>299</v>
      </c>
      <c r="H289" s="929" t="s">
        <v>1546</v>
      </c>
      <c r="I289" s="928">
        <v>1</v>
      </c>
      <c r="J289" s="136" t="s">
        <v>1547</v>
      </c>
      <c r="K289" s="81" t="s">
        <v>6</v>
      </c>
      <c r="L289" s="82" t="s">
        <v>1548</v>
      </c>
      <c r="M289" s="136" t="str">
        <f>VLOOKUP(L289,CódigosRetorno!$A$2:$B$2003,2,FALSE)</f>
        <v>El Monto total de impuestos es obligatorio</v>
      </c>
      <c r="N289" s="135" t="s">
        <v>9</v>
      </c>
    </row>
    <row r="290" spans="1:14" ht="36" x14ac:dyDescent="0.35">
      <c r="A290" s="2"/>
      <c r="B290" s="888"/>
      <c r="C290" s="919"/>
      <c r="D290" s="872"/>
      <c r="E290" s="928"/>
      <c r="F290" s="928"/>
      <c r="G290" s="928"/>
      <c r="H290" s="929"/>
      <c r="I290" s="928"/>
      <c r="J290" s="136" t="s">
        <v>2489</v>
      </c>
      <c r="K290" s="128" t="s">
        <v>6</v>
      </c>
      <c r="L290" s="142" t="s">
        <v>1549</v>
      </c>
      <c r="M290" s="136" t="str">
        <f>VLOOKUP(L290,CódigosRetorno!$A$2:$B$2003,2,FALSE)</f>
        <v>El dato ingresado en el monto total de impuestos no cumple con el formato establecido</v>
      </c>
      <c r="N290" s="135" t="s">
        <v>9</v>
      </c>
    </row>
    <row r="291" spans="1:14" ht="48" x14ac:dyDescent="0.35">
      <c r="A291" s="2"/>
      <c r="B291" s="888"/>
      <c r="C291" s="919"/>
      <c r="D291" s="872"/>
      <c r="E291" s="928"/>
      <c r="F291" s="928"/>
      <c r="G291" s="928"/>
      <c r="H291" s="929"/>
      <c r="I291" s="928"/>
      <c r="J291" s="136" t="s">
        <v>1550</v>
      </c>
      <c r="K291" s="128" t="s">
        <v>206</v>
      </c>
      <c r="L291" s="142" t="s">
        <v>2514</v>
      </c>
      <c r="M291" s="136" t="str">
        <f>VLOOKUP(L291,CódigosRetorno!$A$2:$B$2003,2,FALSE)</f>
        <v>La sumatoria de impuestos globales no corresponde al monto total de impuestos.</v>
      </c>
      <c r="N291" s="135" t="s">
        <v>9</v>
      </c>
    </row>
    <row r="292" spans="1:14" x14ac:dyDescent="0.35">
      <c r="A292" s="2"/>
      <c r="B292" s="888"/>
      <c r="C292" s="919"/>
      <c r="D292" s="872"/>
      <c r="E292" s="928"/>
      <c r="F292" s="928"/>
      <c r="G292" s="928"/>
      <c r="H292" s="929"/>
      <c r="I292" s="928"/>
      <c r="J292" s="92" t="s">
        <v>1552</v>
      </c>
      <c r="K292" s="128" t="s">
        <v>6</v>
      </c>
      <c r="L292" s="142" t="s">
        <v>1553</v>
      </c>
      <c r="M292" s="136" t="str">
        <f>VLOOKUP(L292,CódigosRetorno!$A$2:$B$2003,2,FALSE)</f>
        <v>El tag cac:TaxTotal no debe repetirse a nivel de totales</v>
      </c>
      <c r="N292" s="135" t="s">
        <v>9</v>
      </c>
    </row>
    <row r="293" spans="1:14" ht="84" x14ac:dyDescent="0.35">
      <c r="A293" s="2"/>
      <c r="B293" s="888"/>
      <c r="C293" s="919"/>
      <c r="D293" s="872"/>
      <c r="E293" s="928"/>
      <c r="F293" s="928"/>
      <c r="G293" s="928"/>
      <c r="H293" s="929"/>
      <c r="I293" s="928"/>
      <c r="J293" s="92" t="s">
        <v>1554</v>
      </c>
      <c r="K293" s="128" t="s">
        <v>6</v>
      </c>
      <c r="L293" s="142" t="s">
        <v>1555</v>
      </c>
      <c r="M293" s="136" t="str">
        <f>VLOOKUP(L293,CódigosRetorno!$A$2:$B$2003,2,FALSE)</f>
        <v xml:space="preserve">Si tiene operaciones de un tributo en alguna línea, debe consignar el tag del total del tributo </v>
      </c>
      <c r="N293" s="135" t="s">
        <v>9</v>
      </c>
    </row>
    <row r="294" spans="1:14" ht="24" x14ac:dyDescent="0.35">
      <c r="A294" s="2"/>
      <c r="B294" s="888"/>
      <c r="C294" s="919"/>
      <c r="D294" s="872"/>
      <c r="E294" s="928"/>
      <c r="F294" s="135" t="s">
        <v>143</v>
      </c>
      <c r="G294" s="128" t="s">
        <v>306</v>
      </c>
      <c r="H294" s="92" t="s">
        <v>1368</v>
      </c>
      <c r="I294" s="145">
        <v>1</v>
      </c>
      <c r="J294" s="136" t="s">
        <v>1391</v>
      </c>
      <c r="K294" s="128" t="s">
        <v>6</v>
      </c>
      <c r="L294" s="142" t="s">
        <v>948</v>
      </c>
      <c r="M294" s="136" t="str">
        <f>VLOOKUP(L294,CódigosRetorno!$A$2:$B$2003,2,FALSE)</f>
        <v>La moneda debe ser la misma en todo el documento. Salvo las percepciones que sólo son en moneda nacional</v>
      </c>
      <c r="N294" s="135" t="s">
        <v>1094</v>
      </c>
    </row>
    <row r="295" spans="1:14" ht="24" x14ac:dyDescent="0.35">
      <c r="A295" s="2"/>
      <c r="B295" s="872" t="s">
        <v>1556</v>
      </c>
      <c r="C295" s="905" t="s">
        <v>1557</v>
      </c>
      <c r="D295" s="872" t="s">
        <v>62</v>
      </c>
      <c r="E295" s="873" t="s">
        <v>182</v>
      </c>
      <c r="F295" s="872" t="s">
        <v>298</v>
      </c>
      <c r="G295" s="888" t="s">
        <v>1511</v>
      </c>
      <c r="H295" s="905" t="s">
        <v>1558</v>
      </c>
      <c r="I295" s="872">
        <v>1</v>
      </c>
      <c r="J295" s="138" t="s">
        <v>1424</v>
      </c>
      <c r="K295" s="142" t="s">
        <v>6</v>
      </c>
      <c r="L295" s="144" t="s">
        <v>1559</v>
      </c>
      <c r="M295" s="136" t="str">
        <f>VLOOKUP(L295,CódigosRetorno!$A$2:$B$2003,2,FALSE)</f>
        <v>El XML no contiene el tag o no existe información de total valor de venta globales</v>
      </c>
      <c r="N295" s="80" t="s">
        <v>9</v>
      </c>
    </row>
    <row r="296" spans="1:14" ht="24" x14ac:dyDescent="0.35">
      <c r="A296" s="2"/>
      <c r="B296" s="872"/>
      <c r="C296" s="905"/>
      <c r="D296" s="872"/>
      <c r="E296" s="882"/>
      <c r="F296" s="872"/>
      <c r="G296" s="888"/>
      <c r="H296" s="905"/>
      <c r="I296" s="872"/>
      <c r="J296" s="136" t="s">
        <v>955</v>
      </c>
      <c r="K296" s="128" t="s">
        <v>6</v>
      </c>
      <c r="L296" s="142" t="s">
        <v>1560</v>
      </c>
      <c r="M296" s="136" t="str">
        <f>VLOOKUP(L296,CódigosRetorno!$A$2:$B$2003,2,FALSE)</f>
        <v>El dato ingresado en el total valor de venta globales no cumple con el formato establecido</v>
      </c>
      <c r="N296" s="80" t="s">
        <v>9</v>
      </c>
    </row>
    <row r="297" spans="1:14" ht="72" x14ac:dyDescent="0.35">
      <c r="A297" s="2"/>
      <c r="B297" s="872"/>
      <c r="C297" s="905"/>
      <c r="D297" s="872"/>
      <c r="E297" s="882"/>
      <c r="F297" s="872"/>
      <c r="G297" s="888"/>
      <c r="H297" s="905"/>
      <c r="I297" s="872"/>
      <c r="J297" s="136" t="s">
        <v>1561</v>
      </c>
      <c r="K297" s="128" t="s">
        <v>206</v>
      </c>
      <c r="L297" s="142" t="s">
        <v>2515</v>
      </c>
      <c r="M297" s="136" t="str">
        <f>VLOOKUP(L297,CódigosRetorno!$A$2:$B$2003,2,FALSE)</f>
        <v>La sumatoria del total valor de venta - Exportaciones de línea no corresponden al total</v>
      </c>
      <c r="N297" s="80" t="s">
        <v>9</v>
      </c>
    </row>
    <row r="298" spans="1:14" ht="96" x14ac:dyDescent="0.35">
      <c r="A298" s="2"/>
      <c r="B298" s="872"/>
      <c r="C298" s="905"/>
      <c r="D298" s="872"/>
      <c r="E298" s="882"/>
      <c r="F298" s="872"/>
      <c r="G298" s="888"/>
      <c r="H298" s="905"/>
      <c r="I298" s="872"/>
      <c r="J298" s="136" t="s">
        <v>1563</v>
      </c>
      <c r="K298" s="128" t="s">
        <v>206</v>
      </c>
      <c r="L298" s="142" t="s">
        <v>2516</v>
      </c>
      <c r="M298" s="136" t="str">
        <f>VLOOKUP(L298,CódigosRetorno!$A$2:$B$2003,2,FALSE)</f>
        <v>La sumatoria del total valor de venta - operaciones exoneradas de línea no corresponden al total</v>
      </c>
      <c r="N298" s="145" t="s">
        <v>9</v>
      </c>
    </row>
    <row r="299" spans="1:14" ht="96" x14ac:dyDescent="0.35">
      <c r="A299" s="2"/>
      <c r="B299" s="872"/>
      <c r="C299" s="905"/>
      <c r="D299" s="872"/>
      <c r="E299" s="882"/>
      <c r="F299" s="872"/>
      <c r="G299" s="888"/>
      <c r="H299" s="905"/>
      <c r="I299" s="872"/>
      <c r="J299" s="136" t="s">
        <v>1565</v>
      </c>
      <c r="K299" s="128" t="s">
        <v>206</v>
      </c>
      <c r="L299" s="142" t="s">
        <v>2517</v>
      </c>
      <c r="M299" s="136" t="str">
        <f>VLOOKUP(L299,CódigosRetorno!$A$2:$B$2003,2,FALSE)</f>
        <v>La sumatoria del total valor de venta - operaciones inafectas de línea no corresponden al total</v>
      </c>
      <c r="N299" s="145" t="s">
        <v>9</v>
      </c>
    </row>
    <row r="300" spans="1:14" ht="48" x14ac:dyDescent="0.35">
      <c r="A300" s="2"/>
      <c r="B300" s="872"/>
      <c r="C300" s="905"/>
      <c r="D300" s="872"/>
      <c r="E300" s="882"/>
      <c r="F300" s="872"/>
      <c r="G300" s="888"/>
      <c r="H300" s="905"/>
      <c r="I300" s="872"/>
      <c r="J300" s="136" t="s">
        <v>1567</v>
      </c>
      <c r="K300" s="142" t="s">
        <v>206</v>
      </c>
      <c r="L300" s="144" t="s">
        <v>2518</v>
      </c>
      <c r="M300" s="136" t="str">
        <f>VLOOKUP(L300,CódigosRetorno!$A$2:$B$2003,2,FALSE)</f>
        <v>Si se utiliza la leyenda con código 2001, el total de operaciones exoneradas debe ser mayor a 0.00</v>
      </c>
      <c r="N300" s="135" t="s">
        <v>1528</v>
      </c>
    </row>
    <row r="301" spans="1:14" ht="48" x14ac:dyDescent="0.35">
      <c r="A301" s="2"/>
      <c r="B301" s="872"/>
      <c r="C301" s="905"/>
      <c r="D301" s="872"/>
      <c r="E301" s="882"/>
      <c r="F301" s="872"/>
      <c r="G301" s="888"/>
      <c r="H301" s="905"/>
      <c r="I301" s="872"/>
      <c r="J301" s="136" t="s">
        <v>1570</v>
      </c>
      <c r="K301" s="142" t="s">
        <v>206</v>
      </c>
      <c r="L301" s="144" t="s">
        <v>2519</v>
      </c>
      <c r="M301" s="136" t="str">
        <f>VLOOKUP(L301,CódigosRetorno!$A$2:$B$2003,2,FALSE)</f>
        <v>Si se utiliza la leyenda con código 2002, el total de operaciones exoneradas debe ser mayor a 0.00</v>
      </c>
      <c r="N301" s="135" t="s">
        <v>1528</v>
      </c>
    </row>
    <row r="302" spans="1:14" ht="48" x14ac:dyDescent="0.35">
      <c r="A302" s="2"/>
      <c r="B302" s="872"/>
      <c r="C302" s="905"/>
      <c r="D302" s="872"/>
      <c r="E302" s="882"/>
      <c r="F302" s="872"/>
      <c r="G302" s="888"/>
      <c r="H302" s="905"/>
      <c r="I302" s="872"/>
      <c r="J302" s="136" t="s">
        <v>1572</v>
      </c>
      <c r="K302" s="142" t="s">
        <v>206</v>
      </c>
      <c r="L302" s="144" t="s">
        <v>2520</v>
      </c>
      <c r="M302" s="136" t="str">
        <f>VLOOKUP(L302,CódigosRetorno!$A$2:$B$2003,2,FALSE)</f>
        <v>Si se utiliza la leyenda con código 2003, el total de operaciones exoneradas debe ser mayor a 0.00</v>
      </c>
      <c r="N302" s="135" t="s">
        <v>1528</v>
      </c>
    </row>
    <row r="303" spans="1:14" ht="48" x14ac:dyDescent="0.35">
      <c r="A303" s="2"/>
      <c r="B303" s="872"/>
      <c r="C303" s="905"/>
      <c r="D303" s="872"/>
      <c r="E303" s="882"/>
      <c r="F303" s="872"/>
      <c r="G303" s="888"/>
      <c r="H303" s="905"/>
      <c r="I303" s="872"/>
      <c r="J303" s="136" t="s">
        <v>1574</v>
      </c>
      <c r="K303" s="142" t="s">
        <v>206</v>
      </c>
      <c r="L303" s="144" t="s">
        <v>2521</v>
      </c>
      <c r="M303" s="136" t="str">
        <f>VLOOKUP(L303,CódigosRetorno!$A$2:$B$2003,2,FALSE)</f>
        <v>Si se utiliza la leyenda con código 2008, el total de operaciones exoneradas debe ser mayor a 0.00</v>
      </c>
      <c r="N303" s="135" t="s">
        <v>1528</v>
      </c>
    </row>
    <row r="304" spans="1:14" ht="24" x14ac:dyDescent="0.35">
      <c r="A304" s="2"/>
      <c r="B304" s="872"/>
      <c r="C304" s="905"/>
      <c r="D304" s="872"/>
      <c r="E304" s="882"/>
      <c r="F304" s="135" t="s">
        <v>143</v>
      </c>
      <c r="G304" s="128" t="s">
        <v>306</v>
      </c>
      <c r="H304" s="92" t="s">
        <v>1368</v>
      </c>
      <c r="I304" s="135">
        <v>1</v>
      </c>
      <c r="J304" s="136" t="s">
        <v>1391</v>
      </c>
      <c r="K304" s="128" t="s">
        <v>6</v>
      </c>
      <c r="L304" s="142" t="s">
        <v>948</v>
      </c>
      <c r="M304" s="136" t="str">
        <f>VLOOKUP(L304,CódigosRetorno!$A$2:$B$2003,2,FALSE)</f>
        <v>La moneda debe ser la misma en todo el documento. Salvo las percepciones que sólo son en moneda nacional</v>
      </c>
      <c r="N304" s="135" t="s">
        <v>1094</v>
      </c>
    </row>
    <row r="305" spans="1:14" ht="24" x14ac:dyDescent="0.35">
      <c r="A305" s="2"/>
      <c r="B305" s="872"/>
      <c r="C305" s="905"/>
      <c r="D305" s="872"/>
      <c r="E305" s="882"/>
      <c r="F305" s="872"/>
      <c r="G305" s="888" t="s">
        <v>1576</v>
      </c>
      <c r="H305" s="867" t="s">
        <v>1577</v>
      </c>
      <c r="I305" s="872">
        <v>1</v>
      </c>
      <c r="J305" s="136" t="s">
        <v>955</v>
      </c>
      <c r="K305" s="142" t="s">
        <v>6</v>
      </c>
      <c r="L305" s="144" t="s">
        <v>994</v>
      </c>
      <c r="M305" s="136" t="str">
        <f>VLOOKUP(L305,CódigosRetorno!$A$2:$B$2003,2,FALSE)</f>
        <v>El dato ingresado en TaxAmount no cumple con el formato establecido</v>
      </c>
      <c r="N305" s="145" t="s">
        <v>9</v>
      </c>
    </row>
    <row r="306" spans="1:14" ht="36" x14ac:dyDescent="0.35">
      <c r="A306" s="2"/>
      <c r="B306" s="872"/>
      <c r="C306" s="905"/>
      <c r="D306" s="872"/>
      <c r="E306" s="882"/>
      <c r="F306" s="872"/>
      <c r="G306" s="888"/>
      <c r="H306" s="867"/>
      <c r="I306" s="872"/>
      <c r="J306" s="136" t="s">
        <v>2522</v>
      </c>
      <c r="K306" s="128" t="s">
        <v>6</v>
      </c>
      <c r="L306" s="142" t="s">
        <v>1579</v>
      </c>
      <c r="M306" s="136" t="str">
        <f>VLOOKUP(L306,CódigosRetorno!$A$2:$B$2003,2,FALSE)</f>
        <v xml:space="preserve">El monto total del impuestos sobre el valor de venta de operaciones gratuitas/inafectas/exoneradas debe ser igual a 0.00 </v>
      </c>
      <c r="N306" s="145" t="s">
        <v>9</v>
      </c>
    </row>
    <row r="307" spans="1:14" ht="24" x14ac:dyDescent="0.35">
      <c r="A307" s="2"/>
      <c r="B307" s="872"/>
      <c r="C307" s="905"/>
      <c r="D307" s="872"/>
      <c r="E307" s="882"/>
      <c r="F307" s="135" t="s">
        <v>143</v>
      </c>
      <c r="G307" s="128" t="s">
        <v>306</v>
      </c>
      <c r="H307" s="92" t="s">
        <v>1368</v>
      </c>
      <c r="I307" s="135">
        <v>1</v>
      </c>
      <c r="J307" s="136" t="s">
        <v>1391</v>
      </c>
      <c r="K307" s="128" t="s">
        <v>6</v>
      </c>
      <c r="L307" s="142" t="s">
        <v>948</v>
      </c>
      <c r="M307" s="136" t="str">
        <f>VLOOKUP(L307,CódigosRetorno!$A$2:$B$2003,2,FALSE)</f>
        <v>La moneda debe ser la misma en todo el documento. Salvo las percepciones que sólo son en moneda nacional</v>
      </c>
      <c r="N307" s="135" t="s">
        <v>1094</v>
      </c>
    </row>
    <row r="308" spans="1:14" ht="24" x14ac:dyDescent="0.35">
      <c r="A308" s="2"/>
      <c r="B308" s="872"/>
      <c r="C308" s="905"/>
      <c r="D308" s="872"/>
      <c r="E308" s="882"/>
      <c r="F308" s="872" t="s">
        <v>659</v>
      </c>
      <c r="G308" s="888" t="s">
        <v>1003</v>
      </c>
      <c r="H308" s="905" t="s">
        <v>1580</v>
      </c>
      <c r="I308" s="872">
        <v>1</v>
      </c>
      <c r="J308" s="136" t="s">
        <v>602</v>
      </c>
      <c r="K308" s="128" t="s">
        <v>6</v>
      </c>
      <c r="L308" s="77" t="s">
        <v>1581</v>
      </c>
      <c r="M308" s="136" t="str">
        <f>VLOOKUP(L308,CódigosRetorno!$A$2:$B$2003,2,FALSE)</f>
        <v>El XML no contiene el tag o no existe información de código de tributo.</v>
      </c>
      <c r="N308" s="135" t="s">
        <v>9</v>
      </c>
    </row>
    <row r="309" spans="1:14" ht="24" x14ac:dyDescent="0.35">
      <c r="A309" s="2"/>
      <c r="B309" s="872"/>
      <c r="C309" s="905"/>
      <c r="D309" s="872"/>
      <c r="E309" s="882"/>
      <c r="F309" s="872"/>
      <c r="G309" s="888"/>
      <c r="H309" s="905"/>
      <c r="I309" s="872"/>
      <c r="J309" s="138" t="s">
        <v>1582</v>
      </c>
      <c r="K309" s="142" t="s">
        <v>6</v>
      </c>
      <c r="L309" s="144" t="s">
        <v>1583</v>
      </c>
      <c r="M309" s="136" t="str">
        <f>VLOOKUP(L309,CódigosRetorno!$A$2:$B$2003,2,FALSE)</f>
        <v>El dato ingresado como codigo de tributo global no corresponde al valor esperado.</v>
      </c>
      <c r="N309" s="135" t="s">
        <v>1451</v>
      </c>
    </row>
    <row r="310" spans="1:14" ht="24" x14ac:dyDescent="0.35">
      <c r="A310" s="2"/>
      <c r="B310" s="872"/>
      <c r="C310" s="905"/>
      <c r="D310" s="872"/>
      <c r="E310" s="882"/>
      <c r="F310" s="872"/>
      <c r="G310" s="888"/>
      <c r="H310" s="905"/>
      <c r="I310" s="872"/>
      <c r="J310" s="361" t="s">
        <v>1584</v>
      </c>
      <c r="K310" s="144" t="s">
        <v>6</v>
      </c>
      <c r="L310" s="144" t="s">
        <v>1585</v>
      </c>
      <c r="M310" s="136" t="str">
        <f>VLOOKUP(L310,CódigosRetorno!$A$2:$B$2003,2,FALSE)</f>
        <v>El código de tributo no debe repetirse a nivel de totales</v>
      </c>
      <c r="N310" s="123" t="s">
        <v>9</v>
      </c>
    </row>
    <row r="311" spans="1:14" ht="36" x14ac:dyDescent="0.35">
      <c r="A311" s="2"/>
      <c r="B311" s="872"/>
      <c r="C311" s="905"/>
      <c r="D311" s="872"/>
      <c r="E311" s="882"/>
      <c r="F311" s="872"/>
      <c r="G311" s="888"/>
      <c r="H311" s="905"/>
      <c r="I311" s="872"/>
      <c r="J311" s="136" t="s">
        <v>1586</v>
      </c>
      <c r="K311" s="142" t="s">
        <v>6</v>
      </c>
      <c r="L311" s="144" t="s">
        <v>1587</v>
      </c>
      <c r="M311" s="136" t="str">
        <f>VLOOKUP(L311,CódigosRetorno!$A$2:$B$2003,2,FALSE)</f>
        <v>El dato ingresado como codigo de tributo global es invalido para tipo de operación.</v>
      </c>
      <c r="N311" s="145" t="s">
        <v>9</v>
      </c>
    </row>
    <row r="312" spans="1:14" ht="24" x14ac:dyDescent="0.35">
      <c r="A312" s="2"/>
      <c r="B312" s="872"/>
      <c r="C312" s="905"/>
      <c r="D312" s="872"/>
      <c r="E312" s="882"/>
      <c r="F312" s="872"/>
      <c r="G312" s="135" t="s">
        <v>1458</v>
      </c>
      <c r="H312" s="136" t="s">
        <v>1127</v>
      </c>
      <c r="I312" s="135" t="s">
        <v>2432</v>
      </c>
      <c r="J312" s="136" t="s">
        <v>1459</v>
      </c>
      <c r="K312" s="128" t="s">
        <v>206</v>
      </c>
      <c r="L312" s="142" t="s">
        <v>1129</v>
      </c>
      <c r="M312" s="136" t="str">
        <f>VLOOKUP(L312,CódigosRetorno!$A$2:$B$2003,2,FALSE)</f>
        <v>El dato ingresado como atributo @schemeName es incorrecto.</v>
      </c>
      <c r="N312" s="145" t="s">
        <v>9</v>
      </c>
    </row>
    <row r="313" spans="1:14" ht="24" x14ac:dyDescent="0.35">
      <c r="A313" s="2"/>
      <c r="B313" s="872"/>
      <c r="C313" s="905"/>
      <c r="D313" s="872"/>
      <c r="E313" s="882"/>
      <c r="F313" s="872"/>
      <c r="G313" s="135" t="s">
        <v>1058</v>
      </c>
      <c r="H313" s="136" t="s">
        <v>1059</v>
      </c>
      <c r="I313" s="135" t="s">
        <v>2432</v>
      </c>
      <c r="J313" s="136" t="s">
        <v>1060</v>
      </c>
      <c r="K313" s="128" t="s">
        <v>206</v>
      </c>
      <c r="L313" s="142" t="s">
        <v>1061</v>
      </c>
      <c r="M313" s="136" t="str">
        <f>VLOOKUP(L313,CódigosRetorno!$A$2:$B$2003,2,FALSE)</f>
        <v>El dato ingresado como atributo @schemeAgencyName es incorrecto.</v>
      </c>
      <c r="N313" s="145" t="s">
        <v>9</v>
      </c>
    </row>
    <row r="314" spans="1:14" ht="36" x14ac:dyDescent="0.35">
      <c r="A314" s="2"/>
      <c r="B314" s="872"/>
      <c r="C314" s="905"/>
      <c r="D314" s="872"/>
      <c r="E314" s="882"/>
      <c r="F314" s="872"/>
      <c r="G314" s="135" t="s">
        <v>1487</v>
      </c>
      <c r="H314" s="92" t="s">
        <v>1131</v>
      </c>
      <c r="I314" s="135" t="s">
        <v>2432</v>
      </c>
      <c r="J314" s="136" t="s">
        <v>1461</v>
      </c>
      <c r="K314" s="142" t="s">
        <v>206</v>
      </c>
      <c r="L314" s="144" t="s">
        <v>1133</v>
      </c>
      <c r="M314" s="136" t="str">
        <f>VLOOKUP(L314,CódigosRetorno!$A$2:$B$2003,2,FALSE)</f>
        <v>El dato ingresado como atributo @schemeURI es incorrecto.</v>
      </c>
      <c r="N314" s="145" t="s">
        <v>9</v>
      </c>
    </row>
    <row r="315" spans="1:14" ht="24" x14ac:dyDescent="0.35">
      <c r="A315" s="2"/>
      <c r="B315" s="872"/>
      <c r="C315" s="905"/>
      <c r="D315" s="872"/>
      <c r="E315" s="882"/>
      <c r="F315" s="872" t="s">
        <v>1462</v>
      </c>
      <c r="G315" s="888" t="s">
        <v>1003</v>
      </c>
      <c r="H315" s="867" t="s">
        <v>1588</v>
      </c>
      <c r="I315" s="872">
        <v>1</v>
      </c>
      <c r="J315" s="136" t="s">
        <v>602</v>
      </c>
      <c r="K315" s="142" t="s">
        <v>6</v>
      </c>
      <c r="L315" s="144" t="s">
        <v>1589</v>
      </c>
      <c r="M315" s="136" t="str">
        <f>VLOOKUP(L315,CódigosRetorno!$A$2:$B$2003,2,FALSE)</f>
        <v>El XML no contiene el tag TaxScheme Name de impuestos globales</v>
      </c>
      <c r="N315" s="135" t="s">
        <v>9</v>
      </c>
    </row>
    <row r="316" spans="1:14" ht="24" x14ac:dyDescent="0.35">
      <c r="A316" s="2"/>
      <c r="B316" s="872"/>
      <c r="C316" s="905"/>
      <c r="D316" s="872"/>
      <c r="E316" s="882"/>
      <c r="F316" s="872"/>
      <c r="G316" s="888"/>
      <c r="H316" s="867"/>
      <c r="I316" s="872"/>
      <c r="J316" s="138" t="s">
        <v>1590</v>
      </c>
      <c r="K316" s="142" t="s">
        <v>6</v>
      </c>
      <c r="L316" s="144" t="s">
        <v>1591</v>
      </c>
      <c r="M316" s="136" t="str">
        <f>VLOOKUP(L316,CódigosRetorno!$A$2:$B$2003,2,FALSE)</f>
        <v>El valor del tag nombre del tributo no corresponde al esperado.</v>
      </c>
      <c r="N316" s="135" t="s">
        <v>1451</v>
      </c>
    </row>
    <row r="317" spans="1:14" ht="24" x14ac:dyDescent="0.35">
      <c r="A317" s="2"/>
      <c r="B317" s="872"/>
      <c r="C317" s="905"/>
      <c r="D317" s="872"/>
      <c r="E317" s="882"/>
      <c r="F317" s="872" t="s">
        <v>143</v>
      </c>
      <c r="G317" s="888" t="s">
        <v>1003</v>
      </c>
      <c r="H317" s="867" t="s">
        <v>1592</v>
      </c>
      <c r="I317" s="872">
        <v>1</v>
      </c>
      <c r="J317" s="136" t="s">
        <v>602</v>
      </c>
      <c r="K317" s="142" t="s">
        <v>6</v>
      </c>
      <c r="L317" s="144" t="s">
        <v>1593</v>
      </c>
      <c r="M317" s="136" t="str">
        <f>VLOOKUP(L317,CódigosRetorno!$A$2:$B$2003,2,FALSE)</f>
        <v>El XML no contiene el tag código de tributo internacional de impuestos globales</v>
      </c>
      <c r="N317" s="135" t="s">
        <v>9</v>
      </c>
    </row>
    <row r="318" spans="1:14" ht="24" x14ac:dyDescent="0.35">
      <c r="A318" s="2"/>
      <c r="B318" s="872"/>
      <c r="C318" s="905"/>
      <c r="D318" s="872"/>
      <c r="E318" s="874"/>
      <c r="F318" s="872"/>
      <c r="G318" s="888"/>
      <c r="H318" s="867"/>
      <c r="I318" s="872"/>
      <c r="J318" s="138" t="s">
        <v>1594</v>
      </c>
      <c r="K318" s="142" t="s">
        <v>6</v>
      </c>
      <c r="L318" s="144" t="s">
        <v>1595</v>
      </c>
      <c r="M318" s="136" t="str">
        <f>VLOOKUP(L318,CódigosRetorno!$A$2:$B$2003,2,FALSE)</f>
        <v>El valor del tag codigo de tributo internacional no corresponde al esperado.</v>
      </c>
      <c r="N318" s="135" t="s">
        <v>1451</v>
      </c>
    </row>
    <row r="319" spans="1:14" ht="24" x14ac:dyDescent="0.35">
      <c r="A319" s="2"/>
      <c r="B319" s="872">
        <v>44</v>
      </c>
      <c r="C319" s="905" t="s">
        <v>1597</v>
      </c>
      <c r="D319" s="872" t="s">
        <v>62</v>
      </c>
      <c r="E319" s="872" t="s">
        <v>182</v>
      </c>
      <c r="F319" s="872" t="s">
        <v>298</v>
      </c>
      <c r="G319" s="888" t="s">
        <v>1511</v>
      </c>
      <c r="H319" s="905" t="s">
        <v>1558</v>
      </c>
      <c r="I319" s="872">
        <v>1</v>
      </c>
      <c r="J319" s="136" t="s">
        <v>955</v>
      </c>
      <c r="K319" s="128" t="s">
        <v>6</v>
      </c>
      <c r="L319" s="142" t="s">
        <v>1560</v>
      </c>
      <c r="M319" s="136" t="str">
        <f>VLOOKUP(L319,CódigosRetorno!$A$2:$B$2003,2,FALSE)</f>
        <v>El dato ingresado en el total valor de venta globales no cumple con el formato establecido</v>
      </c>
      <c r="N319" s="135" t="s">
        <v>9</v>
      </c>
    </row>
    <row r="320" spans="1:14" ht="72" x14ac:dyDescent="0.35">
      <c r="A320" s="2"/>
      <c r="B320" s="872"/>
      <c r="C320" s="905"/>
      <c r="D320" s="872"/>
      <c r="E320" s="872"/>
      <c r="F320" s="872"/>
      <c r="G320" s="888"/>
      <c r="H320" s="905"/>
      <c r="I320" s="872"/>
      <c r="J320" s="136" t="s">
        <v>1599</v>
      </c>
      <c r="K320" s="128" t="s">
        <v>206</v>
      </c>
      <c r="L320" s="142" t="s">
        <v>2523</v>
      </c>
      <c r="M320" s="136" t="str">
        <f>VLOOKUP(L320,CódigosRetorno!$A$2:$B$2003,2,FALSE)</f>
        <v>La sumatoria del total valor de venta - operaciones gratuitas de línea no corresponden al total</v>
      </c>
      <c r="N320" s="135" t="s">
        <v>9</v>
      </c>
    </row>
    <row r="321" spans="1:14" ht="48" x14ac:dyDescent="0.35">
      <c r="A321" s="2"/>
      <c r="B321" s="872"/>
      <c r="C321" s="905"/>
      <c r="D321" s="872"/>
      <c r="E321" s="872"/>
      <c r="F321" s="872"/>
      <c r="G321" s="888"/>
      <c r="H321" s="905"/>
      <c r="I321" s="872"/>
      <c r="J321" s="136" t="s">
        <v>2524</v>
      </c>
      <c r="K321" s="142" t="s">
        <v>6</v>
      </c>
      <c r="L321" s="144" t="s">
        <v>1602</v>
      </c>
      <c r="M321" s="136" t="str">
        <f>VLOOKUP(L321,CódigosRetorno!$A$2:$B$2003,2,FALSE)</f>
        <v>Operacion gratuita,  debe consignar Total valor venta - operaciones gratuitas  mayor a cero</v>
      </c>
      <c r="N321" s="135" t="s">
        <v>9</v>
      </c>
    </row>
    <row r="322" spans="1:14" ht="24" x14ac:dyDescent="0.35">
      <c r="A322" s="2"/>
      <c r="B322" s="872"/>
      <c r="C322" s="905"/>
      <c r="D322" s="872"/>
      <c r="E322" s="872"/>
      <c r="F322" s="872"/>
      <c r="G322" s="888"/>
      <c r="H322" s="905"/>
      <c r="I322" s="872"/>
      <c r="J322" s="136" t="s">
        <v>2525</v>
      </c>
      <c r="K322" s="142" t="s">
        <v>6</v>
      </c>
      <c r="L322" s="77" t="s">
        <v>1604</v>
      </c>
      <c r="M322" s="136" t="str">
        <f>VLOOKUP(L322,CódigosRetorno!$A$2:$B$2003,2,FALSE)</f>
        <v>Si existe leyenda Transferencia Gratuita debe consignar Total Valor de Venta de Operaciones Gratuitas</v>
      </c>
      <c r="N322" s="135" t="s">
        <v>9</v>
      </c>
    </row>
    <row r="323" spans="1:14" ht="24" x14ac:dyDescent="0.35">
      <c r="A323" s="2"/>
      <c r="B323" s="872"/>
      <c r="C323" s="905"/>
      <c r="D323" s="872"/>
      <c r="E323" s="872"/>
      <c r="F323" s="135" t="s">
        <v>143</v>
      </c>
      <c r="G323" s="128" t="s">
        <v>306</v>
      </c>
      <c r="H323" s="92" t="s">
        <v>1368</v>
      </c>
      <c r="I323" s="135">
        <v>1</v>
      </c>
      <c r="J323" s="136" t="s">
        <v>1391</v>
      </c>
      <c r="K323" s="128" t="s">
        <v>6</v>
      </c>
      <c r="L323" s="142" t="s">
        <v>948</v>
      </c>
      <c r="M323" s="136" t="str">
        <f>VLOOKUP(L323,CódigosRetorno!$A$2:$B$2003,2,FALSE)</f>
        <v>La moneda debe ser la misma en todo el documento. Salvo las percepciones que sólo son en moneda nacional</v>
      </c>
      <c r="N323" s="135" t="s">
        <v>1094</v>
      </c>
    </row>
    <row r="324" spans="1:14" ht="24" x14ac:dyDescent="0.35">
      <c r="A324" s="2"/>
      <c r="B324" s="872"/>
      <c r="C324" s="905"/>
      <c r="D324" s="872"/>
      <c r="E324" s="872"/>
      <c r="F324" s="872"/>
      <c r="G324" s="888" t="s">
        <v>299</v>
      </c>
      <c r="H324" s="867" t="s">
        <v>1577</v>
      </c>
      <c r="I324" s="872">
        <v>1</v>
      </c>
      <c r="J324" s="136" t="s">
        <v>955</v>
      </c>
      <c r="K324" s="142" t="s">
        <v>6</v>
      </c>
      <c r="L324" s="144" t="s">
        <v>994</v>
      </c>
      <c r="M324" s="136" t="str">
        <f>VLOOKUP(L324,CódigosRetorno!$A$2:$B$2003,2,FALSE)</f>
        <v>El dato ingresado en TaxAmount no cumple con el formato establecido</v>
      </c>
      <c r="N324" s="145" t="s">
        <v>9</v>
      </c>
    </row>
    <row r="325" spans="1:14" ht="72" x14ac:dyDescent="0.35">
      <c r="A325" s="2"/>
      <c r="B325" s="872"/>
      <c r="C325" s="905"/>
      <c r="D325" s="872"/>
      <c r="E325" s="872"/>
      <c r="F325" s="872"/>
      <c r="G325" s="888"/>
      <c r="H325" s="867"/>
      <c r="I325" s="872"/>
      <c r="J325" s="136" t="s">
        <v>2526</v>
      </c>
      <c r="K325" s="142" t="s">
        <v>206</v>
      </c>
      <c r="L325" s="144" t="s">
        <v>2527</v>
      </c>
      <c r="M325" s="136" t="str">
        <f>VLOOKUP(L325,CódigosRetorno!$A$2:$B$2003,2,FALSE)</f>
        <v>La sumatoria de los IGV de operaciones gratuitas de la línea (codigo tributo 9996) no corresponden al total</v>
      </c>
      <c r="N325" s="145" t="s">
        <v>9</v>
      </c>
    </row>
    <row r="326" spans="1:14" ht="24" x14ac:dyDescent="0.35">
      <c r="A326" s="2"/>
      <c r="B326" s="872"/>
      <c r="C326" s="905"/>
      <c r="D326" s="872"/>
      <c r="E326" s="872"/>
      <c r="F326" s="872"/>
      <c r="G326" s="888"/>
      <c r="H326" s="867"/>
      <c r="I326" s="872"/>
      <c r="J326" s="138" t="s">
        <v>1391</v>
      </c>
      <c r="K326" s="142" t="s">
        <v>6</v>
      </c>
      <c r="L326" s="144" t="s">
        <v>948</v>
      </c>
      <c r="M326" s="136" t="str">
        <f>VLOOKUP(L326,CódigosRetorno!$A$2:$B$2003,2,FALSE)</f>
        <v>La moneda debe ser la misma en todo el documento. Salvo las percepciones que sólo son en moneda nacional</v>
      </c>
      <c r="N326" s="135" t="s">
        <v>1094</v>
      </c>
    </row>
    <row r="327" spans="1:14" ht="24" x14ac:dyDescent="0.35">
      <c r="A327" s="2"/>
      <c r="B327" s="872"/>
      <c r="C327" s="905"/>
      <c r="D327" s="872"/>
      <c r="E327" s="872"/>
      <c r="F327" s="135" t="s">
        <v>143</v>
      </c>
      <c r="G327" s="128" t="s">
        <v>306</v>
      </c>
      <c r="H327" s="92" t="s">
        <v>1368</v>
      </c>
      <c r="I327" s="135">
        <v>1</v>
      </c>
      <c r="J327" s="136" t="s">
        <v>1391</v>
      </c>
      <c r="K327" s="128" t="s">
        <v>6</v>
      </c>
      <c r="L327" s="142" t="s">
        <v>948</v>
      </c>
      <c r="M327" s="136" t="str">
        <f>VLOOKUP(L327,CódigosRetorno!$A$2:$B$2003,2,FALSE)</f>
        <v>La moneda debe ser la misma en todo el documento. Salvo las percepciones que sólo son en moneda nacional</v>
      </c>
      <c r="N327" s="135" t="s">
        <v>1094</v>
      </c>
    </row>
    <row r="328" spans="1:14" ht="24" x14ac:dyDescent="0.35">
      <c r="A328" s="2"/>
      <c r="B328" s="872"/>
      <c r="C328" s="905"/>
      <c r="D328" s="872"/>
      <c r="E328" s="872"/>
      <c r="F328" s="872" t="s">
        <v>659</v>
      </c>
      <c r="G328" s="888" t="s">
        <v>1003</v>
      </c>
      <c r="H328" s="905" t="s">
        <v>1580</v>
      </c>
      <c r="I328" s="872">
        <v>1</v>
      </c>
      <c r="J328" s="136" t="s">
        <v>602</v>
      </c>
      <c r="K328" s="128" t="s">
        <v>6</v>
      </c>
      <c r="L328" s="77" t="s">
        <v>1581</v>
      </c>
      <c r="M328" s="136" t="str">
        <f>VLOOKUP(L328,CódigosRetorno!$A$2:$B$2003,2,FALSE)</f>
        <v>El XML no contiene el tag o no existe información de código de tributo.</v>
      </c>
      <c r="N328" s="135" t="s">
        <v>9</v>
      </c>
    </row>
    <row r="329" spans="1:14" ht="24" x14ac:dyDescent="0.35">
      <c r="A329" s="2"/>
      <c r="B329" s="872"/>
      <c r="C329" s="905"/>
      <c r="D329" s="872"/>
      <c r="E329" s="872"/>
      <c r="F329" s="872"/>
      <c r="G329" s="888"/>
      <c r="H329" s="905"/>
      <c r="I329" s="872"/>
      <c r="J329" s="138" t="s">
        <v>1582</v>
      </c>
      <c r="K329" s="142" t="s">
        <v>6</v>
      </c>
      <c r="L329" s="144" t="s">
        <v>1583</v>
      </c>
      <c r="M329" s="136" t="str">
        <f>VLOOKUP(L329,CódigosRetorno!$A$2:$B$2003,2,FALSE)</f>
        <v>El dato ingresado como codigo de tributo global no corresponde al valor esperado.</v>
      </c>
      <c r="N329" s="135" t="s">
        <v>1451</v>
      </c>
    </row>
    <row r="330" spans="1:14" ht="24" x14ac:dyDescent="0.35">
      <c r="A330" s="2"/>
      <c r="B330" s="872"/>
      <c r="C330" s="905"/>
      <c r="D330" s="872"/>
      <c r="E330" s="872"/>
      <c r="F330" s="872"/>
      <c r="G330" s="888"/>
      <c r="H330" s="905"/>
      <c r="I330" s="872"/>
      <c r="J330" s="361" t="s">
        <v>1584</v>
      </c>
      <c r="K330" s="144" t="s">
        <v>6</v>
      </c>
      <c r="L330" s="144" t="s">
        <v>1585</v>
      </c>
      <c r="M330" s="136" t="str">
        <f>VLOOKUP(L330,CódigosRetorno!$A$2:$B$2003,2,FALSE)</f>
        <v>El código de tributo no debe repetirse a nivel de totales</v>
      </c>
      <c r="N330" s="123" t="s">
        <v>9</v>
      </c>
    </row>
    <row r="331" spans="1:14" ht="24" x14ac:dyDescent="0.35">
      <c r="A331" s="2"/>
      <c r="B331" s="872"/>
      <c r="C331" s="905"/>
      <c r="D331" s="872"/>
      <c r="E331" s="872"/>
      <c r="F331" s="873"/>
      <c r="G331" s="135" t="s">
        <v>1458</v>
      </c>
      <c r="H331" s="136" t="s">
        <v>1127</v>
      </c>
      <c r="I331" s="135" t="s">
        <v>2432</v>
      </c>
      <c r="J331" s="136" t="s">
        <v>1459</v>
      </c>
      <c r="K331" s="128" t="s">
        <v>206</v>
      </c>
      <c r="L331" s="142" t="s">
        <v>1129</v>
      </c>
      <c r="M331" s="136" t="str">
        <f>VLOOKUP(L331,CódigosRetorno!$A$2:$B$2003,2,FALSE)</f>
        <v>El dato ingresado como atributo @schemeName es incorrecto.</v>
      </c>
      <c r="N331" s="145" t="s">
        <v>9</v>
      </c>
    </row>
    <row r="332" spans="1:14" ht="24" x14ac:dyDescent="0.35">
      <c r="A332" s="2"/>
      <c r="B332" s="872"/>
      <c r="C332" s="905"/>
      <c r="D332" s="872"/>
      <c r="E332" s="872"/>
      <c r="F332" s="882"/>
      <c r="G332" s="135" t="s">
        <v>1058</v>
      </c>
      <c r="H332" s="136" t="s">
        <v>1059</v>
      </c>
      <c r="I332" s="135" t="s">
        <v>2432</v>
      </c>
      <c r="J332" s="136" t="s">
        <v>1060</v>
      </c>
      <c r="K332" s="128" t="s">
        <v>206</v>
      </c>
      <c r="L332" s="142" t="s">
        <v>1061</v>
      </c>
      <c r="M332" s="136" t="str">
        <f>VLOOKUP(L332,CódigosRetorno!$A$2:$B$2003,2,FALSE)</f>
        <v>El dato ingresado como atributo @schemeAgencyName es incorrecto.</v>
      </c>
      <c r="N332" s="145" t="s">
        <v>9</v>
      </c>
    </row>
    <row r="333" spans="1:14" ht="36" x14ac:dyDescent="0.35">
      <c r="A333" s="2"/>
      <c r="B333" s="872"/>
      <c r="C333" s="905"/>
      <c r="D333" s="872"/>
      <c r="E333" s="872"/>
      <c r="F333" s="874"/>
      <c r="G333" s="135" t="s">
        <v>1487</v>
      </c>
      <c r="H333" s="92" t="s">
        <v>1131</v>
      </c>
      <c r="I333" s="135" t="s">
        <v>2432</v>
      </c>
      <c r="J333" s="136" t="s">
        <v>1461</v>
      </c>
      <c r="K333" s="142" t="s">
        <v>206</v>
      </c>
      <c r="L333" s="144" t="s">
        <v>1133</v>
      </c>
      <c r="M333" s="136" t="str">
        <f>VLOOKUP(L333,CódigosRetorno!$A$2:$B$2003,2,FALSE)</f>
        <v>El dato ingresado como atributo @schemeURI es incorrecto.</v>
      </c>
      <c r="N333" s="145" t="s">
        <v>9</v>
      </c>
    </row>
    <row r="334" spans="1:14" ht="24" x14ac:dyDescent="0.35">
      <c r="A334" s="2"/>
      <c r="B334" s="872"/>
      <c r="C334" s="905"/>
      <c r="D334" s="872"/>
      <c r="E334" s="872"/>
      <c r="F334" s="872" t="s">
        <v>1462</v>
      </c>
      <c r="G334" s="888" t="s">
        <v>1003</v>
      </c>
      <c r="H334" s="867" t="s">
        <v>1588</v>
      </c>
      <c r="I334" s="872">
        <v>1</v>
      </c>
      <c r="J334" s="136" t="s">
        <v>602</v>
      </c>
      <c r="K334" s="142" t="s">
        <v>6</v>
      </c>
      <c r="L334" s="144" t="s">
        <v>1589</v>
      </c>
      <c r="M334" s="136" t="str">
        <f>VLOOKUP(L334,CódigosRetorno!$A$2:$B$2003,2,FALSE)</f>
        <v>El XML no contiene el tag TaxScheme Name de impuestos globales</v>
      </c>
      <c r="N334" s="145" t="s">
        <v>9</v>
      </c>
    </row>
    <row r="335" spans="1:14" ht="24" x14ac:dyDescent="0.35">
      <c r="A335" s="2"/>
      <c r="B335" s="872"/>
      <c r="C335" s="905"/>
      <c r="D335" s="872"/>
      <c r="E335" s="872"/>
      <c r="F335" s="872"/>
      <c r="G335" s="888"/>
      <c r="H335" s="867"/>
      <c r="I335" s="872"/>
      <c r="J335" s="138" t="s">
        <v>1590</v>
      </c>
      <c r="K335" s="142" t="s">
        <v>6</v>
      </c>
      <c r="L335" s="144" t="s">
        <v>1591</v>
      </c>
      <c r="M335" s="136" t="str">
        <f>VLOOKUP(L335,CódigosRetorno!$A$2:$B$2003,2,FALSE)</f>
        <v>El valor del tag nombre del tributo no corresponde al esperado.</v>
      </c>
      <c r="N335" s="135" t="s">
        <v>1451</v>
      </c>
    </row>
    <row r="336" spans="1:14" ht="24" x14ac:dyDescent="0.35">
      <c r="A336" s="2"/>
      <c r="B336" s="872"/>
      <c r="C336" s="905"/>
      <c r="D336" s="872"/>
      <c r="E336" s="872"/>
      <c r="F336" s="872" t="s">
        <v>143</v>
      </c>
      <c r="G336" s="888" t="s">
        <v>1003</v>
      </c>
      <c r="H336" s="867" t="s">
        <v>1592</v>
      </c>
      <c r="I336" s="872">
        <v>1</v>
      </c>
      <c r="J336" s="136" t="s">
        <v>602</v>
      </c>
      <c r="K336" s="142" t="s">
        <v>6</v>
      </c>
      <c r="L336" s="144" t="s">
        <v>1593</v>
      </c>
      <c r="M336" s="136" t="str">
        <f>VLOOKUP(L336,CódigosRetorno!$A$2:$B$2003,2,FALSE)</f>
        <v>El XML no contiene el tag código de tributo internacional de impuestos globales</v>
      </c>
      <c r="N336" s="145" t="s">
        <v>9</v>
      </c>
    </row>
    <row r="337" spans="1:14" ht="24" x14ac:dyDescent="0.35">
      <c r="A337" s="2"/>
      <c r="B337" s="872"/>
      <c r="C337" s="905"/>
      <c r="D337" s="872"/>
      <c r="E337" s="872"/>
      <c r="F337" s="872"/>
      <c r="G337" s="888"/>
      <c r="H337" s="867"/>
      <c r="I337" s="872"/>
      <c r="J337" s="138" t="s">
        <v>1594</v>
      </c>
      <c r="K337" s="142" t="s">
        <v>6</v>
      </c>
      <c r="L337" s="144" t="s">
        <v>1595</v>
      </c>
      <c r="M337" s="136" t="str">
        <f>VLOOKUP(L337,CódigosRetorno!$A$2:$B$2003,2,FALSE)</f>
        <v>El valor del tag codigo de tributo internacional no corresponde al esperado.</v>
      </c>
      <c r="N337" s="135" t="s">
        <v>1451</v>
      </c>
    </row>
    <row r="338" spans="1:14" ht="24" x14ac:dyDescent="0.35">
      <c r="A338" s="2"/>
      <c r="B338" s="872" t="s">
        <v>2528</v>
      </c>
      <c r="C338" s="905" t="s">
        <v>2529</v>
      </c>
      <c r="D338" s="888" t="s">
        <v>62</v>
      </c>
      <c r="E338" s="872" t="s">
        <v>142</v>
      </c>
      <c r="F338" s="873" t="s">
        <v>298</v>
      </c>
      <c r="G338" s="886" t="s">
        <v>1511</v>
      </c>
      <c r="H338" s="868" t="s">
        <v>1610</v>
      </c>
      <c r="I338" s="872">
        <v>1</v>
      </c>
      <c r="J338" s="138" t="s">
        <v>1424</v>
      </c>
      <c r="K338" s="142" t="s">
        <v>6</v>
      </c>
      <c r="L338" s="144" t="s">
        <v>1559</v>
      </c>
      <c r="M338" s="136" t="str">
        <f>VLOOKUP(L338,CódigosRetorno!$A$2:$B$2003,2,FALSE)</f>
        <v>El XML no contiene el tag o no existe información de total valor de venta globales</v>
      </c>
      <c r="N338" s="145" t="s">
        <v>9</v>
      </c>
    </row>
    <row r="339" spans="1:14" ht="24" x14ac:dyDescent="0.35">
      <c r="A339" s="2"/>
      <c r="B339" s="872"/>
      <c r="C339" s="905"/>
      <c r="D339" s="888"/>
      <c r="E339" s="872"/>
      <c r="F339" s="882"/>
      <c r="G339" s="887"/>
      <c r="H339" s="883"/>
      <c r="I339" s="872"/>
      <c r="J339" s="136" t="s">
        <v>955</v>
      </c>
      <c r="K339" s="128" t="s">
        <v>6</v>
      </c>
      <c r="L339" s="142" t="s">
        <v>1560</v>
      </c>
      <c r="M339" s="136" t="str">
        <f>VLOOKUP(L339,CódigosRetorno!$A$2:$B$2003,2,FALSE)</f>
        <v>El dato ingresado en el total valor de venta globales no cumple con el formato establecido</v>
      </c>
      <c r="N339" s="145" t="s">
        <v>9</v>
      </c>
    </row>
    <row r="340" spans="1:14" ht="120" x14ac:dyDescent="0.35">
      <c r="A340" s="2"/>
      <c r="B340" s="872"/>
      <c r="C340" s="905"/>
      <c r="D340" s="888"/>
      <c r="E340" s="872"/>
      <c r="F340" s="882"/>
      <c r="G340" s="887"/>
      <c r="H340" s="883"/>
      <c r="I340" s="872"/>
      <c r="J340" s="136" t="s">
        <v>1611</v>
      </c>
      <c r="K340" s="128" t="s">
        <v>206</v>
      </c>
      <c r="L340" s="142" t="s">
        <v>2530</v>
      </c>
      <c r="M340" s="136" t="str">
        <f>VLOOKUP(L340,CódigosRetorno!$A$2:$B$2003,2,FALSE)</f>
        <v>La sumatoria del total valor de venta - operaciones gravadas de línea no corresponden al total</v>
      </c>
      <c r="N340" s="145" t="s">
        <v>9</v>
      </c>
    </row>
    <row r="341" spans="1:14" ht="120" x14ac:dyDescent="0.35">
      <c r="A341" s="2"/>
      <c r="B341" s="872"/>
      <c r="C341" s="905"/>
      <c r="D341" s="888"/>
      <c r="E341" s="872"/>
      <c r="F341" s="874"/>
      <c r="G341" s="890"/>
      <c r="H341" s="869"/>
      <c r="I341" s="135"/>
      <c r="J341" s="136" t="s">
        <v>1613</v>
      </c>
      <c r="K341" s="128" t="s">
        <v>206</v>
      </c>
      <c r="L341" s="144" t="s">
        <v>2531</v>
      </c>
      <c r="M341" s="136" t="str">
        <f>VLOOKUP(L341,CódigosRetorno!$A$2:$B$2003,2,FALSE)</f>
        <v>La sumatoria del total valor de venta - IVAP de línea no corresponden al total</v>
      </c>
      <c r="N341" s="145" t="s">
        <v>9</v>
      </c>
    </row>
    <row r="342" spans="1:14" ht="24" x14ac:dyDescent="0.35">
      <c r="A342" s="2"/>
      <c r="B342" s="872"/>
      <c r="C342" s="905"/>
      <c r="D342" s="888"/>
      <c r="E342" s="872"/>
      <c r="F342" s="135" t="s">
        <v>143</v>
      </c>
      <c r="G342" s="128" t="s">
        <v>306</v>
      </c>
      <c r="H342" s="92" t="s">
        <v>1368</v>
      </c>
      <c r="I342" s="135">
        <v>1</v>
      </c>
      <c r="J342" s="136" t="s">
        <v>1391</v>
      </c>
      <c r="K342" s="128" t="s">
        <v>6</v>
      </c>
      <c r="L342" s="142" t="s">
        <v>948</v>
      </c>
      <c r="M342" s="136" t="str">
        <f>VLOOKUP(L342,CódigosRetorno!$A$2:$B$2003,2,FALSE)</f>
        <v>La moneda debe ser la misma en todo el documento. Salvo las percepciones que sólo son en moneda nacional</v>
      </c>
      <c r="N342" s="135" t="s">
        <v>1094</v>
      </c>
    </row>
    <row r="343" spans="1:14" ht="24" x14ac:dyDescent="0.35">
      <c r="A343" s="2"/>
      <c r="B343" s="872"/>
      <c r="C343" s="905"/>
      <c r="D343" s="888"/>
      <c r="E343" s="872"/>
      <c r="F343" s="872" t="s">
        <v>298</v>
      </c>
      <c r="G343" s="888" t="s">
        <v>1511</v>
      </c>
      <c r="H343" s="868" t="s">
        <v>1615</v>
      </c>
      <c r="I343" s="872">
        <v>1</v>
      </c>
      <c r="J343" s="136" t="s">
        <v>955</v>
      </c>
      <c r="K343" s="142" t="s">
        <v>6</v>
      </c>
      <c r="L343" s="144" t="s">
        <v>994</v>
      </c>
      <c r="M343" s="136" t="str">
        <f>VLOOKUP(L343,CódigosRetorno!$A$2:$B$2003,2,FALSE)</f>
        <v>El dato ingresado en TaxAmount no cumple con el formato establecido</v>
      </c>
      <c r="N343" s="145" t="s">
        <v>9</v>
      </c>
    </row>
    <row r="344" spans="1:14" ht="124" customHeight="1" x14ac:dyDescent="0.35">
      <c r="A344" s="2"/>
      <c r="B344" s="872"/>
      <c r="C344" s="905"/>
      <c r="D344" s="888"/>
      <c r="E344" s="872"/>
      <c r="F344" s="872"/>
      <c r="G344" s="888"/>
      <c r="H344" s="883"/>
      <c r="I344" s="872"/>
      <c r="J344" s="847" t="s">
        <v>2532</v>
      </c>
      <c r="K344" s="848" t="s">
        <v>206</v>
      </c>
      <c r="L344" s="851" t="s">
        <v>2533</v>
      </c>
      <c r="M344" s="533" t="str">
        <f>VLOOKUP(L344,CódigosRetorno!$A$2:$B$2003,2,FALSE)</f>
        <v>El cálculo del IGV es Incorrecto</v>
      </c>
      <c r="N344" s="850" t="s">
        <v>9</v>
      </c>
    </row>
    <row r="345" spans="1:14" ht="117.65" customHeight="1" x14ac:dyDescent="0.35">
      <c r="A345" s="2"/>
      <c r="B345" s="872"/>
      <c r="C345" s="905"/>
      <c r="D345" s="888"/>
      <c r="E345" s="872"/>
      <c r="F345" s="872"/>
      <c r="G345" s="888"/>
      <c r="H345" s="883"/>
      <c r="I345" s="872"/>
      <c r="J345" s="763" t="s">
        <v>9071</v>
      </c>
      <c r="K345" s="820" t="s">
        <v>9067</v>
      </c>
      <c r="L345" s="820" t="s">
        <v>9068</v>
      </c>
      <c r="M345" s="515" t="str">
        <f>VLOOKUP(MID(L345,1,4),CódigosRetorno!$A$2:$B$2003,2,FALSE)</f>
        <v>La tasa del IGV debe ser la misma en todas las líneas o ítems del documento y debe corresponder con una tasa vigente.</v>
      </c>
      <c r="N345" s="517" t="s">
        <v>9</v>
      </c>
    </row>
    <row r="346" spans="1:14" ht="89.25" customHeight="1" x14ac:dyDescent="0.35">
      <c r="A346" s="2"/>
      <c r="B346" s="872"/>
      <c r="C346" s="905"/>
      <c r="D346" s="888"/>
      <c r="E346" s="872"/>
      <c r="F346" s="872"/>
      <c r="G346" s="888"/>
      <c r="H346" s="883"/>
      <c r="I346" s="872"/>
      <c r="J346" s="533" t="s">
        <v>1620</v>
      </c>
      <c r="K346" s="848" t="s">
        <v>206</v>
      </c>
      <c r="L346" s="848">
        <v>4439</v>
      </c>
      <c r="M346" s="533" t="str">
        <f>VLOOKUP(MID(L346,1,4),CódigosRetorno!$A$2:$B$2003,2,FALSE)</f>
        <v>El emisor no se encuentra en el Padrón de IGV 10%</v>
      </c>
      <c r="N346" s="850" t="s">
        <v>2535</v>
      </c>
    </row>
    <row r="347" spans="1:14" ht="108" x14ac:dyDescent="0.35">
      <c r="A347" s="2"/>
      <c r="B347" s="872"/>
      <c r="C347" s="905"/>
      <c r="D347" s="888"/>
      <c r="E347" s="872"/>
      <c r="F347" s="872"/>
      <c r="G347" s="888"/>
      <c r="H347" s="883"/>
      <c r="I347" s="872"/>
      <c r="J347" s="533" t="s">
        <v>2536</v>
      </c>
      <c r="K347" s="142" t="s">
        <v>206</v>
      </c>
      <c r="L347" s="144" t="s">
        <v>2533</v>
      </c>
      <c r="M347" s="136" t="str">
        <f>VLOOKUP(L347,CódigosRetorno!$A$2:$B$2003,2,FALSE)</f>
        <v>El cálculo del IGV es Incorrecto</v>
      </c>
      <c r="N347" s="145" t="s">
        <v>9</v>
      </c>
    </row>
    <row r="348" spans="1:14" ht="108" x14ac:dyDescent="0.35">
      <c r="A348" s="2"/>
      <c r="B348" s="872"/>
      <c r="C348" s="905"/>
      <c r="D348" s="888"/>
      <c r="E348" s="872"/>
      <c r="F348" s="872"/>
      <c r="G348" s="888"/>
      <c r="H348" s="869"/>
      <c r="I348" s="872"/>
      <c r="J348" s="136" t="s">
        <v>2537</v>
      </c>
      <c r="K348" s="142" t="s">
        <v>206</v>
      </c>
      <c r="L348" s="144" t="s">
        <v>998</v>
      </c>
      <c r="M348" s="136" t="str">
        <f>VLOOKUP(L348,CódigosRetorno!$A$2:$B$2003,2,FALSE)</f>
        <v>El importe del IVAP no corresponden al determinado por la informacion consignada.</v>
      </c>
      <c r="N348" s="145" t="s">
        <v>9</v>
      </c>
    </row>
    <row r="349" spans="1:14" ht="24" x14ac:dyDescent="0.35">
      <c r="A349" s="2"/>
      <c r="B349" s="872"/>
      <c r="C349" s="905"/>
      <c r="D349" s="888"/>
      <c r="E349" s="872"/>
      <c r="F349" s="135" t="s">
        <v>143</v>
      </c>
      <c r="G349" s="128" t="s">
        <v>306</v>
      </c>
      <c r="H349" s="92" t="s">
        <v>1368</v>
      </c>
      <c r="I349" s="135">
        <v>1</v>
      </c>
      <c r="J349" s="136" t="s">
        <v>1391</v>
      </c>
      <c r="K349" s="128" t="s">
        <v>6</v>
      </c>
      <c r="L349" s="142" t="s">
        <v>948</v>
      </c>
      <c r="M349" s="136" t="str">
        <f>VLOOKUP(L349,CódigosRetorno!$A$2:$B$2003,2,FALSE)</f>
        <v>La moneda debe ser la misma en todo el documento. Salvo las percepciones que sólo son en moneda nacional</v>
      </c>
      <c r="N349" s="135" t="s">
        <v>1094</v>
      </c>
    </row>
    <row r="350" spans="1:14" ht="24" x14ac:dyDescent="0.35">
      <c r="A350" s="2"/>
      <c r="B350" s="872"/>
      <c r="C350" s="905"/>
      <c r="D350" s="888"/>
      <c r="E350" s="872"/>
      <c r="F350" s="872" t="s">
        <v>659</v>
      </c>
      <c r="G350" s="888" t="s">
        <v>1003</v>
      </c>
      <c r="H350" s="867" t="s">
        <v>1580</v>
      </c>
      <c r="I350" s="872">
        <v>1</v>
      </c>
      <c r="J350" s="136" t="s">
        <v>602</v>
      </c>
      <c r="K350" s="128" t="s">
        <v>6</v>
      </c>
      <c r="L350" s="77" t="s">
        <v>1581</v>
      </c>
      <c r="M350" s="136" t="str">
        <f>VLOOKUP(L350,CódigosRetorno!$A$2:$B$2003,2,FALSE)</f>
        <v>El XML no contiene el tag o no existe información de código de tributo.</v>
      </c>
      <c r="N350" s="135" t="s">
        <v>9</v>
      </c>
    </row>
    <row r="351" spans="1:14" ht="24" x14ac:dyDescent="0.35">
      <c r="A351" s="2"/>
      <c r="B351" s="872"/>
      <c r="C351" s="905"/>
      <c r="D351" s="888"/>
      <c r="E351" s="872"/>
      <c r="F351" s="872"/>
      <c r="G351" s="888"/>
      <c r="H351" s="867"/>
      <c r="I351" s="872"/>
      <c r="J351" s="138" t="s">
        <v>1582</v>
      </c>
      <c r="K351" s="142" t="s">
        <v>6</v>
      </c>
      <c r="L351" s="144" t="s">
        <v>1583</v>
      </c>
      <c r="M351" s="136" t="str">
        <f>VLOOKUP(L351,CódigosRetorno!$A$2:$B$2003,2,FALSE)</f>
        <v>El dato ingresado como codigo de tributo global no corresponde al valor esperado.</v>
      </c>
      <c r="N351" s="135" t="s">
        <v>1451</v>
      </c>
    </row>
    <row r="352" spans="1:14" ht="24" x14ac:dyDescent="0.35">
      <c r="A352" s="2"/>
      <c r="B352" s="872"/>
      <c r="C352" s="905"/>
      <c r="D352" s="888"/>
      <c r="E352" s="872"/>
      <c r="F352" s="872"/>
      <c r="G352" s="888"/>
      <c r="H352" s="867"/>
      <c r="I352" s="872"/>
      <c r="J352" s="361" t="s">
        <v>1584</v>
      </c>
      <c r="K352" s="144" t="s">
        <v>6</v>
      </c>
      <c r="L352" s="144" t="s">
        <v>1585</v>
      </c>
      <c r="M352" s="136" t="str">
        <f>VLOOKUP(L352,CódigosRetorno!$A$2:$B$2003,2,FALSE)</f>
        <v>El código de tributo no debe repetirse a nivel de totales</v>
      </c>
      <c r="N352" s="123" t="s">
        <v>9</v>
      </c>
    </row>
    <row r="353" spans="1:14" ht="36" x14ac:dyDescent="0.35">
      <c r="A353" s="2"/>
      <c r="B353" s="872"/>
      <c r="C353" s="905"/>
      <c r="D353" s="888"/>
      <c r="E353" s="872"/>
      <c r="F353" s="872"/>
      <c r="G353" s="888"/>
      <c r="H353" s="867"/>
      <c r="I353" s="872"/>
      <c r="J353" s="136" t="s">
        <v>1624</v>
      </c>
      <c r="K353" s="142" t="s">
        <v>6</v>
      </c>
      <c r="L353" s="144" t="s">
        <v>1587</v>
      </c>
      <c r="M353" s="136" t="str">
        <f>VLOOKUP(L353,CódigosRetorno!$A$2:$B$2003,2,FALSE)</f>
        <v>El dato ingresado como codigo de tributo global es invalido para tipo de operación.</v>
      </c>
      <c r="N353" s="145" t="s">
        <v>9</v>
      </c>
    </row>
    <row r="354" spans="1:14" ht="24" x14ac:dyDescent="0.35">
      <c r="A354" s="2"/>
      <c r="B354" s="872"/>
      <c r="C354" s="905"/>
      <c r="D354" s="888"/>
      <c r="E354" s="872" t="s">
        <v>182</v>
      </c>
      <c r="F354" s="872"/>
      <c r="G354" s="135" t="s">
        <v>1458</v>
      </c>
      <c r="H354" s="136" t="s">
        <v>1127</v>
      </c>
      <c r="I354" s="135" t="s">
        <v>2432</v>
      </c>
      <c r="J354" s="136" t="s">
        <v>1459</v>
      </c>
      <c r="K354" s="128" t="s">
        <v>206</v>
      </c>
      <c r="L354" s="142" t="s">
        <v>1129</v>
      </c>
      <c r="M354" s="136" t="str">
        <f>VLOOKUP(L354,CódigosRetorno!$A$2:$B$2003,2,FALSE)</f>
        <v>El dato ingresado como atributo @schemeName es incorrecto.</v>
      </c>
      <c r="N354" s="145" t="s">
        <v>9</v>
      </c>
    </row>
    <row r="355" spans="1:14" ht="24" x14ac:dyDescent="0.35">
      <c r="A355" s="2"/>
      <c r="B355" s="872"/>
      <c r="C355" s="905"/>
      <c r="D355" s="888"/>
      <c r="E355" s="872"/>
      <c r="F355" s="872"/>
      <c r="G355" s="135" t="s">
        <v>1058</v>
      </c>
      <c r="H355" s="136" t="s">
        <v>1059</v>
      </c>
      <c r="I355" s="135" t="s">
        <v>2432</v>
      </c>
      <c r="J355" s="136" t="s">
        <v>1060</v>
      </c>
      <c r="K355" s="128" t="s">
        <v>206</v>
      </c>
      <c r="L355" s="142" t="s">
        <v>1061</v>
      </c>
      <c r="M355" s="136" t="str">
        <f>VLOOKUP(L355,CódigosRetorno!$A$2:$B$2003,2,FALSE)</f>
        <v>El dato ingresado como atributo @schemeAgencyName es incorrecto.</v>
      </c>
      <c r="N355" s="145" t="s">
        <v>9</v>
      </c>
    </row>
    <row r="356" spans="1:14" ht="36" x14ac:dyDescent="0.35">
      <c r="A356" s="2"/>
      <c r="B356" s="872"/>
      <c r="C356" s="905"/>
      <c r="D356" s="888"/>
      <c r="E356" s="872"/>
      <c r="F356" s="872"/>
      <c r="G356" s="135" t="s">
        <v>1487</v>
      </c>
      <c r="H356" s="92" t="s">
        <v>1131</v>
      </c>
      <c r="I356" s="135" t="s">
        <v>2432</v>
      </c>
      <c r="J356" s="136" t="s">
        <v>1461</v>
      </c>
      <c r="K356" s="142" t="s">
        <v>206</v>
      </c>
      <c r="L356" s="144" t="s">
        <v>1133</v>
      </c>
      <c r="M356" s="136" t="str">
        <f>VLOOKUP(L356,CódigosRetorno!$A$2:$B$2003,2,FALSE)</f>
        <v>El dato ingresado como atributo @schemeURI es incorrecto.</v>
      </c>
      <c r="N356" s="145" t="s">
        <v>9</v>
      </c>
    </row>
    <row r="357" spans="1:14" ht="24" x14ac:dyDescent="0.35">
      <c r="A357" s="2"/>
      <c r="B357" s="872"/>
      <c r="C357" s="905"/>
      <c r="D357" s="888"/>
      <c r="E357" s="872" t="s">
        <v>142</v>
      </c>
      <c r="F357" s="872" t="s">
        <v>1462</v>
      </c>
      <c r="G357" s="888" t="s">
        <v>1003</v>
      </c>
      <c r="H357" s="867" t="s">
        <v>1588</v>
      </c>
      <c r="I357" s="872">
        <v>1</v>
      </c>
      <c r="J357" s="136" t="s">
        <v>602</v>
      </c>
      <c r="K357" s="142" t="s">
        <v>6</v>
      </c>
      <c r="L357" s="144" t="s">
        <v>1589</v>
      </c>
      <c r="M357" s="136" t="str">
        <f>VLOOKUP(L357,CódigosRetorno!$A$2:$B$2003,2,FALSE)</f>
        <v>El XML no contiene el tag TaxScheme Name de impuestos globales</v>
      </c>
      <c r="N357" s="135" t="s">
        <v>9</v>
      </c>
    </row>
    <row r="358" spans="1:14" ht="24" x14ac:dyDescent="0.35">
      <c r="A358" s="2"/>
      <c r="B358" s="872"/>
      <c r="C358" s="905"/>
      <c r="D358" s="888"/>
      <c r="E358" s="872"/>
      <c r="F358" s="872"/>
      <c r="G358" s="888"/>
      <c r="H358" s="867"/>
      <c r="I358" s="872"/>
      <c r="J358" s="138" t="s">
        <v>1590</v>
      </c>
      <c r="K358" s="142" t="s">
        <v>6</v>
      </c>
      <c r="L358" s="144" t="s">
        <v>1591</v>
      </c>
      <c r="M358" s="136" t="str">
        <f>VLOOKUP(L358,CódigosRetorno!$A$2:$B$2003,2,FALSE)</f>
        <v>El valor del tag nombre del tributo no corresponde al esperado.</v>
      </c>
      <c r="N358" s="135" t="s">
        <v>1451</v>
      </c>
    </row>
    <row r="359" spans="1:14" ht="24" x14ac:dyDescent="0.35">
      <c r="A359" s="2"/>
      <c r="B359" s="872"/>
      <c r="C359" s="905"/>
      <c r="D359" s="888"/>
      <c r="E359" s="872"/>
      <c r="F359" s="872" t="s">
        <v>143</v>
      </c>
      <c r="G359" s="888"/>
      <c r="H359" s="867" t="s">
        <v>1592</v>
      </c>
      <c r="I359" s="872">
        <v>1</v>
      </c>
      <c r="J359" s="136" t="s">
        <v>602</v>
      </c>
      <c r="K359" s="142" t="s">
        <v>6</v>
      </c>
      <c r="L359" s="144" t="s">
        <v>1593</v>
      </c>
      <c r="M359" s="136" t="str">
        <f>VLOOKUP(L359,CódigosRetorno!$A$2:$B$2003,2,FALSE)</f>
        <v>El XML no contiene el tag código de tributo internacional de impuestos globales</v>
      </c>
      <c r="N359" s="135" t="s">
        <v>9</v>
      </c>
    </row>
    <row r="360" spans="1:14" ht="24" x14ac:dyDescent="0.35">
      <c r="A360" s="2"/>
      <c r="B360" s="872"/>
      <c r="C360" s="905"/>
      <c r="D360" s="888"/>
      <c r="E360" s="872"/>
      <c r="F360" s="872"/>
      <c r="G360" s="888"/>
      <c r="H360" s="867"/>
      <c r="I360" s="872"/>
      <c r="J360" s="138" t="s">
        <v>1594</v>
      </c>
      <c r="K360" s="142" t="s">
        <v>6</v>
      </c>
      <c r="L360" s="144" t="s">
        <v>1595</v>
      </c>
      <c r="M360" s="136" t="str">
        <f>VLOOKUP(L360,CódigosRetorno!$A$2:$B$2003,2,FALSE)</f>
        <v>El valor del tag codigo de tributo internacional no corresponde al esperado.</v>
      </c>
      <c r="N360" s="135" t="s">
        <v>1451</v>
      </c>
    </row>
    <row r="361" spans="1:14" ht="24" x14ac:dyDescent="0.35">
      <c r="A361" s="2"/>
      <c r="B361" s="872" t="s">
        <v>2538</v>
      </c>
      <c r="C361" s="905" t="s">
        <v>2539</v>
      </c>
      <c r="D361" s="888" t="s">
        <v>62</v>
      </c>
      <c r="E361" s="872" t="s">
        <v>182</v>
      </c>
      <c r="F361" s="872" t="s">
        <v>298</v>
      </c>
      <c r="G361" s="888" t="s">
        <v>1511</v>
      </c>
      <c r="H361" s="867" t="s">
        <v>1627</v>
      </c>
      <c r="I361" s="872">
        <v>1</v>
      </c>
      <c r="J361" s="138" t="s">
        <v>1424</v>
      </c>
      <c r="K361" s="142" t="s">
        <v>6</v>
      </c>
      <c r="L361" s="144" t="s">
        <v>1559</v>
      </c>
      <c r="M361" s="136" t="str">
        <f>VLOOKUP(L361,CódigosRetorno!$A$2:$B$2003,2,FALSE)</f>
        <v>El XML no contiene el tag o no existe información de total valor de venta globales</v>
      </c>
      <c r="N361" s="145" t="s">
        <v>9</v>
      </c>
    </row>
    <row r="362" spans="1:14" ht="24" x14ac:dyDescent="0.35">
      <c r="A362" s="2"/>
      <c r="B362" s="872"/>
      <c r="C362" s="905"/>
      <c r="D362" s="888"/>
      <c r="E362" s="872"/>
      <c r="F362" s="872"/>
      <c r="G362" s="888"/>
      <c r="H362" s="867"/>
      <c r="I362" s="872"/>
      <c r="J362" s="136" t="s">
        <v>955</v>
      </c>
      <c r="K362" s="128" t="s">
        <v>6</v>
      </c>
      <c r="L362" s="142" t="s">
        <v>1560</v>
      </c>
      <c r="M362" s="136" t="str">
        <f>VLOOKUP(L362,CódigosRetorno!$A$2:$B$2003,2,FALSE)</f>
        <v>El dato ingresado en el total valor de venta globales no cumple con el formato establecido</v>
      </c>
      <c r="N362" s="145" t="s">
        <v>9</v>
      </c>
    </row>
    <row r="363" spans="1:14" ht="108" x14ac:dyDescent="0.35">
      <c r="A363" s="2"/>
      <c r="B363" s="872"/>
      <c r="C363" s="905"/>
      <c r="D363" s="888"/>
      <c r="E363" s="872"/>
      <c r="F363" s="872"/>
      <c r="G363" s="888"/>
      <c r="H363" s="867"/>
      <c r="I363" s="872"/>
      <c r="J363" s="136" t="s">
        <v>1628</v>
      </c>
      <c r="K363" s="128" t="s">
        <v>206</v>
      </c>
      <c r="L363" s="142" t="s">
        <v>2540</v>
      </c>
      <c r="M363" s="136" t="str">
        <f>VLOOKUP(L363,CódigosRetorno!$A$2:$B$2003,2,FALSE)</f>
        <v>La sumatoria del monto base - ISC de línea no corresponden al total</v>
      </c>
      <c r="N363" s="145" t="s">
        <v>9</v>
      </c>
    </row>
    <row r="364" spans="1:14" ht="48" x14ac:dyDescent="0.35">
      <c r="A364" s="2"/>
      <c r="B364" s="872"/>
      <c r="C364" s="905"/>
      <c r="D364" s="888"/>
      <c r="E364" s="872"/>
      <c r="F364" s="872"/>
      <c r="G364" s="888"/>
      <c r="H364" s="867"/>
      <c r="I364" s="872"/>
      <c r="J364" s="136" t="s">
        <v>2541</v>
      </c>
      <c r="K364" s="128" t="s">
        <v>206</v>
      </c>
      <c r="L364" s="142" t="s">
        <v>2542</v>
      </c>
      <c r="M364" s="136" t="str">
        <f>VLOOKUP(L364,CódigosRetorno!$A$2:$B$2003,2,FALSE)</f>
        <v>La sumatoria del monto base - Otros tributos de línea no corresponden al total</v>
      </c>
      <c r="N364" s="145" t="s">
        <v>9</v>
      </c>
    </row>
    <row r="365" spans="1:14" ht="24" x14ac:dyDescent="0.35">
      <c r="A365" s="2"/>
      <c r="B365" s="872"/>
      <c r="C365" s="905"/>
      <c r="D365" s="888"/>
      <c r="E365" s="872"/>
      <c r="F365" s="135" t="s">
        <v>143</v>
      </c>
      <c r="G365" s="128" t="s">
        <v>306</v>
      </c>
      <c r="H365" s="92" t="s">
        <v>1368</v>
      </c>
      <c r="I365" s="135">
        <v>1</v>
      </c>
      <c r="J365" s="136" t="s">
        <v>1391</v>
      </c>
      <c r="K365" s="128" t="s">
        <v>6</v>
      </c>
      <c r="L365" s="142" t="s">
        <v>948</v>
      </c>
      <c r="M365" s="136" t="str">
        <f>VLOOKUP(L365,CódigosRetorno!$A$2:$B$2003,2,FALSE)</f>
        <v>La moneda debe ser la misma en todo el documento. Salvo las percepciones que sólo son en moneda nacional</v>
      </c>
      <c r="N365" s="135" t="s">
        <v>1094</v>
      </c>
    </row>
    <row r="366" spans="1:14" ht="24" x14ac:dyDescent="0.35">
      <c r="A366" s="2"/>
      <c r="B366" s="872"/>
      <c r="C366" s="905"/>
      <c r="D366" s="888"/>
      <c r="E366" s="872"/>
      <c r="F366" s="872" t="s">
        <v>298</v>
      </c>
      <c r="G366" s="888" t="s">
        <v>1511</v>
      </c>
      <c r="H366" s="867" t="s">
        <v>2543</v>
      </c>
      <c r="I366" s="872">
        <v>1</v>
      </c>
      <c r="J366" s="136" t="s">
        <v>955</v>
      </c>
      <c r="K366" s="142" t="s">
        <v>6</v>
      </c>
      <c r="L366" s="144" t="s">
        <v>994</v>
      </c>
      <c r="M366" s="136" t="str">
        <f>VLOOKUP(L366,CódigosRetorno!$A$2:$B$2003,2,FALSE)</f>
        <v>El dato ingresado en TaxAmount no cumple con el formato establecido</v>
      </c>
      <c r="N366" s="135" t="s">
        <v>9</v>
      </c>
    </row>
    <row r="367" spans="1:14" ht="120" x14ac:dyDescent="0.35">
      <c r="A367" s="2"/>
      <c r="B367" s="872"/>
      <c r="C367" s="905"/>
      <c r="D367" s="888"/>
      <c r="E367" s="872"/>
      <c r="F367" s="872"/>
      <c r="G367" s="888"/>
      <c r="H367" s="867"/>
      <c r="I367" s="872"/>
      <c r="J367" s="136" t="s">
        <v>1633</v>
      </c>
      <c r="K367" s="128" t="s">
        <v>206</v>
      </c>
      <c r="L367" s="144" t="s">
        <v>2544</v>
      </c>
      <c r="M367" s="136" t="str">
        <f>VLOOKUP(L367,CódigosRetorno!$A$2:$B$2003,2,FALSE)</f>
        <v>La sumatoria del total del importe del tributo ISC de línea no corresponden al total</v>
      </c>
      <c r="N367" s="135" t="s">
        <v>9</v>
      </c>
    </row>
    <row r="368" spans="1:14" ht="48" x14ac:dyDescent="0.35">
      <c r="A368" s="2"/>
      <c r="B368" s="872"/>
      <c r="C368" s="905"/>
      <c r="D368" s="888"/>
      <c r="E368" s="872"/>
      <c r="F368" s="872"/>
      <c r="G368" s="888"/>
      <c r="H368" s="867"/>
      <c r="I368" s="872"/>
      <c r="J368" s="136" t="s">
        <v>1635</v>
      </c>
      <c r="K368" s="128" t="s">
        <v>206</v>
      </c>
      <c r="L368" s="144" t="s">
        <v>2545</v>
      </c>
      <c r="M368" s="136" t="str">
        <f>VLOOKUP(L368,CódigosRetorno!$A$2:$B$2003,2,FALSE)</f>
        <v>La sumatoria del total del importe del tributo ICBPER de línea no corresponden al total</v>
      </c>
      <c r="N368" s="135" t="s">
        <v>9</v>
      </c>
    </row>
    <row r="369" spans="1:14" ht="24" x14ac:dyDescent="0.35">
      <c r="A369" s="2"/>
      <c r="B369" s="872"/>
      <c r="C369" s="905"/>
      <c r="D369" s="888"/>
      <c r="E369" s="872"/>
      <c r="F369" s="872"/>
      <c r="G369" s="888"/>
      <c r="H369" s="867"/>
      <c r="I369" s="872"/>
      <c r="J369" s="136" t="s">
        <v>1637</v>
      </c>
      <c r="K369" s="128" t="s">
        <v>6</v>
      </c>
      <c r="L369" s="144" t="s">
        <v>1638</v>
      </c>
      <c r="M369" s="136" t="str">
        <f>VLOOKUP(L369,CódigosRetorno!$A$2:$B$2003,2,FALSE)</f>
        <v>El impuesto ICBPER no se encuentra vigente</v>
      </c>
      <c r="N369" s="135" t="s">
        <v>9</v>
      </c>
    </row>
    <row r="370" spans="1:14" ht="48" x14ac:dyDescent="0.35">
      <c r="A370" s="2"/>
      <c r="B370" s="872"/>
      <c r="C370" s="905"/>
      <c r="D370" s="888"/>
      <c r="E370" s="872"/>
      <c r="F370" s="872"/>
      <c r="G370" s="888"/>
      <c r="H370" s="867"/>
      <c r="I370" s="872"/>
      <c r="J370" s="136" t="s">
        <v>2546</v>
      </c>
      <c r="K370" s="128" t="s">
        <v>206</v>
      </c>
      <c r="L370" s="144" t="s">
        <v>2547</v>
      </c>
      <c r="M370" s="136" t="str">
        <f>VLOOKUP(L370,CódigosRetorno!$A$2:$B$2003,2,FALSE)</f>
        <v>La sumatoria del total del importe del tributo Otros tributos de línea no corresponden al total</v>
      </c>
      <c r="N370" s="135" t="s">
        <v>9</v>
      </c>
    </row>
    <row r="371" spans="1:14" ht="24" x14ac:dyDescent="0.35">
      <c r="A371" s="2"/>
      <c r="B371" s="872"/>
      <c r="C371" s="905"/>
      <c r="D371" s="888"/>
      <c r="E371" s="872"/>
      <c r="F371" s="135" t="s">
        <v>143</v>
      </c>
      <c r="G371" s="128" t="s">
        <v>306</v>
      </c>
      <c r="H371" s="92" t="s">
        <v>1368</v>
      </c>
      <c r="I371" s="135">
        <v>1</v>
      </c>
      <c r="J371" s="136" t="s">
        <v>1391</v>
      </c>
      <c r="K371" s="128" t="s">
        <v>6</v>
      </c>
      <c r="L371" s="142" t="s">
        <v>948</v>
      </c>
      <c r="M371" s="136" t="str">
        <f>VLOOKUP(L371,CódigosRetorno!$A$2:$B$2003,2,FALSE)</f>
        <v>La moneda debe ser la misma en todo el documento. Salvo las percepciones que sólo son en moneda nacional</v>
      </c>
      <c r="N371" s="135" t="s">
        <v>1094</v>
      </c>
    </row>
    <row r="372" spans="1:14" ht="24" x14ac:dyDescent="0.35">
      <c r="A372" s="2"/>
      <c r="B372" s="872"/>
      <c r="C372" s="905"/>
      <c r="D372" s="888"/>
      <c r="E372" s="872"/>
      <c r="F372" s="872" t="s">
        <v>659</v>
      </c>
      <c r="G372" s="888" t="s">
        <v>1003</v>
      </c>
      <c r="H372" s="867" t="s">
        <v>1580</v>
      </c>
      <c r="I372" s="872">
        <v>1</v>
      </c>
      <c r="J372" s="136" t="s">
        <v>602</v>
      </c>
      <c r="K372" s="142" t="s">
        <v>6</v>
      </c>
      <c r="L372" s="144" t="s">
        <v>1581</v>
      </c>
      <c r="M372" s="136" t="str">
        <f>VLOOKUP(L372,CódigosRetorno!$A$2:$B$2003,2,FALSE)</f>
        <v>El XML no contiene el tag o no existe información de código de tributo.</v>
      </c>
      <c r="N372" s="135" t="s">
        <v>9</v>
      </c>
    </row>
    <row r="373" spans="1:14" ht="24" x14ac:dyDescent="0.35">
      <c r="A373" s="2"/>
      <c r="B373" s="872"/>
      <c r="C373" s="905"/>
      <c r="D373" s="888"/>
      <c r="E373" s="872"/>
      <c r="F373" s="872"/>
      <c r="G373" s="888"/>
      <c r="H373" s="867"/>
      <c r="I373" s="872"/>
      <c r="J373" s="138" t="s">
        <v>1582</v>
      </c>
      <c r="K373" s="142" t="s">
        <v>6</v>
      </c>
      <c r="L373" s="144" t="s">
        <v>1583</v>
      </c>
      <c r="M373" s="136" t="str">
        <f>VLOOKUP(L373,CódigosRetorno!$A$2:$B$2003,2,FALSE)</f>
        <v>El dato ingresado como codigo de tributo global no corresponde al valor esperado.</v>
      </c>
      <c r="N373" s="135" t="s">
        <v>1451</v>
      </c>
    </row>
    <row r="374" spans="1:14" ht="24" x14ac:dyDescent="0.35">
      <c r="A374" s="2"/>
      <c r="B374" s="872"/>
      <c r="C374" s="905"/>
      <c r="D374" s="888"/>
      <c r="E374" s="872"/>
      <c r="F374" s="872"/>
      <c r="G374" s="888"/>
      <c r="H374" s="867"/>
      <c r="I374" s="872"/>
      <c r="J374" s="361" t="s">
        <v>1584</v>
      </c>
      <c r="K374" s="144" t="s">
        <v>6</v>
      </c>
      <c r="L374" s="144" t="s">
        <v>1585</v>
      </c>
      <c r="M374" s="136" t="str">
        <f>VLOOKUP(L374,CódigosRetorno!$A$2:$B$2003,2,FALSE)</f>
        <v>El código de tributo no debe repetirse a nivel de totales</v>
      </c>
      <c r="N374" s="123" t="s">
        <v>9</v>
      </c>
    </row>
    <row r="375" spans="1:14" ht="36" x14ac:dyDescent="0.35">
      <c r="A375" s="2"/>
      <c r="B375" s="872"/>
      <c r="C375" s="905"/>
      <c r="D375" s="888"/>
      <c r="E375" s="872"/>
      <c r="F375" s="872"/>
      <c r="G375" s="888"/>
      <c r="H375" s="867"/>
      <c r="I375" s="872"/>
      <c r="J375" s="136" t="s">
        <v>1641</v>
      </c>
      <c r="K375" s="142" t="s">
        <v>6</v>
      </c>
      <c r="L375" s="144" t="s">
        <v>1587</v>
      </c>
      <c r="M375" s="136" t="str">
        <f>VLOOKUP(L375,CódigosRetorno!$A$2:$B$2003,2,FALSE)</f>
        <v>El dato ingresado como codigo de tributo global es invalido para tipo de operación.</v>
      </c>
      <c r="N375" s="145" t="s">
        <v>9</v>
      </c>
    </row>
    <row r="376" spans="1:14" ht="48" x14ac:dyDescent="0.35">
      <c r="A376" s="2"/>
      <c r="B376" s="872"/>
      <c r="C376" s="905"/>
      <c r="D376" s="888"/>
      <c r="E376" s="872"/>
      <c r="F376" s="872"/>
      <c r="G376" s="888"/>
      <c r="H376" s="867"/>
      <c r="I376" s="872"/>
      <c r="J376" s="136" t="s">
        <v>2548</v>
      </c>
      <c r="K376" s="128" t="s">
        <v>6</v>
      </c>
      <c r="L376" s="144" t="s">
        <v>1643</v>
      </c>
      <c r="M376" s="136" t="str">
        <f>VLOOKUP(L376,CódigosRetorno!$A$2:$B$2003,2,FALSE)</f>
        <v>Factura de operacion sujeta al IVAP , no debe consignar valor para ISC o debe ser 0</v>
      </c>
      <c r="N376" s="145" t="s">
        <v>9</v>
      </c>
    </row>
    <row r="377" spans="1:14" ht="24" x14ac:dyDescent="0.35">
      <c r="A377" s="2"/>
      <c r="B377" s="872"/>
      <c r="C377" s="905"/>
      <c r="D377" s="888"/>
      <c r="E377" s="872"/>
      <c r="F377" s="872"/>
      <c r="G377" s="135" t="s">
        <v>1458</v>
      </c>
      <c r="H377" s="136" t="s">
        <v>1127</v>
      </c>
      <c r="I377" s="135" t="s">
        <v>2432</v>
      </c>
      <c r="J377" s="136" t="s">
        <v>1459</v>
      </c>
      <c r="K377" s="128" t="s">
        <v>206</v>
      </c>
      <c r="L377" s="142" t="s">
        <v>1129</v>
      </c>
      <c r="M377" s="136" t="str">
        <f>VLOOKUP(L377,CódigosRetorno!$A$2:$B$2003,2,FALSE)</f>
        <v>El dato ingresado como atributo @schemeName es incorrecto.</v>
      </c>
      <c r="N377" s="145" t="s">
        <v>9</v>
      </c>
    </row>
    <row r="378" spans="1:14" ht="24" x14ac:dyDescent="0.35">
      <c r="A378" s="2"/>
      <c r="B378" s="872"/>
      <c r="C378" s="905"/>
      <c r="D378" s="888"/>
      <c r="E378" s="872"/>
      <c r="F378" s="872"/>
      <c r="G378" s="135" t="s">
        <v>1058</v>
      </c>
      <c r="H378" s="136" t="s">
        <v>1059</v>
      </c>
      <c r="I378" s="135" t="s">
        <v>2432</v>
      </c>
      <c r="J378" s="136" t="s">
        <v>1060</v>
      </c>
      <c r="K378" s="128" t="s">
        <v>206</v>
      </c>
      <c r="L378" s="142" t="s">
        <v>1061</v>
      </c>
      <c r="M378" s="136" t="str">
        <f>VLOOKUP(L378,CódigosRetorno!$A$2:$B$2003,2,FALSE)</f>
        <v>El dato ingresado como atributo @schemeAgencyName es incorrecto.</v>
      </c>
      <c r="N378" s="145" t="s">
        <v>9</v>
      </c>
    </row>
    <row r="379" spans="1:14" ht="36" x14ac:dyDescent="0.35">
      <c r="A379" s="2"/>
      <c r="B379" s="872"/>
      <c r="C379" s="905"/>
      <c r="D379" s="888"/>
      <c r="E379" s="872"/>
      <c r="F379" s="872"/>
      <c r="G379" s="135" t="s">
        <v>1487</v>
      </c>
      <c r="H379" s="92" t="s">
        <v>1131</v>
      </c>
      <c r="I379" s="135" t="s">
        <v>2432</v>
      </c>
      <c r="J379" s="136" t="s">
        <v>1461</v>
      </c>
      <c r="K379" s="142" t="s">
        <v>206</v>
      </c>
      <c r="L379" s="144" t="s">
        <v>1133</v>
      </c>
      <c r="M379" s="136" t="str">
        <f>VLOOKUP(L379,CódigosRetorno!$A$2:$B$2003,2,FALSE)</f>
        <v>El dato ingresado como atributo @schemeURI es incorrecto.</v>
      </c>
      <c r="N379" s="145" t="s">
        <v>9</v>
      </c>
    </row>
    <row r="380" spans="1:14" ht="24" x14ac:dyDescent="0.35">
      <c r="A380" s="2"/>
      <c r="B380" s="872"/>
      <c r="C380" s="905"/>
      <c r="D380" s="888"/>
      <c r="E380" s="872"/>
      <c r="F380" s="872" t="s">
        <v>1462</v>
      </c>
      <c r="G380" s="888" t="s">
        <v>1003</v>
      </c>
      <c r="H380" s="867" t="s">
        <v>1588</v>
      </c>
      <c r="I380" s="872">
        <v>1</v>
      </c>
      <c r="J380" s="136" t="s">
        <v>602</v>
      </c>
      <c r="K380" s="142" t="s">
        <v>6</v>
      </c>
      <c r="L380" s="144" t="s">
        <v>1589</v>
      </c>
      <c r="M380" s="136" t="str">
        <f>VLOOKUP(L380,CódigosRetorno!$A$2:$B$2003,2,FALSE)</f>
        <v>El XML no contiene el tag TaxScheme Name de impuestos globales</v>
      </c>
      <c r="N380" s="135" t="s">
        <v>9</v>
      </c>
    </row>
    <row r="381" spans="1:14" ht="24" x14ac:dyDescent="0.35">
      <c r="A381" s="2"/>
      <c r="B381" s="872"/>
      <c r="C381" s="905"/>
      <c r="D381" s="888"/>
      <c r="E381" s="872"/>
      <c r="F381" s="872"/>
      <c r="G381" s="888"/>
      <c r="H381" s="867"/>
      <c r="I381" s="872"/>
      <c r="J381" s="138" t="s">
        <v>1590</v>
      </c>
      <c r="K381" s="142" t="s">
        <v>6</v>
      </c>
      <c r="L381" s="144" t="s">
        <v>1591</v>
      </c>
      <c r="M381" s="136" t="str">
        <f>VLOOKUP(L381,CódigosRetorno!$A$2:$B$2003,2,FALSE)</f>
        <v>El valor del tag nombre del tributo no corresponde al esperado.</v>
      </c>
      <c r="N381" s="135" t="s">
        <v>1451</v>
      </c>
    </row>
    <row r="382" spans="1:14" ht="24" x14ac:dyDescent="0.35">
      <c r="A382" s="2"/>
      <c r="B382" s="872"/>
      <c r="C382" s="905"/>
      <c r="D382" s="888"/>
      <c r="E382" s="872"/>
      <c r="F382" s="872" t="s">
        <v>143</v>
      </c>
      <c r="G382" s="888" t="s">
        <v>1003</v>
      </c>
      <c r="H382" s="867" t="s">
        <v>1592</v>
      </c>
      <c r="I382" s="872">
        <v>1</v>
      </c>
      <c r="J382" s="136" t="s">
        <v>602</v>
      </c>
      <c r="K382" s="142" t="s">
        <v>6</v>
      </c>
      <c r="L382" s="144" t="s">
        <v>1593</v>
      </c>
      <c r="M382" s="136" t="str">
        <f>VLOOKUP(L382,CódigosRetorno!$A$2:$B$2003,2,FALSE)</f>
        <v>El XML no contiene el tag código de tributo internacional de impuestos globales</v>
      </c>
      <c r="N382" s="135" t="s">
        <v>9</v>
      </c>
    </row>
    <row r="383" spans="1:14" ht="24" x14ac:dyDescent="0.35">
      <c r="A383" s="2"/>
      <c r="B383" s="872"/>
      <c r="C383" s="905"/>
      <c r="D383" s="888"/>
      <c r="E383" s="872"/>
      <c r="F383" s="872"/>
      <c r="G383" s="888"/>
      <c r="H383" s="867"/>
      <c r="I383" s="872"/>
      <c r="J383" s="138" t="s">
        <v>1594</v>
      </c>
      <c r="K383" s="142" t="s">
        <v>6</v>
      </c>
      <c r="L383" s="144" t="s">
        <v>1595</v>
      </c>
      <c r="M383" s="136" t="str">
        <f>VLOOKUP(L383,CódigosRetorno!$A$2:$B$2003,2,FALSE)</f>
        <v>El valor del tag codigo de tributo internacional no corresponde al esperado.</v>
      </c>
      <c r="N383" s="135" t="s">
        <v>1451</v>
      </c>
    </row>
    <row r="384" spans="1:14" ht="24" x14ac:dyDescent="0.35">
      <c r="A384" s="2"/>
      <c r="B384" s="872">
        <v>50</v>
      </c>
      <c r="C384" s="905" t="s">
        <v>2549</v>
      </c>
      <c r="D384" s="888" t="s">
        <v>62</v>
      </c>
      <c r="E384" s="888" t="s">
        <v>182</v>
      </c>
      <c r="F384" s="872" t="s">
        <v>978</v>
      </c>
      <c r="G384" s="888" t="s">
        <v>1518</v>
      </c>
      <c r="H384" s="867" t="s">
        <v>1645</v>
      </c>
      <c r="I384" s="872">
        <v>1</v>
      </c>
      <c r="J384" s="136" t="s">
        <v>1646</v>
      </c>
      <c r="K384" s="128" t="s">
        <v>6</v>
      </c>
      <c r="L384" s="78" t="s">
        <v>1521</v>
      </c>
      <c r="M384" s="136" t="str">
        <f>VLOOKUP(L384,CódigosRetorno!$A$2:$B$2003,2,FALSE)</f>
        <v>El dato ingresado como indicador de cargo/descuento no corresponde al valor esperado.</v>
      </c>
      <c r="N384" s="135" t="s">
        <v>9</v>
      </c>
    </row>
    <row r="385" spans="1:14" ht="24" x14ac:dyDescent="0.35">
      <c r="A385" s="2"/>
      <c r="B385" s="872"/>
      <c r="C385" s="905"/>
      <c r="D385" s="888"/>
      <c r="E385" s="888"/>
      <c r="F385" s="872"/>
      <c r="G385" s="888"/>
      <c r="H385" s="867"/>
      <c r="I385" s="872"/>
      <c r="J385" s="136" t="s">
        <v>1647</v>
      </c>
      <c r="K385" s="128" t="s">
        <v>6</v>
      </c>
      <c r="L385" s="78" t="s">
        <v>1521</v>
      </c>
      <c r="M385" s="136" t="str">
        <f>VLOOKUP(L385,CódigosRetorno!$A$2:$B$2003,2,FALSE)</f>
        <v>El dato ingresado como indicador de cargo/descuento no corresponde al valor esperado.</v>
      </c>
      <c r="N385" s="135" t="s">
        <v>9</v>
      </c>
    </row>
    <row r="386" spans="1:14" ht="24" x14ac:dyDescent="0.35">
      <c r="A386" s="2"/>
      <c r="B386" s="872"/>
      <c r="C386" s="905"/>
      <c r="D386" s="888"/>
      <c r="E386" s="888"/>
      <c r="F386" s="872" t="s">
        <v>328</v>
      </c>
      <c r="G386" s="888" t="s">
        <v>1523</v>
      </c>
      <c r="H386" s="867" t="s">
        <v>2550</v>
      </c>
      <c r="I386" s="872">
        <v>1</v>
      </c>
      <c r="J386" s="136" t="s">
        <v>1649</v>
      </c>
      <c r="K386" s="142" t="s">
        <v>6</v>
      </c>
      <c r="L386" s="144" t="s">
        <v>1650</v>
      </c>
      <c r="M386" s="136" t="str">
        <f>VLOOKUP(L386,CódigosRetorno!$A$2:$B$2003,2,FALSE)</f>
        <v>El XML no contiene el tag o no existe informacion de codigo de motivo de cargo/descuento global.</v>
      </c>
      <c r="N386" s="145" t="s">
        <v>9</v>
      </c>
    </row>
    <row r="387" spans="1:14" ht="24" x14ac:dyDescent="0.35">
      <c r="A387" s="2"/>
      <c r="B387" s="872"/>
      <c r="C387" s="905"/>
      <c r="D387" s="888"/>
      <c r="E387" s="888"/>
      <c r="F387" s="872"/>
      <c r="G387" s="888"/>
      <c r="H387" s="867"/>
      <c r="I387" s="872"/>
      <c r="J387" s="136" t="s">
        <v>2551</v>
      </c>
      <c r="K387" s="142" t="s">
        <v>206</v>
      </c>
      <c r="L387" s="144" t="s">
        <v>1652</v>
      </c>
      <c r="M387" s="136" t="str">
        <f>VLOOKUP(L387,CódigosRetorno!$A$2:$B$2003,2,FALSE)</f>
        <v>El dato ingresado como cargo/descuento no es valido a nivel global.</v>
      </c>
      <c r="N387" s="145" t="s">
        <v>9</v>
      </c>
    </row>
    <row r="388" spans="1:14" ht="24" x14ac:dyDescent="0.35">
      <c r="A388" s="2"/>
      <c r="B388" s="872"/>
      <c r="C388" s="905"/>
      <c r="D388" s="888"/>
      <c r="E388" s="888"/>
      <c r="F388" s="872"/>
      <c r="G388" s="888"/>
      <c r="H388" s="867"/>
      <c r="I388" s="872"/>
      <c r="J388" s="136" t="s">
        <v>1526</v>
      </c>
      <c r="K388" s="142" t="s">
        <v>6</v>
      </c>
      <c r="L388" s="144" t="s">
        <v>1653</v>
      </c>
      <c r="M388" s="136" t="str">
        <f>VLOOKUP(L388,CódigosRetorno!$A$2:$B$2003,2,FALSE)</f>
        <v>El dato ingresado como codigo de motivo de cargo/descuento global no es valido (catalogo nro 53)</v>
      </c>
      <c r="N388" s="135" t="s">
        <v>1528</v>
      </c>
    </row>
    <row r="389" spans="1:14" ht="24" x14ac:dyDescent="0.35">
      <c r="A389" s="2"/>
      <c r="B389" s="872"/>
      <c r="C389" s="905"/>
      <c r="D389" s="888"/>
      <c r="E389" s="888"/>
      <c r="F389" s="872"/>
      <c r="G389" s="135" t="s">
        <v>1058</v>
      </c>
      <c r="H389" s="136" t="s">
        <v>1079</v>
      </c>
      <c r="I389" s="135" t="s">
        <v>2432</v>
      </c>
      <c r="J389" s="136" t="s">
        <v>1060</v>
      </c>
      <c r="K389" s="142" t="s">
        <v>206</v>
      </c>
      <c r="L389" s="144" t="s">
        <v>1080</v>
      </c>
      <c r="M389" s="136" t="str">
        <f>VLOOKUP(L389,CódigosRetorno!$A$2:$B$2003,2,FALSE)</f>
        <v>El dato ingresado como atributo @listAgencyName es incorrecto.</v>
      </c>
      <c r="N389" s="145" t="s">
        <v>9</v>
      </c>
    </row>
    <row r="390" spans="1:14" ht="24" x14ac:dyDescent="0.35">
      <c r="A390" s="2"/>
      <c r="B390" s="872"/>
      <c r="C390" s="905"/>
      <c r="D390" s="888"/>
      <c r="E390" s="888"/>
      <c r="F390" s="872"/>
      <c r="G390" s="135" t="s">
        <v>1531</v>
      </c>
      <c r="H390" s="136" t="s">
        <v>1082</v>
      </c>
      <c r="I390" s="135" t="s">
        <v>2432</v>
      </c>
      <c r="J390" s="136" t="s">
        <v>1532</v>
      </c>
      <c r="K390" s="128" t="s">
        <v>206</v>
      </c>
      <c r="L390" s="142" t="s">
        <v>1084</v>
      </c>
      <c r="M390" s="136" t="str">
        <f>VLOOKUP(L390,CódigosRetorno!$A$2:$B$2003,2,FALSE)</f>
        <v>El dato ingresado como atributo @listName es incorrecto.</v>
      </c>
      <c r="N390" s="145" t="s">
        <v>9</v>
      </c>
    </row>
    <row r="391" spans="1:14" ht="36" x14ac:dyDescent="0.35">
      <c r="A391" s="2"/>
      <c r="B391" s="872"/>
      <c r="C391" s="905"/>
      <c r="D391" s="888"/>
      <c r="E391" s="888"/>
      <c r="F391" s="872"/>
      <c r="G391" s="135" t="s">
        <v>1533</v>
      </c>
      <c r="H391" s="136" t="s">
        <v>1086</v>
      </c>
      <c r="I391" s="135" t="s">
        <v>2432</v>
      </c>
      <c r="J391" s="136" t="s">
        <v>1534</v>
      </c>
      <c r="K391" s="142" t="s">
        <v>206</v>
      </c>
      <c r="L391" s="144" t="s">
        <v>1088</v>
      </c>
      <c r="M391" s="136" t="str">
        <f>VLOOKUP(L391,CódigosRetorno!$A$2:$B$2003,2,FALSE)</f>
        <v>El dato ingresado como atributo @listURI es incorrecto.</v>
      </c>
      <c r="N391" s="145" t="s">
        <v>9</v>
      </c>
    </row>
    <row r="392" spans="1:14" ht="36" x14ac:dyDescent="0.35">
      <c r="A392" s="2"/>
      <c r="B392" s="872"/>
      <c r="C392" s="905"/>
      <c r="D392" s="888"/>
      <c r="E392" s="888"/>
      <c r="F392" s="135" t="s">
        <v>1421</v>
      </c>
      <c r="G392" s="128" t="s">
        <v>1422</v>
      </c>
      <c r="H392" s="136" t="s">
        <v>1654</v>
      </c>
      <c r="I392" s="199" t="s">
        <v>2432</v>
      </c>
      <c r="J392" s="136" t="s">
        <v>1536</v>
      </c>
      <c r="K392" s="142" t="s">
        <v>6</v>
      </c>
      <c r="L392" s="144" t="s">
        <v>1655</v>
      </c>
      <c r="M392" s="136" t="str">
        <f>VLOOKUP(L392,CódigosRetorno!$A$2:$B$2003,2,FALSE)</f>
        <v>El dato ingresado en factor de cargo o descuento global no cumple con el formato establecido.</v>
      </c>
      <c r="N392" s="123" t="s">
        <v>9</v>
      </c>
    </row>
    <row r="393" spans="1:14" ht="24" x14ac:dyDescent="0.35">
      <c r="A393" s="2"/>
      <c r="B393" s="872"/>
      <c r="C393" s="905"/>
      <c r="D393" s="888"/>
      <c r="E393" s="888"/>
      <c r="F393" s="872" t="s">
        <v>298</v>
      </c>
      <c r="G393" s="888" t="s">
        <v>299</v>
      </c>
      <c r="H393" s="867" t="s">
        <v>1656</v>
      </c>
      <c r="I393" s="872">
        <v>1</v>
      </c>
      <c r="J393" s="136" t="s">
        <v>955</v>
      </c>
      <c r="K393" s="142" t="s">
        <v>6</v>
      </c>
      <c r="L393" s="144" t="s">
        <v>1657</v>
      </c>
      <c r="M393" s="136" t="str">
        <f>VLOOKUP(L393,CódigosRetorno!$A$2:$B$2003,2,FALSE)</f>
        <v xml:space="preserve">El dato ingresado en cac:AllowanceCharge/cbc:Amount no cumple con el formato establecido. </v>
      </c>
      <c r="N393" s="145" t="s">
        <v>9</v>
      </c>
    </row>
    <row r="394" spans="1:14" ht="60" x14ac:dyDescent="0.35">
      <c r="A394" s="2"/>
      <c r="B394" s="872"/>
      <c r="C394" s="905"/>
      <c r="D394" s="888"/>
      <c r="E394" s="888"/>
      <c r="F394" s="872"/>
      <c r="G394" s="888"/>
      <c r="H394" s="867"/>
      <c r="I394" s="872"/>
      <c r="J394" s="136" t="s">
        <v>1540</v>
      </c>
      <c r="K394" s="142" t="s">
        <v>206</v>
      </c>
      <c r="L394" s="144" t="s">
        <v>2552</v>
      </c>
      <c r="M394" s="136" t="str">
        <f>VLOOKUP(L394,CódigosRetorno!$A$2:$B$2003,2,FALSE)</f>
        <v>El valor de cargo/descuento global difiere de los importes consignados</v>
      </c>
      <c r="N394" s="145" t="s">
        <v>9</v>
      </c>
    </row>
    <row r="395" spans="1:14" ht="48" x14ac:dyDescent="0.35">
      <c r="A395" s="2"/>
      <c r="B395" s="872"/>
      <c r="C395" s="905"/>
      <c r="D395" s="888"/>
      <c r="E395" s="888"/>
      <c r="F395" s="872"/>
      <c r="G395" s="888"/>
      <c r="H395" s="867"/>
      <c r="I395" s="872"/>
      <c r="J395" s="136" t="s">
        <v>1659</v>
      </c>
      <c r="K395" s="142" t="s">
        <v>6</v>
      </c>
      <c r="L395" s="142" t="s">
        <v>1660</v>
      </c>
      <c r="M395" s="136" t="str">
        <f>VLOOKUP(L395,CódigosRetorno!$A$2:$B$2003,2,FALSE)</f>
        <v>Si se informa descuentos globales por anticipo debe existir 'Total de anticipos' con monto mayor a cero</v>
      </c>
      <c r="N395" s="145" t="s">
        <v>9</v>
      </c>
    </row>
    <row r="396" spans="1:14" ht="24" x14ac:dyDescent="0.35">
      <c r="A396" s="2"/>
      <c r="B396" s="872"/>
      <c r="C396" s="905"/>
      <c r="D396" s="888"/>
      <c r="E396" s="888"/>
      <c r="F396" s="135" t="s">
        <v>143</v>
      </c>
      <c r="G396" s="128" t="s">
        <v>306</v>
      </c>
      <c r="H396" s="92" t="s">
        <v>1368</v>
      </c>
      <c r="I396" s="135">
        <v>1</v>
      </c>
      <c r="J396" s="136" t="s">
        <v>1391</v>
      </c>
      <c r="K396" s="128" t="s">
        <v>6</v>
      </c>
      <c r="L396" s="142" t="s">
        <v>948</v>
      </c>
      <c r="M396" s="136" t="str">
        <f>VLOOKUP(L396,CódigosRetorno!$A$2:$B$2003,2,FALSE)</f>
        <v>La moneda debe ser la misma en todo el documento. Salvo las percepciones que sólo son en moneda nacional</v>
      </c>
      <c r="N396" s="135" t="s">
        <v>1094</v>
      </c>
    </row>
    <row r="397" spans="1:14" ht="24" x14ac:dyDescent="0.35">
      <c r="A397" s="2"/>
      <c r="B397" s="872"/>
      <c r="C397" s="905"/>
      <c r="D397" s="888"/>
      <c r="E397" s="888"/>
      <c r="F397" s="135" t="s">
        <v>298</v>
      </c>
      <c r="G397" s="128" t="s">
        <v>299</v>
      </c>
      <c r="H397" s="136" t="s">
        <v>1661</v>
      </c>
      <c r="I397" s="135" t="s">
        <v>2432</v>
      </c>
      <c r="J397" s="136" t="s">
        <v>955</v>
      </c>
      <c r="K397" s="142" t="s">
        <v>6</v>
      </c>
      <c r="L397" s="144" t="s">
        <v>1662</v>
      </c>
      <c r="M397" s="136" t="str">
        <f>VLOOKUP(L397,CódigosRetorno!$A$2:$B$2003,2,FALSE)</f>
        <v>El dato ingresado en base monto por cargo/descuento globales no cumple con el formato establecido</v>
      </c>
      <c r="N397" s="145" t="s">
        <v>9</v>
      </c>
    </row>
    <row r="398" spans="1:14" ht="24" x14ac:dyDescent="0.35">
      <c r="A398" s="2"/>
      <c r="B398" s="872"/>
      <c r="C398" s="905"/>
      <c r="D398" s="888"/>
      <c r="E398" s="888"/>
      <c r="F398" s="128" t="s">
        <v>143</v>
      </c>
      <c r="G398" s="128" t="s">
        <v>306</v>
      </c>
      <c r="H398" s="92" t="s">
        <v>1368</v>
      </c>
      <c r="I398" s="135">
        <v>1</v>
      </c>
      <c r="J398" s="136" t="s">
        <v>1391</v>
      </c>
      <c r="K398" s="128" t="s">
        <v>6</v>
      </c>
      <c r="L398" s="142" t="s">
        <v>948</v>
      </c>
      <c r="M398" s="136" t="str">
        <f>VLOOKUP(L398,CódigosRetorno!$A$2:$B$2003,2,FALSE)</f>
        <v>La moneda debe ser la misma en todo el documento. Salvo las percepciones que sólo son en moneda nacional</v>
      </c>
      <c r="N398" s="135" t="s">
        <v>1094</v>
      </c>
    </row>
    <row r="399" spans="1:14" ht="24" x14ac:dyDescent="0.35">
      <c r="A399" s="2"/>
      <c r="B399" s="872">
        <f>B384+1</f>
        <v>51</v>
      </c>
      <c r="C399" s="867" t="s">
        <v>2553</v>
      </c>
      <c r="D399" s="888" t="s">
        <v>62</v>
      </c>
      <c r="E399" s="888" t="s">
        <v>182</v>
      </c>
      <c r="F399" s="873" t="s">
        <v>298</v>
      </c>
      <c r="G399" s="886" t="s">
        <v>299</v>
      </c>
      <c r="H399" s="868" t="s">
        <v>1664</v>
      </c>
      <c r="I399" s="872"/>
      <c r="J399" s="136" t="s">
        <v>1411</v>
      </c>
      <c r="K399" s="142" t="s">
        <v>6</v>
      </c>
      <c r="L399" s="142" t="s">
        <v>1665</v>
      </c>
      <c r="M399" s="136" t="str">
        <f>VLOOKUP(L399,CódigosRetorno!$A$2:$B$2003,2,FALSE)</f>
        <v>El dato ingresado en el campo Total Descuentos no cumple con el formato establecido</v>
      </c>
      <c r="N399" s="135" t="s">
        <v>9</v>
      </c>
    </row>
    <row r="400" spans="1:14" ht="72" x14ac:dyDescent="0.35">
      <c r="A400" s="2"/>
      <c r="B400" s="872"/>
      <c r="C400" s="867"/>
      <c r="D400" s="888"/>
      <c r="E400" s="888"/>
      <c r="F400" s="882"/>
      <c r="G400" s="887"/>
      <c r="H400" s="883"/>
      <c r="I400" s="872"/>
      <c r="J400" s="136" t="s">
        <v>2554</v>
      </c>
      <c r="K400" s="142" t="s">
        <v>206</v>
      </c>
      <c r="L400" s="142" t="s">
        <v>2555</v>
      </c>
      <c r="M400" s="136" t="str">
        <f>VLOOKUP(L400,CódigosRetorno!$A$2:$B$2003,2,FALSE)</f>
        <v>La sumatoria consignados en descuentos globales no corresponden al total.</v>
      </c>
      <c r="N400" s="145" t="s">
        <v>9</v>
      </c>
    </row>
    <row r="401" spans="1:14" ht="24" x14ac:dyDescent="0.35">
      <c r="A401" s="2"/>
      <c r="B401" s="872"/>
      <c r="C401" s="867"/>
      <c r="D401" s="888"/>
      <c r="E401" s="888"/>
      <c r="F401" s="128" t="s">
        <v>143</v>
      </c>
      <c r="G401" s="128" t="s">
        <v>306</v>
      </c>
      <c r="H401" s="92" t="s">
        <v>1368</v>
      </c>
      <c r="I401" s="135">
        <v>1</v>
      </c>
      <c r="J401" s="136" t="s">
        <v>1391</v>
      </c>
      <c r="K401" s="128" t="s">
        <v>6</v>
      </c>
      <c r="L401" s="142" t="s">
        <v>948</v>
      </c>
      <c r="M401" s="136" t="str">
        <f>VLOOKUP(L401,CódigosRetorno!$A$2:$B$2003,2,FALSE)</f>
        <v>La moneda debe ser la misma en todo el documento. Salvo las percepciones que sólo son en moneda nacional</v>
      </c>
      <c r="N401" s="135" t="s">
        <v>1094</v>
      </c>
    </row>
    <row r="402" spans="1:14" ht="24" x14ac:dyDescent="0.35">
      <c r="A402" s="2"/>
      <c r="B402" s="872">
        <f>B399+1</f>
        <v>52</v>
      </c>
      <c r="C402" s="905" t="s">
        <v>2556</v>
      </c>
      <c r="D402" s="888" t="s">
        <v>62</v>
      </c>
      <c r="E402" s="888" t="s">
        <v>182</v>
      </c>
      <c r="F402" s="886" t="s">
        <v>298</v>
      </c>
      <c r="G402" s="886" t="s">
        <v>299</v>
      </c>
      <c r="H402" s="868" t="s">
        <v>1669</v>
      </c>
      <c r="I402" s="872">
        <v>1</v>
      </c>
      <c r="J402" s="136" t="s">
        <v>1411</v>
      </c>
      <c r="K402" s="142" t="s">
        <v>6</v>
      </c>
      <c r="L402" s="144" t="s">
        <v>1670</v>
      </c>
      <c r="M402" s="136" t="str">
        <f>VLOOKUP(L402,CódigosRetorno!$A$2:$B$2003,2,FALSE)</f>
        <v>El dato ingresado en ChargeTotalAmount no cumple con el formato establecido</v>
      </c>
      <c r="N402" s="135" t="s">
        <v>9</v>
      </c>
    </row>
    <row r="403" spans="1:14" ht="60" x14ac:dyDescent="0.35">
      <c r="A403" s="2"/>
      <c r="B403" s="872"/>
      <c r="C403" s="905"/>
      <c r="D403" s="888"/>
      <c r="E403" s="888"/>
      <c r="F403" s="887"/>
      <c r="G403" s="887"/>
      <c r="H403" s="883"/>
      <c r="I403" s="872"/>
      <c r="J403" s="136" t="s">
        <v>1671</v>
      </c>
      <c r="K403" s="128" t="s">
        <v>206</v>
      </c>
      <c r="L403" s="142" t="s">
        <v>2557</v>
      </c>
      <c r="M403" s="136" t="str">
        <f>VLOOKUP(L403,CódigosRetorno!$A$2:$B$2003,2,FALSE)</f>
        <v>La sumatoria consignados en cargos globales no corresponden al total</v>
      </c>
      <c r="N403" s="145" t="s">
        <v>9</v>
      </c>
    </row>
    <row r="404" spans="1:14" ht="24" x14ac:dyDescent="0.35">
      <c r="A404" s="2"/>
      <c r="B404" s="872"/>
      <c r="C404" s="905"/>
      <c r="D404" s="888"/>
      <c r="E404" s="888"/>
      <c r="F404" s="135" t="s">
        <v>143</v>
      </c>
      <c r="G404" s="128" t="s">
        <v>306</v>
      </c>
      <c r="H404" s="92" t="s">
        <v>1368</v>
      </c>
      <c r="I404" s="135">
        <v>1</v>
      </c>
      <c r="J404" s="136" t="s">
        <v>1391</v>
      </c>
      <c r="K404" s="128" t="s">
        <v>6</v>
      </c>
      <c r="L404" s="142" t="s">
        <v>948</v>
      </c>
      <c r="M404" s="136" t="str">
        <f>VLOOKUP(L404,CódigosRetorno!$A$2:$B$2003,2,FALSE)</f>
        <v>La moneda debe ser la misma en todo el documento. Salvo las percepciones que sólo son en moneda nacional</v>
      </c>
      <c r="N404" s="135" t="s">
        <v>1094</v>
      </c>
    </row>
    <row r="405" spans="1:14" ht="24" x14ac:dyDescent="0.35">
      <c r="A405" s="2"/>
      <c r="B405" s="872">
        <f>B402+1</f>
        <v>53</v>
      </c>
      <c r="C405" s="905" t="s">
        <v>983</v>
      </c>
      <c r="D405" s="888" t="s">
        <v>62</v>
      </c>
      <c r="E405" s="888" t="s">
        <v>142</v>
      </c>
      <c r="F405" s="872" t="s">
        <v>298</v>
      </c>
      <c r="G405" s="888" t="s">
        <v>1511</v>
      </c>
      <c r="H405" s="867" t="s">
        <v>1674</v>
      </c>
      <c r="I405" s="872">
        <v>1</v>
      </c>
      <c r="J405" s="136" t="s">
        <v>955</v>
      </c>
      <c r="K405" s="142" t="s">
        <v>6</v>
      </c>
      <c r="L405" s="144" t="s">
        <v>1675</v>
      </c>
      <c r="M405" s="136" t="str">
        <f>VLOOKUP(L405,CódigosRetorno!$A$2:$B$2003,2,FALSE)</f>
        <v>El dato ingresado en PayableAmount no cumple con el formato establecido</v>
      </c>
      <c r="N405" s="135" t="s">
        <v>9</v>
      </c>
    </row>
    <row r="406" spans="1:14" ht="72" x14ac:dyDescent="0.35">
      <c r="A406" s="2"/>
      <c r="B406" s="872"/>
      <c r="C406" s="905"/>
      <c r="D406" s="888"/>
      <c r="E406" s="888"/>
      <c r="F406" s="872"/>
      <c r="G406" s="888"/>
      <c r="H406" s="867"/>
      <c r="I406" s="872"/>
      <c r="J406" s="138" t="s">
        <v>2558</v>
      </c>
      <c r="K406" s="142" t="s">
        <v>206</v>
      </c>
      <c r="L406" s="144" t="s">
        <v>2559</v>
      </c>
      <c r="M406" s="136" t="str">
        <f>VLOOKUP(L406,CódigosRetorno!$A$2:$B$2003,2,FALSE)</f>
        <v>El importe total del comprobante no coincide con el valor calculado</v>
      </c>
      <c r="N406" s="135" t="s">
        <v>9</v>
      </c>
    </row>
    <row r="407" spans="1:14" ht="24" x14ac:dyDescent="0.35">
      <c r="A407" s="2"/>
      <c r="B407" s="872"/>
      <c r="C407" s="905"/>
      <c r="D407" s="888"/>
      <c r="E407" s="888"/>
      <c r="F407" s="128" t="s">
        <v>143</v>
      </c>
      <c r="G407" s="128" t="s">
        <v>306</v>
      </c>
      <c r="H407" s="92" t="s">
        <v>1368</v>
      </c>
      <c r="I407" s="135">
        <v>1</v>
      </c>
      <c r="J407" s="136" t="s">
        <v>1391</v>
      </c>
      <c r="K407" s="128" t="s">
        <v>6</v>
      </c>
      <c r="L407" s="142" t="s">
        <v>948</v>
      </c>
      <c r="M407" s="136" t="str">
        <f>VLOOKUP(L407,CódigosRetorno!$A$2:$B$2003,2,FALSE)</f>
        <v>La moneda debe ser la misma en todo el documento. Salvo las percepciones que sólo son en moneda nacional</v>
      </c>
      <c r="N407" s="135" t="s">
        <v>1094</v>
      </c>
    </row>
    <row r="408" spans="1:14" x14ac:dyDescent="0.35">
      <c r="A408" s="2"/>
      <c r="B408" s="872">
        <f>B405+1</f>
        <v>54</v>
      </c>
      <c r="C408" s="905" t="s">
        <v>952</v>
      </c>
      <c r="D408" s="888" t="s">
        <v>62</v>
      </c>
      <c r="E408" s="888" t="s">
        <v>142</v>
      </c>
      <c r="F408" s="888" t="s">
        <v>298</v>
      </c>
      <c r="G408" s="888" t="s">
        <v>299</v>
      </c>
      <c r="H408" s="867" t="s">
        <v>1678</v>
      </c>
      <c r="I408" s="872">
        <v>1</v>
      </c>
      <c r="J408" s="136" t="s">
        <v>1679</v>
      </c>
      <c r="K408" s="142" t="s">
        <v>206</v>
      </c>
      <c r="L408" s="142" t="s">
        <v>2560</v>
      </c>
      <c r="M408" s="136" t="str">
        <f>VLOOKUP(L408,CódigosRetorno!$A$2:$B$2003,2,FALSE)</f>
        <v>Debe consignar el Total Valor de Venta</v>
      </c>
      <c r="N408" s="145" t="s">
        <v>9</v>
      </c>
    </row>
    <row r="409" spans="1:14" ht="36" x14ac:dyDescent="0.35">
      <c r="A409" s="2"/>
      <c r="B409" s="872"/>
      <c r="C409" s="905"/>
      <c r="D409" s="888"/>
      <c r="E409" s="888"/>
      <c r="F409" s="888"/>
      <c r="G409" s="888"/>
      <c r="H409" s="867"/>
      <c r="I409" s="872"/>
      <c r="J409" s="136" t="s">
        <v>1681</v>
      </c>
      <c r="K409" s="142" t="s">
        <v>6</v>
      </c>
      <c r="L409" s="142" t="s">
        <v>1682</v>
      </c>
      <c r="M409" s="136" t="str">
        <f>VLOOKUP(L409,CódigosRetorno!$A$2:$B$2003,2,FALSE)</f>
        <v>El dato ingresado en total valor de venta no cumple con el estandar</v>
      </c>
      <c r="N409" s="135" t="s">
        <v>9</v>
      </c>
    </row>
    <row r="410" spans="1:14" ht="108" x14ac:dyDescent="0.35">
      <c r="A410" s="2"/>
      <c r="B410" s="872"/>
      <c r="C410" s="905"/>
      <c r="D410" s="888"/>
      <c r="E410" s="888"/>
      <c r="F410" s="888"/>
      <c r="G410" s="888"/>
      <c r="H410" s="867"/>
      <c r="I410" s="872"/>
      <c r="J410" s="136" t="s">
        <v>1683</v>
      </c>
      <c r="K410" s="128" t="s">
        <v>206</v>
      </c>
      <c r="L410" s="142" t="s">
        <v>2561</v>
      </c>
      <c r="M410" s="136" t="str">
        <f>VLOOKUP(L410,CódigosRetorno!$A$2:$B$2003,2,FALSE)</f>
        <v>La sumatoria de valor de venta no corresponde a los importes consignados</v>
      </c>
      <c r="N410" s="145" t="s">
        <v>9</v>
      </c>
    </row>
    <row r="411" spans="1:14" ht="24" x14ac:dyDescent="0.35">
      <c r="A411" s="2"/>
      <c r="B411" s="872"/>
      <c r="C411" s="905"/>
      <c r="D411" s="888"/>
      <c r="E411" s="888"/>
      <c r="F411" s="128" t="s">
        <v>143</v>
      </c>
      <c r="G411" s="128" t="s">
        <v>306</v>
      </c>
      <c r="H411" s="92" t="s">
        <v>1368</v>
      </c>
      <c r="I411" s="135">
        <v>1</v>
      </c>
      <c r="J411" s="136" t="s">
        <v>1391</v>
      </c>
      <c r="K411" s="128" t="s">
        <v>6</v>
      </c>
      <c r="L411" s="142" t="s">
        <v>948</v>
      </c>
      <c r="M411" s="136" t="str">
        <f>VLOOKUP(L411,CódigosRetorno!$A$2:$B$2003,2,FALSE)</f>
        <v>La moneda debe ser la misma en todo el documento. Salvo las percepciones que sólo son en moneda nacional</v>
      </c>
      <c r="N411" s="135" t="s">
        <v>1094</v>
      </c>
    </row>
    <row r="412" spans="1:14" x14ac:dyDescent="0.35">
      <c r="A412" s="2"/>
      <c r="B412" s="872">
        <f>B408+1</f>
        <v>55</v>
      </c>
      <c r="C412" s="905" t="s">
        <v>2562</v>
      </c>
      <c r="D412" s="888" t="s">
        <v>62</v>
      </c>
      <c r="E412" s="888" t="s">
        <v>142</v>
      </c>
      <c r="F412" s="886" t="s">
        <v>298</v>
      </c>
      <c r="G412" s="886" t="s">
        <v>299</v>
      </c>
      <c r="H412" s="868" t="s">
        <v>1686</v>
      </c>
      <c r="I412" s="873">
        <v>1</v>
      </c>
      <c r="J412" s="136" t="s">
        <v>1679</v>
      </c>
      <c r="K412" s="142" t="s">
        <v>206</v>
      </c>
      <c r="L412" s="142" t="s">
        <v>2563</v>
      </c>
      <c r="M412" s="136" t="str">
        <f>VLOOKUP(L412,CódigosRetorno!$A$2:$B$2003,2,FALSE)</f>
        <v>Debe consignar el Total Precio de Venta</v>
      </c>
      <c r="N412" s="145" t="s">
        <v>9</v>
      </c>
    </row>
    <row r="413" spans="1:14" ht="36" x14ac:dyDescent="0.35">
      <c r="A413" s="2"/>
      <c r="B413" s="872"/>
      <c r="C413" s="905"/>
      <c r="D413" s="888"/>
      <c r="E413" s="888"/>
      <c r="F413" s="887"/>
      <c r="G413" s="887"/>
      <c r="H413" s="883"/>
      <c r="I413" s="882"/>
      <c r="J413" s="136" t="s">
        <v>1681</v>
      </c>
      <c r="K413" s="142" t="s">
        <v>6</v>
      </c>
      <c r="L413" s="142" t="s">
        <v>1688</v>
      </c>
      <c r="M413" s="136" t="str">
        <f>VLOOKUP(L413,CódigosRetorno!$A$2:$B$2003,2,FALSE)</f>
        <v>El dato ingresado en total precio de venta no cumple con el formato establecido</v>
      </c>
      <c r="N413" s="145" t="s">
        <v>9</v>
      </c>
    </row>
    <row r="414" spans="1:14" ht="225" customHeight="1" x14ac:dyDescent="0.35">
      <c r="A414" s="2"/>
      <c r="B414" s="872"/>
      <c r="C414" s="905"/>
      <c r="D414" s="888"/>
      <c r="E414" s="888"/>
      <c r="F414" s="887"/>
      <c r="G414" s="887"/>
      <c r="H414" s="883"/>
      <c r="I414" s="882"/>
      <c r="J414" s="847" t="s">
        <v>9072</v>
      </c>
      <c r="K414" s="852" t="s">
        <v>206</v>
      </c>
      <c r="L414" s="848" t="s">
        <v>2564</v>
      </c>
      <c r="M414" s="533" t="str">
        <f>VLOOKUP(L414,CódigosRetorno!$A$2:$B$2003,2,FALSE)</f>
        <v>La sumatoria del Total del valor de venta más los impuestos no concuerda con la base imponible</v>
      </c>
      <c r="N414" s="850" t="s">
        <v>9</v>
      </c>
    </row>
    <row r="415" spans="1:14" ht="156" x14ac:dyDescent="0.35">
      <c r="A415" s="2"/>
      <c r="B415" s="872"/>
      <c r="C415" s="905"/>
      <c r="D415" s="888"/>
      <c r="E415" s="888"/>
      <c r="F415" s="887"/>
      <c r="G415" s="887"/>
      <c r="H415" s="883"/>
      <c r="I415" s="882"/>
      <c r="J415" s="136" t="s">
        <v>2565</v>
      </c>
      <c r="K415" s="128" t="s">
        <v>206</v>
      </c>
      <c r="L415" s="142" t="s">
        <v>2564</v>
      </c>
      <c r="M415" s="136" t="str">
        <f>VLOOKUP(L415,CódigosRetorno!$A$2:$B$2003,2,FALSE)</f>
        <v>La sumatoria del Total del valor de venta más los impuestos no concuerda con la base imponible</v>
      </c>
      <c r="N415" s="145" t="s">
        <v>9</v>
      </c>
    </row>
    <row r="416" spans="1:14" ht="24" x14ac:dyDescent="0.35">
      <c r="A416" s="2"/>
      <c r="B416" s="872"/>
      <c r="C416" s="905"/>
      <c r="D416" s="888"/>
      <c r="E416" s="888"/>
      <c r="F416" s="128" t="s">
        <v>143</v>
      </c>
      <c r="G416" s="128" t="s">
        <v>306</v>
      </c>
      <c r="H416" s="92" t="s">
        <v>1368</v>
      </c>
      <c r="I416" s="135">
        <v>1</v>
      </c>
      <c r="J416" s="136" t="s">
        <v>1391</v>
      </c>
      <c r="K416" s="128" t="s">
        <v>6</v>
      </c>
      <c r="L416" s="142" t="s">
        <v>948</v>
      </c>
      <c r="M416" s="136" t="str">
        <f>VLOOKUP(L416,CódigosRetorno!$A$2:$B$2003,2,FALSE)</f>
        <v>La moneda debe ser la misma en todo el documento. Salvo las percepciones que sólo son en moneda nacional</v>
      </c>
      <c r="N416" s="135" t="s">
        <v>1094</v>
      </c>
    </row>
    <row r="417" spans="1:14" ht="24" x14ac:dyDescent="0.35">
      <c r="A417" s="2"/>
      <c r="B417" s="873">
        <f>B412+1</f>
        <v>56</v>
      </c>
      <c r="C417" s="868" t="s">
        <v>1692</v>
      </c>
      <c r="D417" s="886" t="s">
        <v>62</v>
      </c>
      <c r="E417" s="886" t="s">
        <v>182</v>
      </c>
      <c r="F417" s="128" t="s">
        <v>298</v>
      </c>
      <c r="G417" s="128" t="s">
        <v>299</v>
      </c>
      <c r="H417" s="136" t="s">
        <v>1693</v>
      </c>
      <c r="I417" s="135"/>
      <c r="J417" s="138" t="s">
        <v>320</v>
      </c>
      <c r="K417" s="142" t="s">
        <v>206</v>
      </c>
      <c r="L417" s="144" t="s">
        <v>2566</v>
      </c>
      <c r="M417" s="136" t="str">
        <f>VLOOKUP(L417,CódigosRetorno!$A$2:$B$2003,2,FALSE)</f>
        <v>El monto para el redondeo del Importe Total excede el valor permitido</v>
      </c>
      <c r="N417" s="135" t="s">
        <v>9</v>
      </c>
    </row>
    <row r="418" spans="1:14" ht="24" x14ac:dyDescent="0.35">
      <c r="A418" s="2"/>
      <c r="B418" s="874"/>
      <c r="C418" s="869"/>
      <c r="D418" s="890"/>
      <c r="E418" s="890"/>
      <c r="F418" s="128" t="s">
        <v>143</v>
      </c>
      <c r="G418" s="128" t="s">
        <v>306</v>
      </c>
      <c r="H418" s="92" t="s">
        <v>1368</v>
      </c>
      <c r="I418" s="135"/>
      <c r="J418" s="138" t="s">
        <v>1391</v>
      </c>
      <c r="K418" s="142" t="s">
        <v>6</v>
      </c>
      <c r="L418" s="144" t="s">
        <v>948</v>
      </c>
      <c r="M418" s="136" t="str">
        <f>VLOOKUP(L418,CódigosRetorno!$A$2:$B$2003,2,FALSE)</f>
        <v>La moneda debe ser la misma en todo el documento. Salvo las percepciones que sólo son en moneda nacional</v>
      </c>
      <c r="N418" s="135" t="s">
        <v>1094</v>
      </c>
    </row>
    <row r="419" spans="1:14" x14ac:dyDescent="0.35">
      <c r="A419" s="2"/>
      <c r="B419" s="534" t="s">
        <v>1694</v>
      </c>
      <c r="C419" s="523"/>
      <c r="D419" s="529"/>
      <c r="E419" s="529" t="s">
        <v>9</v>
      </c>
      <c r="F419" s="536" t="s">
        <v>9</v>
      </c>
      <c r="G419" s="536" t="s">
        <v>9</v>
      </c>
      <c r="H419" s="537" t="s">
        <v>9</v>
      </c>
      <c r="I419" s="536"/>
      <c r="J419" s="523" t="s">
        <v>9</v>
      </c>
      <c r="K419" s="525" t="s">
        <v>9</v>
      </c>
      <c r="L419" s="532" t="s">
        <v>9</v>
      </c>
      <c r="M419" s="523" t="str">
        <f>VLOOKUP(L419,CódigosRetorno!$A$2:$B$2003,2,FALSE)</f>
        <v>-</v>
      </c>
      <c r="N419" s="522" t="s">
        <v>9</v>
      </c>
    </row>
    <row r="420" spans="1:14" ht="24" x14ac:dyDescent="0.35">
      <c r="A420" s="2"/>
      <c r="B420" s="872">
        <f>B417+1</f>
        <v>57</v>
      </c>
      <c r="C420" s="867" t="s">
        <v>1695</v>
      </c>
      <c r="D420" s="888" t="s">
        <v>62</v>
      </c>
      <c r="E420" s="872" t="s">
        <v>1696</v>
      </c>
      <c r="F420" s="872" t="s">
        <v>659</v>
      </c>
      <c r="G420" s="888" t="s">
        <v>1697</v>
      </c>
      <c r="H420" s="905" t="s">
        <v>1698</v>
      </c>
      <c r="I420" s="872">
        <v>1</v>
      </c>
      <c r="J420" s="138" t="s">
        <v>1699</v>
      </c>
      <c r="K420" s="142" t="s">
        <v>6</v>
      </c>
      <c r="L420" s="142" t="s">
        <v>1700</v>
      </c>
      <c r="M420" s="136" t="str">
        <f>VLOOKUP(L420,CódigosRetorno!$A$2:$B$2003,2,FALSE)</f>
        <v>El valor del atributo no se encuentra en el catálogo</v>
      </c>
      <c r="N420" s="135" t="s">
        <v>1569</v>
      </c>
    </row>
    <row r="421" spans="1:14" x14ac:dyDescent="0.35">
      <c r="A421" s="2"/>
      <c r="B421" s="872"/>
      <c r="C421" s="867"/>
      <c r="D421" s="888"/>
      <c r="E421" s="872"/>
      <c r="F421" s="872"/>
      <c r="G421" s="888"/>
      <c r="H421" s="905"/>
      <c r="I421" s="872"/>
      <c r="J421" s="208" t="s">
        <v>1701</v>
      </c>
      <c r="K421" s="144" t="s">
        <v>6</v>
      </c>
      <c r="L421" s="144" t="s">
        <v>1702</v>
      </c>
      <c r="M421" s="136" t="str">
        <f>VLOOKUP(L421,CódigosRetorno!$A$2:$B$2003,2,FALSE)</f>
        <v>El codigo de leyenda no debe repetirse en el comprobante.</v>
      </c>
      <c r="N421" s="145" t="s">
        <v>9</v>
      </c>
    </row>
    <row r="422" spans="1:14" ht="48" x14ac:dyDescent="0.35">
      <c r="A422" s="2"/>
      <c r="B422" s="872"/>
      <c r="C422" s="867"/>
      <c r="D422" s="888"/>
      <c r="E422" s="872"/>
      <c r="F422" s="872"/>
      <c r="G422" s="888"/>
      <c r="H422" s="905"/>
      <c r="I422" s="872"/>
      <c r="J422" s="138" t="s">
        <v>1703</v>
      </c>
      <c r="K422" s="142" t="s">
        <v>206</v>
      </c>
      <c r="L422" s="142" t="s">
        <v>1704</v>
      </c>
      <c r="M422" s="136" t="str">
        <f>VLOOKUP(L422,CódigosRetorno!$A$2:$B$2003,2,FALSE)</f>
        <v>El XML no contiene el codigo de leyenda 2007 para el tipo de operación IVAP</v>
      </c>
      <c r="N422" s="145" t="s">
        <v>9</v>
      </c>
    </row>
    <row r="423" spans="1:14" ht="24" x14ac:dyDescent="0.35">
      <c r="A423" s="2"/>
      <c r="B423" s="872"/>
      <c r="C423" s="867"/>
      <c r="D423" s="888"/>
      <c r="E423" s="872"/>
      <c r="F423" s="872"/>
      <c r="G423" s="888"/>
      <c r="H423" s="905"/>
      <c r="I423" s="872"/>
      <c r="J423" s="138" t="s">
        <v>1705</v>
      </c>
      <c r="K423" s="142" t="s">
        <v>206</v>
      </c>
      <c r="L423" s="142" t="s">
        <v>1706</v>
      </c>
      <c r="M423" s="136" t="str">
        <f>VLOOKUP(L423,CódigosRetorno!$A$2:$B$2003,2,FALSE)</f>
        <v>El XML no contiene el codigo de leyenda 2006 para tipo de operación de detracciones</v>
      </c>
      <c r="N423" s="135" t="s">
        <v>1569</v>
      </c>
    </row>
    <row r="424" spans="1:14" ht="36" x14ac:dyDescent="0.35">
      <c r="A424" s="2"/>
      <c r="B424" s="872"/>
      <c r="C424" s="867"/>
      <c r="D424" s="888"/>
      <c r="E424" s="872"/>
      <c r="F424" s="872"/>
      <c r="G424" s="888"/>
      <c r="H424" s="905"/>
      <c r="I424" s="872"/>
      <c r="J424" s="138" t="s">
        <v>1707</v>
      </c>
      <c r="K424" s="142" t="s">
        <v>206</v>
      </c>
      <c r="L424" s="142" t="s">
        <v>1706</v>
      </c>
      <c r="M424" s="136" t="str">
        <f>VLOOKUP(L424,CódigosRetorno!$A$2:$B$2003,2,FALSE)</f>
        <v>El XML no contiene el codigo de leyenda 2006 para tipo de operación de detracciones</v>
      </c>
      <c r="N424" s="135" t="s">
        <v>1569</v>
      </c>
    </row>
    <row r="425" spans="1:14" ht="36" x14ac:dyDescent="0.35">
      <c r="A425" s="2"/>
      <c r="B425" s="872"/>
      <c r="C425" s="867"/>
      <c r="D425" s="888"/>
      <c r="E425" s="872"/>
      <c r="F425" s="872"/>
      <c r="G425" s="888"/>
      <c r="H425" s="905"/>
      <c r="I425" s="872"/>
      <c r="J425" s="138" t="s">
        <v>1708</v>
      </c>
      <c r="K425" s="142" t="s">
        <v>206</v>
      </c>
      <c r="L425" s="142" t="s">
        <v>1706</v>
      </c>
      <c r="M425" s="136" t="str">
        <f>VLOOKUP(L425,CódigosRetorno!$A$2:$B$2003,2,FALSE)</f>
        <v>El XML no contiene el codigo de leyenda 2006 para tipo de operación de detracciones</v>
      </c>
      <c r="N425" s="135" t="s">
        <v>1569</v>
      </c>
    </row>
    <row r="426" spans="1:14" ht="36" x14ac:dyDescent="0.35">
      <c r="A426" s="2"/>
      <c r="B426" s="872"/>
      <c r="C426" s="867"/>
      <c r="D426" s="888"/>
      <c r="E426" s="872"/>
      <c r="F426" s="872"/>
      <c r="G426" s="888"/>
      <c r="H426" s="905"/>
      <c r="I426" s="872"/>
      <c r="J426" s="138" t="s">
        <v>1709</v>
      </c>
      <c r="K426" s="142" t="s">
        <v>206</v>
      </c>
      <c r="L426" s="142" t="s">
        <v>1706</v>
      </c>
      <c r="M426" s="136" t="str">
        <f>VLOOKUP(L426,CódigosRetorno!$A$2:$B$2003,2,FALSE)</f>
        <v>El XML no contiene el codigo de leyenda 2006 para tipo de operación de detracciones</v>
      </c>
      <c r="N426" s="135" t="s">
        <v>1569</v>
      </c>
    </row>
    <row r="427" spans="1:14" ht="36" x14ac:dyDescent="0.35">
      <c r="A427" s="2"/>
      <c r="B427" s="872"/>
      <c r="C427" s="867"/>
      <c r="D427" s="888"/>
      <c r="E427" s="872"/>
      <c r="F427" s="872"/>
      <c r="G427" s="888"/>
      <c r="H427" s="905"/>
      <c r="I427" s="872"/>
      <c r="J427" s="138" t="s">
        <v>1710</v>
      </c>
      <c r="K427" s="142" t="s">
        <v>206</v>
      </c>
      <c r="L427" s="142" t="s">
        <v>1711</v>
      </c>
      <c r="M427" s="136" t="str">
        <f>VLOOKUP(L427,CódigosRetorno!$A$2:$B$2003,2,FALSE)</f>
        <v>El XML no contiene el codigo de leyenda 2005 para el tipo de operación Venta itinerante</v>
      </c>
      <c r="N427" s="135" t="s">
        <v>1569</v>
      </c>
    </row>
    <row r="428" spans="1:14" ht="48" x14ac:dyDescent="0.35">
      <c r="A428" s="2"/>
      <c r="B428" s="872"/>
      <c r="C428" s="867"/>
      <c r="D428" s="888"/>
      <c r="E428" s="872"/>
      <c r="F428" s="135"/>
      <c r="G428" s="128"/>
      <c r="H428" s="136" t="s">
        <v>1712</v>
      </c>
      <c r="I428" s="135"/>
      <c r="J428" s="136" t="s">
        <v>1713</v>
      </c>
      <c r="K428" s="142" t="s">
        <v>6</v>
      </c>
      <c r="L428" s="144" t="s">
        <v>1714</v>
      </c>
      <c r="M428" s="136" t="str">
        <f>VLOOKUP(L428,CódigosRetorno!$A$2:$B$2003,2,FALSE)</f>
        <v>El dato ingresado en descripcion de leyenda no cumple con el formato establecido.</v>
      </c>
      <c r="N428" s="145" t="s">
        <v>9</v>
      </c>
    </row>
    <row r="429" spans="1:14" x14ac:dyDescent="0.35">
      <c r="A429" s="2"/>
      <c r="B429" s="888">
        <f>B420+1</f>
        <v>58</v>
      </c>
      <c r="C429" s="905" t="s">
        <v>2567</v>
      </c>
      <c r="D429" s="888" t="s">
        <v>62</v>
      </c>
      <c r="E429" s="886" t="s">
        <v>142</v>
      </c>
      <c r="F429" s="873" t="s">
        <v>659</v>
      </c>
      <c r="G429" s="886" t="s">
        <v>1716</v>
      </c>
      <c r="H429" s="868" t="s">
        <v>2568</v>
      </c>
      <c r="I429" s="873">
        <v>1</v>
      </c>
      <c r="J429" s="136" t="s">
        <v>2569</v>
      </c>
      <c r="K429" s="142" t="s">
        <v>6</v>
      </c>
      <c r="L429" s="144" t="s">
        <v>1719</v>
      </c>
      <c r="M429" s="136" t="str">
        <f>VLOOKUP(L429,CódigosRetorno!$A$2:$B$2003,2,FALSE)</f>
        <v>Debe consignar el tipo de operación</v>
      </c>
      <c r="N429" s="135" t="s">
        <v>9</v>
      </c>
    </row>
    <row r="430" spans="1:14" ht="24" x14ac:dyDescent="0.35">
      <c r="A430" s="2"/>
      <c r="B430" s="888"/>
      <c r="C430" s="905"/>
      <c r="D430" s="888"/>
      <c r="E430" s="887"/>
      <c r="F430" s="882"/>
      <c r="G430" s="887"/>
      <c r="H430" s="883"/>
      <c r="I430" s="882"/>
      <c r="J430" s="136" t="s">
        <v>1720</v>
      </c>
      <c r="K430" s="142" t="s">
        <v>6</v>
      </c>
      <c r="L430" s="144" t="s">
        <v>1721</v>
      </c>
      <c r="M430" s="136" t="str">
        <f>VLOOKUP(L430,CódigosRetorno!$A$2:$B$2003,2,FALSE)</f>
        <v>El dato ingresado como tipo de operación no corresponde a un valor esperado (catálogo nro. 51)</v>
      </c>
      <c r="N430" s="135" t="s">
        <v>1722</v>
      </c>
    </row>
    <row r="431" spans="1:14" ht="36" x14ac:dyDescent="0.35">
      <c r="A431" s="2"/>
      <c r="B431" s="888"/>
      <c r="C431" s="905"/>
      <c r="D431" s="888"/>
      <c r="E431" s="890"/>
      <c r="F431" s="874"/>
      <c r="G431" s="890"/>
      <c r="H431" s="869"/>
      <c r="I431" s="874"/>
      <c r="J431" s="136" t="s">
        <v>1723</v>
      </c>
      <c r="K431" s="142" t="s">
        <v>6</v>
      </c>
      <c r="L431" s="144" t="s">
        <v>1724</v>
      </c>
      <c r="M431" s="136" t="str">
        <f>VLOOKUP(L431,CódigosRetorno!$A$2:$B$2003,2,FALSE)</f>
        <v>Debe enviar su comprobante por el SEE-Empresas supervisadas</v>
      </c>
      <c r="N431" s="135" t="s">
        <v>1116</v>
      </c>
    </row>
    <row r="432" spans="1:14" ht="24" x14ac:dyDescent="0.35">
      <c r="A432" s="2"/>
      <c r="B432" s="888"/>
      <c r="C432" s="905"/>
      <c r="D432" s="888"/>
      <c r="E432" s="888" t="s">
        <v>182</v>
      </c>
      <c r="F432" s="872"/>
      <c r="G432" s="135" t="s">
        <v>1725</v>
      </c>
      <c r="H432" s="92" t="s">
        <v>1726</v>
      </c>
      <c r="I432" s="135" t="s">
        <v>2432</v>
      </c>
      <c r="J432" s="136" t="s">
        <v>2570</v>
      </c>
      <c r="K432" s="128" t="s">
        <v>206</v>
      </c>
      <c r="L432" s="142" t="s">
        <v>1728</v>
      </c>
      <c r="M432" s="136" t="str">
        <f>VLOOKUP(L432,CódigosRetorno!$A$2:$B$2003,2,FALSE)</f>
        <v>El dato ingresado como atributo @name es incorrecto.</v>
      </c>
      <c r="N432" s="145" t="s">
        <v>9</v>
      </c>
    </row>
    <row r="433" spans="1:14" ht="36" x14ac:dyDescent="0.35">
      <c r="A433" s="2"/>
      <c r="B433" s="888"/>
      <c r="C433" s="905"/>
      <c r="D433" s="888"/>
      <c r="E433" s="888"/>
      <c r="F433" s="872"/>
      <c r="G433" s="135" t="s">
        <v>1729</v>
      </c>
      <c r="H433" s="92" t="s">
        <v>1730</v>
      </c>
      <c r="I433" s="135" t="s">
        <v>2432</v>
      </c>
      <c r="J433" s="136" t="s">
        <v>1731</v>
      </c>
      <c r="K433" s="142" t="s">
        <v>206</v>
      </c>
      <c r="L433" s="144" t="s">
        <v>1732</v>
      </c>
      <c r="M433" s="136" t="str">
        <f>VLOOKUP(L433,CódigosRetorno!$A$2:$B$2003,2,FALSE)</f>
        <v>El dato ingresado como atributo @listSchemeURI es incorrecto.</v>
      </c>
      <c r="N433" s="145" t="s">
        <v>9</v>
      </c>
    </row>
    <row r="434" spans="1:14" ht="24" x14ac:dyDescent="0.35">
      <c r="A434" s="2"/>
      <c r="B434" s="872">
        <f>B429+1</f>
        <v>59</v>
      </c>
      <c r="C434" s="867" t="s">
        <v>1737</v>
      </c>
      <c r="D434" s="888" t="s">
        <v>62</v>
      </c>
      <c r="E434" s="888" t="s">
        <v>182</v>
      </c>
      <c r="F434" s="135" t="s">
        <v>978</v>
      </c>
      <c r="G434" s="128" t="s">
        <v>1738</v>
      </c>
      <c r="H434" s="136" t="s">
        <v>1645</v>
      </c>
      <c r="I434" s="135">
        <v>1</v>
      </c>
      <c r="J434" s="136" t="s">
        <v>2571</v>
      </c>
      <c r="K434" s="128" t="s">
        <v>6</v>
      </c>
      <c r="L434" s="78" t="s">
        <v>1521</v>
      </c>
      <c r="M434" s="136" t="str">
        <f>VLOOKUP(L434,CódigosRetorno!$A$2:$B$2003,2,FALSE)</f>
        <v>El dato ingresado como indicador de cargo/descuento no corresponde al valor esperado.</v>
      </c>
      <c r="N434" s="135" t="s">
        <v>9</v>
      </c>
    </row>
    <row r="435" spans="1:14" ht="24" x14ac:dyDescent="0.35">
      <c r="A435" s="2"/>
      <c r="B435" s="872"/>
      <c r="C435" s="867"/>
      <c r="D435" s="888"/>
      <c r="E435" s="888"/>
      <c r="F435" s="872" t="s">
        <v>328</v>
      </c>
      <c r="G435" s="888" t="s">
        <v>1523</v>
      </c>
      <c r="H435" s="867" t="s">
        <v>2550</v>
      </c>
      <c r="I435" s="872">
        <v>1</v>
      </c>
      <c r="J435" s="136" t="s">
        <v>1649</v>
      </c>
      <c r="K435" s="142" t="s">
        <v>6</v>
      </c>
      <c r="L435" s="144" t="s">
        <v>1650</v>
      </c>
      <c r="M435" s="136" t="str">
        <f>VLOOKUP(L435,CódigosRetorno!$A$2:$B$2003,2,FALSE)</f>
        <v>El XML no contiene el tag o no existe informacion de codigo de motivo de cargo/descuento global.</v>
      </c>
      <c r="N435" s="135" t="s">
        <v>9</v>
      </c>
    </row>
    <row r="436" spans="1:14" ht="24" x14ac:dyDescent="0.35">
      <c r="A436" s="2"/>
      <c r="B436" s="872"/>
      <c r="C436" s="867"/>
      <c r="D436" s="888"/>
      <c r="E436" s="888"/>
      <c r="F436" s="872"/>
      <c r="G436" s="888"/>
      <c r="H436" s="867"/>
      <c r="I436" s="872"/>
      <c r="J436" s="136" t="s">
        <v>1526</v>
      </c>
      <c r="K436" s="142" t="s">
        <v>6</v>
      </c>
      <c r="L436" s="144" t="s">
        <v>1653</v>
      </c>
      <c r="M436" s="136" t="str">
        <f>VLOOKUP(L436,CódigosRetorno!$A$2:$B$2003,2,FALSE)</f>
        <v>El dato ingresado como codigo de motivo de cargo/descuento global no es valido (catalogo nro 53)</v>
      </c>
      <c r="N436" s="135" t="s">
        <v>1528</v>
      </c>
    </row>
    <row r="437" spans="1:14" ht="24" x14ac:dyDescent="0.35">
      <c r="A437" s="2"/>
      <c r="B437" s="872"/>
      <c r="C437" s="867"/>
      <c r="D437" s="888"/>
      <c r="E437" s="888"/>
      <c r="F437" s="873"/>
      <c r="G437" s="135" t="s">
        <v>1058</v>
      </c>
      <c r="H437" s="136" t="s">
        <v>1079</v>
      </c>
      <c r="I437" s="135" t="s">
        <v>2432</v>
      </c>
      <c r="J437" s="136" t="s">
        <v>1060</v>
      </c>
      <c r="K437" s="142" t="s">
        <v>206</v>
      </c>
      <c r="L437" s="144" t="s">
        <v>1080</v>
      </c>
      <c r="M437" s="136" t="str">
        <f>VLOOKUP(L437,CódigosRetorno!$A$2:$B$2003,2,FALSE)</f>
        <v>El dato ingresado como atributo @listAgencyName es incorrecto.</v>
      </c>
      <c r="N437" s="145" t="s">
        <v>9</v>
      </c>
    </row>
    <row r="438" spans="1:14" ht="24" x14ac:dyDescent="0.35">
      <c r="A438" s="2"/>
      <c r="B438" s="872"/>
      <c r="C438" s="867"/>
      <c r="D438" s="888"/>
      <c r="E438" s="888"/>
      <c r="F438" s="882"/>
      <c r="G438" s="135" t="s">
        <v>1531</v>
      </c>
      <c r="H438" s="136" t="s">
        <v>1082</v>
      </c>
      <c r="I438" s="135" t="s">
        <v>2432</v>
      </c>
      <c r="J438" s="136" t="s">
        <v>1532</v>
      </c>
      <c r="K438" s="128" t="s">
        <v>206</v>
      </c>
      <c r="L438" s="142" t="s">
        <v>1084</v>
      </c>
      <c r="M438" s="136" t="str">
        <f>VLOOKUP(L438,CódigosRetorno!$A$2:$B$2003,2,FALSE)</f>
        <v>El dato ingresado como atributo @listName es incorrecto.</v>
      </c>
      <c r="N438" s="145" t="s">
        <v>9</v>
      </c>
    </row>
    <row r="439" spans="1:14" ht="36" x14ac:dyDescent="0.35">
      <c r="A439" s="2"/>
      <c r="B439" s="872"/>
      <c r="C439" s="867"/>
      <c r="D439" s="888"/>
      <c r="E439" s="888"/>
      <c r="F439" s="874"/>
      <c r="G439" s="135" t="s">
        <v>1533</v>
      </c>
      <c r="H439" s="136" t="s">
        <v>1086</v>
      </c>
      <c r="I439" s="135" t="s">
        <v>2432</v>
      </c>
      <c r="J439" s="136" t="s">
        <v>1534</v>
      </c>
      <c r="K439" s="142" t="s">
        <v>206</v>
      </c>
      <c r="L439" s="144" t="s">
        <v>1088</v>
      </c>
      <c r="M439" s="136" t="str">
        <f>VLOOKUP(L439,CódigosRetorno!$A$2:$B$2003,2,FALSE)</f>
        <v>El dato ingresado como atributo @listURI es incorrecto.</v>
      </c>
      <c r="N439" s="145" t="s">
        <v>9</v>
      </c>
    </row>
    <row r="440" spans="1:14" ht="24" x14ac:dyDescent="0.35">
      <c r="A440" s="2"/>
      <c r="B440" s="872"/>
      <c r="C440" s="867"/>
      <c r="D440" s="888"/>
      <c r="E440" s="888"/>
      <c r="F440" s="135" t="s">
        <v>298</v>
      </c>
      <c r="G440" s="128" t="s">
        <v>299</v>
      </c>
      <c r="H440" s="136" t="s">
        <v>2572</v>
      </c>
      <c r="I440" s="135">
        <v>1</v>
      </c>
      <c r="J440" s="136" t="s">
        <v>1744</v>
      </c>
      <c r="K440" s="142" t="s">
        <v>6</v>
      </c>
      <c r="L440" s="144" t="s">
        <v>1745</v>
      </c>
      <c r="M440" s="136" t="str">
        <f>VLOOKUP(L440,CódigosRetorno!$A$2:$B$2003,2,FALSE)</f>
        <v xml:space="preserve">El monto del cargo para el para FISE debe ser igual mayor a 0.00 </v>
      </c>
      <c r="N440" s="145" t="s">
        <v>9</v>
      </c>
    </row>
    <row r="441" spans="1:14" ht="36" x14ac:dyDescent="0.35">
      <c r="A441" s="2"/>
      <c r="B441" s="872"/>
      <c r="C441" s="867"/>
      <c r="D441" s="888"/>
      <c r="E441" s="888"/>
      <c r="F441" s="872" t="s">
        <v>298</v>
      </c>
      <c r="G441" s="888" t="s">
        <v>299</v>
      </c>
      <c r="H441" s="867" t="s">
        <v>1661</v>
      </c>
      <c r="I441" s="872" t="s">
        <v>2432</v>
      </c>
      <c r="J441" s="136" t="s">
        <v>2489</v>
      </c>
      <c r="K441" s="128" t="s">
        <v>6</v>
      </c>
      <c r="L441" s="144" t="s">
        <v>1662</v>
      </c>
      <c r="M441" s="136" t="str">
        <f>VLOOKUP(L441,CódigosRetorno!$A$2:$B$2003,2,FALSE)</f>
        <v>El dato ingresado en base monto por cargo/descuento globales no cumple con el formato establecido</v>
      </c>
      <c r="N441" s="145" t="s">
        <v>9</v>
      </c>
    </row>
    <row r="442" spans="1:14" ht="24" x14ac:dyDescent="0.35">
      <c r="A442" s="2"/>
      <c r="B442" s="872"/>
      <c r="C442" s="867"/>
      <c r="D442" s="888"/>
      <c r="E442" s="888"/>
      <c r="F442" s="872"/>
      <c r="G442" s="888"/>
      <c r="H442" s="867"/>
      <c r="I442" s="872"/>
      <c r="J442" s="136" t="s">
        <v>1747</v>
      </c>
      <c r="K442" s="128" t="s">
        <v>6</v>
      </c>
      <c r="L442" s="144" t="s">
        <v>1748</v>
      </c>
      <c r="M442" s="136" t="str">
        <f>VLOOKUP(L442,CódigosRetorno!$A$2:$B$2003,2,FALSE)</f>
        <v>Para cargo/descuento FISE, debe ingresar monto base y debe ser mayor a 0.00</v>
      </c>
      <c r="N442" s="145" t="s">
        <v>9</v>
      </c>
    </row>
    <row r="443" spans="1:14" ht="24" x14ac:dyDescent="0.35">
      <c r="A443" s="2"/>
      <c r="B443" s="872"/>
      <c r="C443" s="867"/>
      <c r="D443" s="888"/>
      <c r="E443" s="888"/>
      <c r="F443" s="128" t="s">
        <v>143</v>
      </c>
      <c r="G443" s="128" t="s">
        <v>306</v>
      </c>
      <c r="H443" s="92" t="s">
        <v>1368</v>
      </c>
      <c r="I443" s="135">
        <v>1</v>
      </c>
      <c r="J443" s="136" t="s">
        <v>1391</v>
      </c>
      <c r="K443" s="128" t="s">
        <v>6</v>
      </c>
      <c r="L443" s="142" t="s">
        <v>948</v>
      </c>
      <c r="M443" s="136" t="str">
        <f>VLOOKUP(L443,CódigosRetorno!$A$2:$B$2003,2,FALSE)</f>
        <v>La moneda debe ser la misma en todo el documento. Salvo las percepciones que sólo son en moneda nacional</v>
      </c>
      <c r="N443" s="135" t="s">
        <v>1094</v>
      </c>
    </row>
    <row r="444" spans="1:14" ht="24" x14ac:dyDescent="0.35">
      <c r="A444" s="2"/>
      <c r="B444" s="873">
        <f>B434+1</f>
        <v>60</v>
      </c>
      <c r="C444" s="868" t="s">
        <v>2573</v>
      </c>
      <c r="D444" s="886" t="s">
        <v>62</v>
      </c>
      <c r="E444" s="886" t="s">
        <v>182</v>
      </c>
      <c r="F444" s="128" t="s">
        <v>659</v>
      </c>
      <c r="G444" s="128" t="s">
        <v>1750</v>
      </c>
      <c r="H444" s="136" t="s">
        <v>1751</v>
      </c>
      <c r="I444" s="135"/>
      <c r="J444" s="136" t="s">
        <v>184</v>
      </c>
      <c r="K444" s="142"/>
      <c r="L444" s="144" t="s">
        <v>9</v>
      </c>
      <c r="M444" s="136" t="str">
        <f>VLOOKUP(L444,CódigosRetorno!$A$2:$B$2003,2,FALSE)</f>
        <v>-</v>
      </c>
      <c r="N444" s="135" t="s">
        <v>1569</v>
      </c>
    </row>
    <row r="445" spans="1:14" x14ac:dyDescent="0.35">
      <c r="A445" s="2"/>
      <c r="B445" s="874"/>
      <c r="C445" s="869"/>
      <c r="D445" s="890"/>
      <c r="E445" s="890"/>
      <c r="F445" s="128" t="s">
        <v>1141</v>
      </c>
      <c r="G445" s="128"/>
      <c r="H445" s="136" t="s">
        <v>1752</v>
      </c>
      <c r="I445" s="135"/>
      <c r="J445" s="136" t="s">
        <v>184</v>
      </c>
      <c r="K445" s="142"/>
      <c r="L445" s="144" t="s">
        <v>9</v>
      </c>
      <c r="M445" s="136" t="str">
        <f>VLOOKUP(L445,CódigosRetorno!$A$2:$B$2003,2,FALSE)</f>
        <v>-</v>
      </c>
      <c r="N445" s="135" t="s">
        <v>9</v>
      </c>
    </row>
    <row r="446" spans="1:14" x14ac:dyDescent="0.35">
      <c r="A446" s="2"/>
      <c r="B446" s="135">
        <f>B444+1</f>
        <v>61</v>
      </c>
      <c r="C446" s="136" t="s">
        <v>1753</v>
      </c>
      <c r="D446" s="128" t="s">
        <v>62</v>
      </c>
      <c r="E446" s="128" t="s">
        <v>182</v>
      </c>
      <c r="F446" s="128" t="s">
        <v>143</v>
      </c>
      <c r="G446" s="128"/>
      <c r="H446" s="136" t="s">
        <v>1754</v>
      </c>
      <c r="I446" s="135"/>
      <c r="J446" s="136" t="s">
        <v>184</v>
      </c>
      <c r="K446" s="142"/>
      <c r="L446" s="144" t="s">
        <v>9</v>
      </c>
      <c r="M446" s="136" t="str">
        <f>VLOOKUP(L446,CódigosRetorno!$A$2:$B$2003,2,FALSE)</f>
        <v>-</v>
      </c>
      <c r="N446" s="135" t="s">
        <v>9</v>
      </c>
    </row>
    <row r="447" spans="1:14" x14ac:dyDescent="0.35">
      <c r="A447" s="2"/>
      <c r="B447" s="527" t="s">
        <v>1755</v>
      </c>
      <c r="C447" s="528"/>
      <c r="D447" s="529"/>
      <c r="E447" s="530"/>
      <c r="F447" s="530"/>
      <c r="G447" s="529"/>
      <c r="H447" s="531"/>
      <c r="I447" s="529"/>
      <c r="J447" s="523" t="s">
        <v>9</v>
      </c>
      <c r="K447" s="525" t="s">
        <v>9</v>
      </c>
      <c r="L447" s="532" t="s">
        <v>9</v>
      </c>
      <c r="M447" s="523" t="str">
        <f>VLOOKUP(L447,CódigosRetorno!$A$2:$B$2003,2,FALSE)</f>
        <v>-</v>
      </c>
      <c r="N447" s="522" t="s">
        <v>9</v>
      </c>
    </row>
    <row r="448" spans="1:14" ht="24" x14ac:dyDescent="0.35">
      <c r="A448" s="2"/>
      <c r="B448" s="872">
        <f>B446+1</f>
        <v>62</v>
      </c>
      <c r="C448" s="905" t="s">
        <v>1756</v>
      </c>
      <c r="D448" s="888" t="s">
        <v>62</v>
      </c>
      <c r="E448" s="888" t="s">
        <v>182</v>
      </c>
      <c r="F448" s="135" t="s">
        <v>978</v>
      </c>
      <c r="G448" s="128" t="s">
        <v>1738</v>
      </c>
      <c r="H448" s="136" t="s">
        <v>1645</v>
      </c>
      <c r="I448" s="135">
        <v>1</v>
      </c>
      <c r="J448" s="136" t="s">
        <v>2574</v>
      </c>
      <c r="K448" s="128" t="s">
        <v>6</v>
      </c>
      <c r="L448" s="78" t="s">
        <v>1521</v>
      </c>
      <c r="M448" s="136" t="str">
        <f>VLOOKUP(L448,CódigosRetorno!$A$2:$B$2003,2,FALSE)</f>
        <v>El dato ingresado como indicador de cargo/descuento no corresponde al valor esperado.</v>
      </c>
      <c r="N448" s="135" t="s">
        <v>9</v>
      </c>
    </row>
    <row r="449" spans="1:14" ht="24" x14ac:dyDescent="0.35">
      <c r="A449" s="2"/>
      <c r="B449" s="872"/>
      <c r="C449" s="905"/>
      <c r="D449" s="888"/>
      <c r="E449" s="888"/>
      <c r="F449" s="872" t="s">
        <v>328</v>
      </c>
      <c r="G449" s="888" t="s">
        <v>1523</v>
      </c>
      <c r="H449" s="867" t="s">
        <v>1758</v>
      </c>
      <c r="I449" s="872">
        <v>1</v>
      </c>
      <c r="J449" s="136" t="s">
        <v>1649</v>
      </c>
      <c r="K449" s="142" t="s">
        <v>6</v>
      </c>
      <c r="L449" s="144" t="s">
        <v>1650</v>
      </c>
      <c r="M449" s="136" t="str">
        <f>VLOOKUP(L449,CódigosRetorno!$A$2:$B$2003,2,FALSE)</f>
        <v>El XML no contiene el tag o no existe informacion de codigo de motivo de cargo/descuento global.</v>
      </c>
      <c r="N449" s="135" t="s">
        <v>9</v>
      </c>
    </row>
    <row r="450" spans="1:14" ht="24" x14ac:dyDescent="0.35">
      <c r="A450" s="2"/>
      <c r="B450" s="872"/>
      <c r="C450" s="905"/>
      <c r="D450" s="888"/>
      <c r="E450" s="888"/>
      <c r="F450" s="872"/>
      <c r="G450" s="888"/>
      <c r="H450" s="867"/>
      <c r="I450" s="872"/>
      <c r="J450" s="136" t="s">
        <v>1526</v>
      </c>
      <c r="K450" s="142" t="s">
        <v>6</v>
      </c>
      <c r="L450" s="144" t="s">
        <v>1653</v>
      </c>
      <c r="M450" s="136" t="str">
        <f>VLOOKUP(L450,CódigosRetorno!$A$2:$B$2003,2,FALSE)</f>
        <v>El dato ingresado como codigo de motivo de cargo/descuento global no es valido (catalogo nro 53)</v>
      </c>
      <c r="N450" s="135" t="s">
        <v>1528</v>
      </c>
    </row>
    <row r="451" spans="1:14" ht="36" x14ac:dyDescent="0.35">
      <c r="A451" s="2"/>
      <c r="B451" s="872"/>
      <c r="C451" s="905"/>
      <c r="D451" s="888"/>
      <c r="E451" s="888"/>
      <c r="F451" s="872"/>
      <c r="G451" s="888"/>
      <c r="H451" s="867"/>
      <c r="I451" s="872"/>
      <c r="J451" s="136" t="s">
        <v>2575</v>
      </c>
      <c r="K451" s="142" t="s">
        <v>6</v>
      </c>
      <c r="L451" s="80" t="s">
        <v>1761</v>
      </c>
      <c r="M451" s="136" t="str">
        <f>VLOOKUP(L451,CódigosRetorno!$A$2:$B$2003,2,FALSE)</f>
        <v>Si operación es sujeta a percepción y la forma de pago es Contado, debe ingresar cargo para Percepción</v>
      </c>
      <c r="N451" s="135" t="s">
        <v>9</v>
      </c>
    </row>
    <row r="452" spans="1:14" ht="36" x14ac:dyDescent="0.35">
      <c r="A452" s="2"/>
      <c r="B452" s="872"/>
      <c r="C452" s="905"/>
      <c r="D452" s="888"/>
      <c r="E452" s="888"/>
      <c r="F452" s="872"/>
      <c r="G452" s="888"/>
      <c r="H452" s="867"/>
      <c r="I452" s="872"/>
      <c r="J452" s="136" t="s">
        <v>1762</v>
      </c>
      <c r="K452" s="142" t="s">
        <v>6</v>
      </c>
      <c r="L452" s="144" t="s">
        <v>1763</v>
      </c>
      <c r="M452" s="136" t="str">
        <f>VLOOKUP(L452,CódigosRetorno!$A$2:$B$2003,2,FALSE)</f>
        <v>Solo debe consignar informacion de percepciones si el tipo de operación es 2001-Operación sujeta a Percepcion</v>
      </c>
      <c r="N452" s="135" t="s">
        <v>9</v>
      </c>
    </row>
    <row r="453" spans="1:14" ht="24" x14ac:dyDescent="0.35">
      <c r="A453" s="2"/>
      <c r="B453" s="872"/>
      <c r="C453" s="905"/>
      <c r="D453" s="888"/>
      <c r="E453" s="888"/>
      <c r="F453" s="872"/>
      <c r="G453" s="135" t="s">
        <v>1058</v>
      </c>
      <c r="H453" s="136" t="s">
        <v>1079</v>
      </c>
      <c r="I453" s="135" t="s">
        <v>2432</v>
      </c>
      <c r="J453" s="136" t="s">
        <v>1060</v>
      </c>
      <c r="K453" s="142" t="s">
        <v>206</v>
      </c>
      <c r="L453" s="144" t="s">
        <v>1080</v>
      </c>
      <c r="M453" s="136" t="str">
        <f>VLOOKUP(L453,CódigosRetorno!$A$2:$B$2003,2,FALSE)</f>
        <v>El dato ingresado como atributo @listAgencyName es incorrecto.</v>
      </c>
      <c r="N453" s="145" t="s">
        <v>9</v>
      </c>
    </row>
    <row r="454" spans="1:14" ht="24" x14ac:dyDescent="0.35">
      <c r="A454" s="2"/>
      <c r="B454" s="872"/>
      <c r="C454" s="905"/>
      <c r="D454" s="888"/>
      <c r="E454" s="888"/>
      <c r="F454" s="872"/>
      <c r="G454" s="135" t="s">
        <v>1531</v>
      </c>
      <c r="H454" s="136" t="s">
        <v>1082</v>
      </c>
      <c r="I454" s="135" t="s">
        <v>2432</v>
      </c>
      <c r="J454" s="136" t="s">
        <v>1532</v>
      </c>
      <c r="K454" s="128" t="s">
        <v>206</v>
      </c>
      <c r="L454" s="142" t="s">
        <v>1084</v>
      </c>
      <c r="M454" s="136" t="str">
        <f>VLOOKUP(L454,CódigosRetorno!$A$2:$B$2003,2,FALSE)</f>
        <v>El dato ingresado como atributo @listName es incorrecto.</v>
      </c>
      <c r="N454" s="145" t="s">
        <v>9</v>
      </c>
    </row>
    <row r="455" spans="1:14" ht="36" x14ac:dyDescent="0.35">
      <c r="A455" s="2"/>
      <c r="B455" s="872"/>
      <c r="C455" s="905"/>
      <c r="D455" s="888"/>
      <c r="E455" s="888"/>
      <c r="F455" s="872"/>
      <c r="G455" s="135" t="s">
        <v>1533</v>
      </c>
      <c r="H455" s="136" t="s">
        <v>1086</v>
      </c>
      <c r="I455" s="135" t="s">
        <v>2432</v>
      </c>
      <c r="J455" s="136" t="s">
        <v>1534</v>
      </c>
      <c r="K455" s="142" t="s">
        <v>206</v>
      </c>
      <c r="L455" s="144" t="s">
        <v>1088</v>
      </c>
      <c r="M455" s="136" t="str">
        <f>VLOOKUP(L455,CódigosRetorno!$A$2:$B$2003,2,FALSE)</f>
        <v>El dato ingresado como atributo @listURI es incorrecto.</v>
      </c>
      <c r="N455" s="145" t="s">
        <v>9</v>
      </c>
    </row>
    <row r="456" spans="1:14" ht="36" x14ac:dyDescent="0.35">
      <c r="A456" s="2"/>
      <c r="B456" s="872"/>
      <c r="C456" s="905"/>
      <c r="D456" s="888"/>
      <c r="E456" s="888"/>
      <c r="F456" s="135" t="s">
        <v>1421</v>
      </c>
      <c r="G456" s="128" t="s">
        <v>1422</v>
      </c>
      <c r="H456" s="136" t="s">
        <v>2576</v>
      </c>
      <c r="I456" s="135" t="s">
        <v>2432</v>
      </c>
      <c r="J456" s="136" t="s">
        <v>1767</v>
      </c>
      <c r="K456" s="142" t="s">
        <v>6</v>
      </c>
      <c r="L456" s="144" t="s">
        <v>1655</v>
      </c>
      <c r="M456" s="136" t="str">
        <f>VLOOKUP(L456,CódigosRetorno!$A$2:$B$2003,2,FALSE)</f>
        <v>El dato ingresado en factor de cargo o descuento global no cumple con el formato establecido.</v>
      </c>
      <c r="N456" s="145" t="s">
        <v>9</v>
      </c>
    </row>
    <row r="457" spans="1:14" ht="24" x14ac:dyDescent="0.35">
      <c r="A457" s="2"/>
      <c r="B457" s="872"/>
      <c r="C457" s="905"/>
      <c r="D457" s="888"/>
      <c r="E457" s="888"/>
      <c r="F457" s="872" t="s">
        <v>298</v>
      </c>
      <c r="G457" s="888" t="s">
        <v>299</v>
      </c>
      <c r="H457" s="867" t="s">
        <v>1768</v>
      </c>
      <c r="I457" s="872">
        <v>1</v>
      </c>
      <c r="J457" s="136" t="s">
        <v>1769</v>
      </c>
      <c r="K457" s="142" t="s">
        <v>6</v>
      </c>
      <c r="L457" s="144" t="s">
        <v>1657</v>
      </c>
      <c r="M457" s="136" t="str">
        <f>VLOOKUP(L457,CódigosRetorno!$A$2:$B$2003,2,FALSE)</f>
        <v xml:space="preserve">El dato ingresado en cac:AllowanceCharge/cbc:Amount no cumple con el formato establecido. </v>
      </c>
      <c r="N457" s="145" t="s">
        <v>9</v>
      </c>
    </row>
    <row r="458" spans="1:14" ht="48" x14ac:dyDescent="0.35">
      <c r="A458" s="2"/>
      <c r="B458" s="872"/>
      <c r="C458" s="905"/>
      <c r="D458" s="888"/>
      <c r="E458" s="888"/>
      <c r="F458" s="872"/>
      <c r="G458" s="888"/>
      <c r="H458" s="867"/>
      <c r="I458" s="872"/>
      <c r="J458" s="138" t="s">
        <v>2577</v>
      </c>
      <c r="K458" s="142" t="s">
        <v>6</v>
      </c>
      <c r="L458" s="144" t="s">
        <v>1771</v>
      </c>
      <c r="M458" s="136" t="str">
        <f>VLOOKUP(L458,CódigosRetorno!$A$2:$B$2003,2,FALSE)</f>
        <v>El Monto de percepcion no tiene el valor correcto según el tipo de percepcion.</v>
      </c>
      <c r="N458" s="135" t="s">
        <v>908</v>
      </c>
    </row>
    <row r="459" spans="1:14" ht="36" x14ac:dyDescent="0.35">
      <c r="A459" s="2"/>
      <c r="B459" s="872"/>
      <c r="C459" s="905"/>
      <c r="D459" s="888"/>
      <c r="E459" s="888"/>
      <c r="F459" s="135" t="s">
        <v>143</v>
      </c>
      <c r="G459" s="128" t="s">
        <v>306</v>
      </c>
      <c r="H459" s="92" t="s">
        <v>1368</v>
      </c>
      <c r="I459" s="135">
        <v>1</v>
      </c>
      <c r="J459" s="136" t="s">
        <v>1772</v>
      </c>
      <c r="K459" s="142" t="s">
        <v>6</v>
      </c>
      <c r="L459" s="144" t="s">
        <v>1773</v>
      </c>
      <c r="M459" s="136" t="str">
        <f>VLOOKUP(L459,CódigosRetorno!$A$2:$B$2003,2,FALSE)</f>
        <v>El dato ingresado en moneda del monto de cargo/descuento para percepcion debe ser PEN</v>
      </c>
      <c r="N459" s="135" t="s">
        <v>9</v>
      </c>
    </row>
    <row r="460" spans="1:14" ht="24" x14ac:dyDescent="0.35">
      <c r="A460" s="2"/>
      <c r="B460" s="872"/>
      <c r="C460" s="905"/>
      <c r="D460" s="888"/>
      <c r="E460" s="888"/>
      <c r="F460" s="872" t="s">
        <v>298</v>
      </c>
      <c r="G460" s="888" t="s">
        <v>299</v>
      </c>
      <c r="H460" s="867" t="s">
        <v>1774</v>
      </c>
      <c r="I460" s="872" t="s">
        <v>2432</v>
      </c>
      <c r="J460" s="136" t="s">
        <v>1775</v>
      </c>
      <c r="K460" s="128" t="s">
        <v>6</v>
      </c>
      <c r="L460" s="144" t="s">
        <v>1662</v>
      </c>
      <c r="M460" s="136" t="str">
        <f>VLOOKUP(L460,CódigosRetorno!$A$2:$B$2003,2,FALSE)</f>
        <v>El dato ingresado en base monto por cargo/descuento globales no cumple con el formato establecido</v>
      </c>
      <c r="N460" s="145" t="s">
        <v>9</v>
      </c>
    </row>
    <row r="461" spans="1:14" ht="36" x14ac:dyDescent="0.35">
      <c r="A461" s="2"/>
      <c r="B461" s="872"/>
      <c r="C461" s="905"/>
      <c r="D461" s="888"/>
      <c r="E461" s="888"/>
      <c r="F461" s="872"/>
      <c r="G461" s="888"/>
      <c r="H461" s="867"/>
      <c r="I461" s="872"/>
      <c r="J461" s="138" t="s">
        <v>1776</v>
      </c>
      <c r="K461" s="142" t="s">
        <v>6</v>
      </c>
      <c r="L461" s="144" t="s">
        <v>1777</v>
      </c>
      <c r="M461" s="136" t="str">
        <f>VLOOKUP(L461,CódigosRetorno!$A$2:$B$2003,2,FALSE)</f>
        <v>El Monto de percepcion no puede ser mayor al importe total del comprobante.</v>
      </c>
      <c r="N461" s="145" t="s">
        <v>9</v>
      </c>
    </row>
    <row r="462" spans="1:14" ht="24" x14ac:dyDescent="0.35">
      <c r="A462" s="2"/>
      <c r="B462" s="872"/>
      <c r="C462" s="905"/>
      <c r="D462" s="888"/>
      <c r="E462" s="888"/>
      <c r="F462" s="872"/>
      <c r="G462" s="888"/>
      <c r="H462" s="867"/>
      <c r="I462" s="872"/>
      <c r="J462" s="136" t="s">
        <v>1778</v>
      </c>
      <c r="K462" s="142" t="s">
        <v>6</v>
      </c>
      <c r="L462" s="144" t="s">
        <v>1779</v>
      </c>
      <c r="M462" s="136" t="str">
        <f>VLOOKUP(L462,CódigosRetorno!$A$2:$B$2003,2,FALSE)</f>
        <v>Para cargo Percepción, debe ingresar monto base y debe ser mayor a 0.00</v>
      </c>
      <c r="N462" s="145" t="s">
        <v>9</v>
      </c>
    </row>
    <row r="463" spans="1:14" ht="36" x14ac:dyDescent="0.35">
      <c r="A463" s="2"/>
      <c r="B463" s="872"/>
      <c r="C463" s="905"/>
      <c r="D463" s="888"/>
      <c r="E463" s="888"/>
      <c r="F463" s="134" t="s">
        <v>143</v>
      </c>
      <c r="G463" s="128" t="s">
        <v>306</v>
      </c>
      <c r="H463" s="92" t="s">
        <v>1368</v>
      </c>
      <c r="I463" s="131"/>
      <c r="J463" s="136" t="s">
        <v>1772</v>
      </c>
      <c r="K463" s="142" t="s">
        <v>6</v>
      </c>
      <c r="L463" s="144" t="s">
        <v>1780</v>
      </c>
      <c r="M463" s="136" t="str">
        <f>VLOOKUP(L463,CódigosRetorno!$A$2:$B$2003,2,FALSE)</f>
        <v>El dato ingresado en moneda debe ser PEN</v>
      </c>
      <c r="N463" s="145" t="s">
        <v>9</v>
      </c>
    </row>
    <row r="464" spans="1:14" ht="37.5" customHeight="1" x14ac:dyDescent="0.35">
      <c r="A464" s="2"/>
      <c r="B464" s="873">
        <f>B448+1</f>
        <v>63</v>
      </c>
      <c r="C464" s="868" t="s">
        <v>1781</v>
      </c>
      <c r="D464" s="886" t="s">
        <v>62</v>
      </c>
      <c r="E464" s="886" t="s">
        <v>182</v>
      </c>
      <c r="F464" s="886" t="s">
        <v>176</v>
      </c>
      <c r="G464" s="886" t="s">
        <v>1782</v>
      </c>
      <c r="H464" s="868" t="s">
        <v>1783</v>
      </c>
      <c r="I464" s="135"/>
      <c r="J464" s="136" t="s">
        <v>2578</v>
      </c>
      <c r="K464" s="142" t="s">
        <v>6</v>
      </c>
      <c r="L464" s="144" t="s">
        <v>1785</v>
      </c>
      <c r="M464" s="136" t="str">
        <f>VLOOKUP(L464,CódigosRetorno!$A$2:$B$2003,2,FALSE)</f>
        <v>Si forma de pago es Contado debe consignar un Payment Terms con indicador Percepcion</v>
      </c>
      <c r="N464" s="135" t="s">
        <v>9</v>
      </c>
    </row>
    <row r="465" spans="1:14" ht="24" x14ac:dyDescent="0.35">
      <c r="A465" s="2"/>
      <c r="B465" s="882"/>
      <c r="C465" s="883"/>
      <c r="D465" s="887"/>
      <c r="E465" s="887"/>
      <c r="F465" s="890"/>
      <c r="G465" s="890"/>
      <c r="H465" s="869"/>
      <c r="I465" s="135"/>
      <c r="J465" s="136" t="s">
        <v>2579</v>
      </c>
      <c r="K465" s="142" t="s">
        <v>6</v>
      </c>
      <c r="L465" s="144" t="s">
        <v>1763</v>
      </c>
      <c r="M465" s="136" t="str">
        <f>VLOOKUP(L465,CódigosRetorno!$A$2:$B$2003,2,FALSE)</f>
        <v>Solo debe consignar informacion de percepciones si el tipo de operación es 2001-Operación sujeta a Percepcion</v>
      </c>
      <c r="N465" s="135" t="s">
        <v>9</v>
      </c>
    </row>
    <row r="466" spans="1:14" ht="15" customHeight="1" x14ac:dyDescent="0.35">
      <c r="A466" s="2"/>
      <c r="B466" s="882"/>
      <c r="C466" s="883"/>
      <c r="D466" s="887"/>
      <c r="E466" s="887"/>
      <c r="F466" s="886" t="s">
        <v>298</v>
      </c>
      <c r="G466" s="886" t="s">
        <v>299</v>
      </c>
      <c r="H466" s="868" t="s">
        <v>1788</v>
      </c>
      <c r="I466" s="135"/>
      <c r="J466" s="136" t="s">
        <v>1789</v>
      </c>
      <c r="K466" s="142" t="s">
        <v>6</v>
      </c>
      <c r="L466" s="144" t="s">
        <v>1790</v>
      </c>
      <c r="M466" s="136" t="str">
        <f>VLOOKUP(L466,CódigosRetorno!$A$2:$B$2003,2,FALSE)</f>
        <v>Debe consignar el Monto total incluido la percepcion</v>
      </c>
      <c r="N466" s="135" t="s">
        <v>9</v>
      </c>
    </row>
    <row r="467" spans="1:14" ht="24" x14ac:dyDescent="0.35">
      <c r="A467" s="2"/>
      <c r="B467" s="882"/>
      <c r="C467" s="883"/>
      <c r="D467" s="887"/>
      <c r="E467" s="887"/>
      <c r="F467" s="890"/>
      <c r="G467" s="890"/>
      <c r="H467" s="869"/>
      <c r="I467" s="135"/>
      <c r="J467" s="136" t="s">
        <v>1769</v>
      </c>
      <c r="K467" s="142" t="s">
        <v>6</v>
      </c>
      <c r="L467" s="144" t="s">
        <v>1791</v>
      </c>
      <c r="M467" s="136" t="str">
        <f>VLOOKUP(L467,CódigosRetorno!$A$2:$B$2003,2,FALSE)</f>
        <v>El Monto total incluido la percepción no cumple con el formato establecido</v>
      </c>
      <c r="N467" s="135" t="s">
        <v>9</v>
      </c>
    </row>
    <row r="468" spans="1:14" ht="36" x14ac:dyDescent="0.35">
      <c r="A468" s="2"/>
      <c r="B468" s="874"/>
      <c r="C468" s="869"/>
      <c r="D468" s="890"/>
      <c r="E468" s="890"/>
      <c r="F468" s="128" t="s">
        <v>143</v>
      </c>
      <c r="G468" s="128" t="s">
        <v>306</v>
      </c>
      <c r="H468" s="92" t="s">
        <v>1368</v>
      </c>
      <c r="I468" s="135"/>
      <c r="J468" s="136" t="s">
        <v>1792</v>
      </c>
      <c r="K468" s="142" t="s">
        <v>6</v>
      </c>
      <c r="L468" s="144" t="s">
        <v>1780</v>
      </c>
      <c r="M468" s="136" t="str">
        <f>VLOOKUP(L468,CódigosRetorno!$A$2:$B$2003,2,FALSE)</f>
        <v>El dato ingresado en moneda debe ser PEN</v>
      </c>
      <c r="N468" s="135" t="s">
        <v>1094</v>
      </c>
    </row>
    <row r="469" spans="1:14" x14ac:dyDescent="0.35">
      <c r="A469" s="2"/>
      <c r="B469" s="534" t="s">
        <v>2580</v>
      </c>
      <c r="C469" s="523"/>
      <c r="D469" s="529"/>
      <c r="E469" s="529" t="s">
        <v>9</v>
      </c>
      <c r="F469" s="536" t="s">
        <v>9</v>
      </c>
      <c r="G469" s="536" t="s">
        <v>9</v>
      </c>
      <c r="H469" s="537" t="s">
        <v>9</v>
      </c>
      <c r="I469" s="536"/>
      <c r="J469" s="523" t="s">
        <v>9</v>
      </c>
      <c r="K469" s="525" t="s">
        <v>9</v>
      </c>
      <c r="L469" s="532" t="s">
        <v>9</v>
      </c>
      <c r="M469" s="523" t="str">
        <f>VLOOKUP(L469,CódigosRetorno!$A$2:$B$2003,2,FALSE)</f>
        <v>-</v>
      </c>
      <c r="N469" s="522" t="s">
        <v>9</v>
      </c>
    </row>
    <row r="470" spans="1:14" ht="24" x14ac:dyDescent="0.35">
      <c r="A470" s="2"/>
      <c r="B470" s="886">
        <f>B464+1</f>
        <v>64</v>
      </c>
      <c r="C470" s="905" t="s">
        <v>1794</v>
      </c>
      <c r="D470" s="888" t="s">
        <v>62</v>
      </c>
      <c r="E470" s="888" t="s">
        <v>182</v>
      </c>
      <c r="F470" s="872" t="s">
        <v>1795</v>
      </c>
      <c r="G470" s="888" t="s">
        <v>283</v>
      </c>
      <c r="H470" s="867" t="s">
        <v>1796</v>
      </c>
      <c r="I470" s="872">
        <v>1</v>
      </c>
      <c r="J470" s="136" t="s">
        <v>1797</v>
      </c>
      <c r="K470" s="142" t="s">
        <v>6</v>
      </c>
      <c r="L470" s="144" t="s">
        <v>1798</v>
      </c>
      <c r="M470" s="136" t="str">
        <f>VLOOKUP(L470,CódigosRetorno!$A$2:$B$2003,2,FALSE)</f>
        <v>Falta identificador del pago del Monto de anticipo para relacionarlo con el comprobante que se realizo el  anticipo</v>
      </c>
      <c r="N470" s="145" t="s">
        <v>9</v>
      </c>
    </row>
    <row r="471" spans="1:14" ht="24" x14ac:dyDescent="0.35">
      <c r="A471" s="2"/>
      <c r="B471" s="887"/>
      <c r="C471" s="905"/>
      <c r="D471" s="888"/>
      <c r="E471" s="888"/>
      <c r="F471" s="872"/>
      <c r="G471" s="888"/>
      <c r="H471" s="867"/>
      <c r="I471" s="872"/>
      <c r="J471" s="136" t="s">
        <v>2581</v>
      </c>
      <c r="K471" s="142" t="s">
        <v>6</v>
      </c>
      <c r="L471" s="144" t="s">
        <v>1800</v>
      </c>
      <c r="M471" s="136" t="str">
        <f>VLOOKUP(L471,CódigosRetorno!$A$2:$B$2003,2,FALSE)</f>
        <v>El comprobante contiene un identificador de pago repetido en los montos anticipados</v>
      </c>
      <c r="N471" s="145" t="s">
        <v>9</v>
      </c>
    </row>
    <row r="472" spans="1:14" ht="36" x14ac:dyDescent="0.35">
      <c r="A472" s="2"/>
      <c r="B472" s="887"/>
      <c r="C472" s="905"/>
      <c r="D472" s="888"/>
      <c r="E472" s="888"/>
      <c r="F472" s="872"/>
      <c r="G472" s="888"/>
      <c r="H472" s="867"/>
      <c r="I472" s="872"/>
      <c r="J472" s="136" t="s">
        <v>1801</v>
      </c>
      <c r="K472" s="142" t="s">
        <v>6</v>
      </c>
      <c r="L472" s="144" t="s">
        <v>1802</v>
      </c>
      <c r="M472" s="136" t="str">
        <f>VLOOKUP(L472,CódigosRetorno!$A$2:$B$2003,2,FALSE)</f>
        <v>El comprobante contiene un pago anticipado pero no se ha consignado el documento que se realizo el anticipo</v>
      </c>
      <c r="N472" s="145" t="s">
        <v>9</v>
      </c>
    </row>
    <row r="473" spans="1:14" ht="24" x14ac:dyDescent="0.35">
      <c r="A473" s="2"/>
      <c r="B473" s="887"/>
      <c r="C473" s="905"/>
      <c r="D473" s="888"/>
      <c r="E473" s="888"/>
      <c r="F473" s="872"/>
      <c r="G473" s="128" t="s">
        <v>1803</v>
      </c>
      <c r="H473" s="92" t="s">
        <v>1127</v>
      </c>
      <c r="I473" s="135" t="s">
        <v>2432</v>
      </c>
      <c r="J473" s="136" t="s">
        <v>1804</v>
      </c>
      <c r="K473" s="128" t="s">
        <v>206</v>
      </c>
      <c r="L473" s="142" t="s">
        <v>1129</v>
      </c>
      <c r="M473" s="136" t="str">
        <f>VLOOKUP(L473,CódigosRetorno!$A$2:$B$2003,2,FALSE)</f>
        <v>El dato ingresado como atributo @schemeName es incorrecto.</v>
      </c>
      <c r="N473" s="145" t="s">
        <v>9</v>
      </c>
    </row>
    <row r="474" spans="1:14" ht="24" x14ac:dyDescent="0.35">
      <c r="A474" s="2"/>
      <c r="B474" s="887"/>
      <c r="C474" s="905"/>
      <c r="D474" s="888"/>
      <c r="E474" s="888"/>
      <c r="F474" s="872"/>
      <c r="G474" s="128" t="s">
        <v>1058</v>
      </c>
      <c r="H474" s="92" t="s">
        <v>1059</v>
      </c>
      <c r="I474" s="135" t="s">
        <v>2432</v>
      </c>
      <c r="J474" s="136" t="s">
        <v>1060</v>
      </c>
      <c r="K474" s="128" t="s">
        <v>206</v>
      </c>
      <c r="L474" s="142" t="s">
        <v>1061</v>
      </c>
      <c r="M474" s="136" t="str">
        <f>VLOOKUP(L474,CódigosRetorno!$A$2:$B$2003,2,FALSE)</f>
        <v>El dato ingresado como atributo @schemeAgencyName es incorrecto.</v>
      </c>
      <c r="N474" s="145" t="s">
        <v>9</v>
      </c>
    </row>
    <row r="475" spans="1:14" ht="24" x14ac:dyDescent="0.35">
      <c r="A475" s="2"/>
      <c r="B475" s="887"/>
      <c r="C475" s="905"/>
      <c r="D475" s="888"/>
      <c r="E475" s="888"/>
      <c r="F475" s="873" t="s">
        <v>298</v>
      </c>
      <c r="G475" s="886" t="s">
        <v>299</v>
      </c>
      <c r="H475" s="868" t="s">
        <v>1805</v>
      </c>
      <c r="I475" s="873">
        <v>1</v>
      </c>
      <c r="J475" s="136" t="s">
        <v>1806</v>
      </c>
      <c r="K475" s="142" t="s">
        <v>6</v>
      </c>
      <c r="L475" s="144" t="s">
        <v>1807</v>
      </c>
      <c r="M475" s="136" t="str">
        <f>VLOOKUP(L475,CódigosRetorno!$A$2:$B$2003,2,FALSE)</f>
        <v>PaidAmount: monto anticipado por documento debe ser mayor a cero.</v>
      </c>
      <c r="N475" s="135" t="s">
        <v>9</v>
      </c>
    </row>
    <row r="476" spans="1:14" ht="24" x14ac:dyDescent="0.35">
      <c r="A476" s="2"/>
      <c r="B476" s="887"/>
      <c r="C476" s="905"/>
      <c r="D476" s="888"/>
      <c r="E476" s="888"/>
      <c r="F476" s="874"/>
      <c r="G476" s="890"/>
      <c r="H476" s="869"/>
      <c r="I476" s="874"/>
      <c r="J476" s="136" t="s">
        <v>1808</v>
      </c>
      <c r="K476" s="142" t="s">
        <v>6</v>
      </c>
      <c r="L476" s="144" t="s">
        <v>1809</v>
      </c>
      <c r="M476" s="136" t="str">
        <f>VLOOKUP(L476,CódigosRetorno!$A$2:$B$2003,2,FALSE)</f>
        <v>Si consigna montos de anticipo debe informar el Total de Anticipos</v>
      </c>
      <c r="N476" s="135" t="s">
        <v>9</v>
      </c>
    </row>
    <row r="477" spans="1:14" ht="24" x14ac:dyDescent="0.35">
      <c r="A477" s="2"/>
      <c r="B477" s="887"/>
      <c r="C477" s="905"/>
      <c r="D477" s="888"/>
      <c r="E477" s="888"/>
      <c r="F477" s="135" t="s">
        <v>143</v>
      </c>
      <c r="G477" s="128" t="s">
        <v>306</v>
      </c>
      <c r="H477" s="92" t="s">
        <v>1368</v>
      </c>
      <c r="I477" s="135" t="s">
        <v>2432</v>
      </c>
      <c r="J477" s="138" t="s">
        <v>1391</v>
      </c>
      <c r="K477" s="142" t="s">
        <v>6</v>
      </c>
      <c r="L477" s="144" t="s">
        <v>948</v>
      </c>
      <c r="M477" s="136" t="str">
        <f>VLOOKUP(L477,CódigosRetorno!$A$2:$B$2003,2,FALSE)</f>
        <v>La moneda debe ser la misma en todo el documento. Salvo las percepciones que sólo son en moneda nacional</v>
      </c>
      <c r="N477" s="135" t="s">
        <v>1094</v>
      </c>
    </row>
    <row r="478" spans="1:14" ht="24" x14ac:dyDescent="0.35">
      <c r="A478" s="2"/>
      <c r="B478" s="887"/>
      <c r="C478" s="905"/>
      <c r="D478" s="888"/>
      <c r="E478" s="888"/>
      <c r="F478" s="135" t="s">
        <v>176</v>
      </c>
      <c r="G478" s="135" t="s">
        <v>177</v>
      </c>
      <c r="H478" s="136" t="s">
        <v>1810</v>
      </c>
      <c r="I478" s="135" t="s">
        <v>2432</v>
      </c>
      <c r="J478" s="136" t="s">
        <v>184</v>
      </c>
      <c r="K478" s="128" t="s">
        <v>9</v>
      </c>
      <c r="L478" s="142" t="s">
        <v>9</v>
      </c>
      <c r="M478" s="136" t="str">
        <f>VLOOKUP(L478,CódigosRetorno!$A$2:$B$2003,2,FALSE)</f>
        <v>-</v>
      </c>
      <c r="N478" s="135" t="s">
        <v>9</v>
      </c>
    </row>
    <row r="479" spans="1:14" ht="36" x14ac:dyDescent="0.35">
      <c r="A479" s="2"/>
      <c r="B479" s="887"/>
      <c r="C479" s="905"/>
      <c r="D479" s="888"/>
      <c r="E479" s="888"/>
      <c r="F479" s="872" t="s">
        <v>1795</v>
      </c>
      <c r="G479" s="888" t="s">
        <v>283</v>
      </c>
      <c r="H479" s="905" t="s">
        <v>1811</v>
      </c>
      <c r="I479" s="872">
        <v>1</v>
      </c>
      <c r="J479" s="136" t="s">
        <v>2582</v>
      </c>
      <c r="K479" s="142" t="s">
        <v>6</v>
      </c>
      <c r="L479" s="144" t="s">
        <v>1813</v>
      </c>
      <c r="M479" s="136" t="str">
        <f>VLOOKUP(L479,CódigosRetorno!$A$2:$B$2003,2,FALSE)</f>
        <v>No existe información del Monto Anticipado para el comprobante que se realizo el anticipo</v>
      </c>
      <c r="N479" s="145" t="s">
        <v>9</v>
      </c>
    </row>
    <row r="480" spans="1:14" ht="36" x14ac:dyDescent="0.35">
      <c r="A480" s="2"/>
      <c r="B480" s="887"/>
      <c r="C480" s="905"/>
      <c r="D480" s="888"/>
      <c r="E480" s="888"/>
      <c r="F480" s="872"/>
      <c r="G480" s="888"/>
      <c r="H480" s="905"/>
      <c r="I480" s="872"/>
      <c r="J480" s="136" t="s">
        <v>1814</v>
      </c>
      <c r="K480" s="142" t="s">
        <v>6</v>
      </c>
      <c r="L480" s="144" t="s">
        <v>1815</v>
      </c>
      <c r="M480" s="136" t="str">
        <f>VLOOKUP(L480,CódigosRetorno!$A$2:$B$2003,2,FALSE)</f>
        <v>El comprobante contiene un identificador de pago repetido en los comprobantes que se realizo el anticipo</v>
      </c>
      <c r="N480" s="145" t="s">
        <v>9</v>
      </c>
    </row>
    <row r="481" spans="1:14" ht="24" x14ac:dyDescent="0.35">
      <c r="A481" s="2"/>
      <c r="B481" s="887"/>
      <c r="C481" s="905"/>
      <c r="D481" s="888"/>
      <c r="E481" s="888"/>
      <c r="F481" s="872"/>
      <c r="G481" s="888"/>
      <c r="H481" s="905"/>
      <c r="I481" s="872"/>
      <c r="J481" s="136" t="s">
        <v>1816</v>
      </c>
      <c r="K481" s="142" t="s">
        <v>6</v>
      </c>
      <c r="L481" s="144" t="s">
        <v>1817</v>
      </c>
      <c r="M481" s="136" t="str">
        <f>VLOOKUP(L481,CódigosRetorno!$A$2:$B$2003,2,FALSE)</f>
        <v>Falta identificador del pago del comprobante para relacionarlo con el monto de  anticipo</v>
      </c>
      <c r="N481" s="145" t="s">
        <v>9</v>
      </c>
    </row>
    <row r="482" spans="1:14" ht="24" x14ac:dyDescent="0.35">
      <c r="A482" s="2"/>
      <c r="B482" s="887"/>
      <c r="C482" s="905"/>
      <c r="D482" s="888"/>
      <c r="E482" s="888"/>
      <c r="F482" s="872"/>
      <c r="G482" s="128" t="s">
        <v>1803</v>
      </c>
      <c r="H482" s="92" t="s">
        <v>1082</v>
      </c>
      <c r="I482" s="135" t="s">
        <v>2432</v>
      </c>
      <c r="J482" s="136" t="s">
        <v>1804</v>
      </c>
      <c r="K482" s="128" t="s">
        <v>206</v>
      </c>
      <c r="L482" s="142" t="s">
        <v>1084</v>
      </c>
      <c r="M482" s="136" t="str">
        <f>VLOOKUP(L482,CódigosRetorno!$A$2:$B$2003,2,FALSE)</f>
        <v>El dato ingresado como atributo @listName es incorrecto.</v>
      </c>
      <c r="N482" s="145" t="s">
        <v>9</v>
      </c>
    </row>
    <row r="483" spans="1:14" ht="24" x14ac:dyDescent="0.35">
      <c r="A483" s="2"/>
      <c r="B483" s="887"/>
      <c r="C483" s="905"/>
      <c r="D483" s="888"/>
      <c r="E483" s="888"/>
      <c r="F483" s="872"/>
      <c r="G483" s="128" t="s">
        <v>1058</v>
      </c>
      <c r="H483" s="92" t="s">
        <v>1079</v>
      </c>
      <c r="I483" s="135" t="s">
        <v>2432</v>
      </c>
      <c r="J483" s="136" t="s">
        <v>1060</v>
      </c>
      <c r="K483" s="142" t="s">
        <v>206</v>
      </c>
      <c r="L483" s="144" t="s">
        <v>1080</v>
      </c>
      <c r="M483" s="136" t="str">
        <f>VLOOKUP(L483,CódigosRetorno!$A$2:$B$2003,2,FALSE)</f>
        <v>El dato ingresado como atributo @listAgencyName es incorrecto.</v>
      </c>
      <c r="N483" s="145" t="s">
        <v>9</v>
      </c>
    </row>
    <row r="484" spans="1:14" ht="72" x14ac:dyDescent="0.35">
      <c r="A484" s="2"/>
      <c r="B484" s="887"/>
      <c r="C484" s="905"/>
      <c r="D484" s="888"/>
      <c r="E484" s="888"/>
      <c r="F484" s="872" t="s">
        <v>161</v>
      </c>
      <c r="G484" s="888" t="s">
        <v>162</v>
      </c>
      <c r="H484" s="905" t="s">
        <v>1818</v>
      </c>
      <c r="I484" s="872">
        <v>1</v>
      </c>
      <c r="J484" s="138" t="s">
        <v>2583</v>
      </c>
      <c r="K484" s="142" t="s">
        <v>6</v>
      </c>
      <c r="L484" s="144" t="s">
        <v>1820</v>
      </c>
      <c r="M484" s="136" t="str">
        <f>VLOOKUP(L484,CódigosRetorno!$A$2:$B$2003,2,FALSE)</f>
        <v>El dato ingresado debe indicar SERIE-CORRELATIVO del documento que se realizo el anticipo.</v>
      </c>
      <c r="N484" s="145" t="s">
        <v>9</v>
      </c>
    </row>
    <row r="485" spans="1:14" ht="72" x14ac:dyDescent="0.35">
      <c r="A485" s="2"/>
      <c r="B485" s="887"/>
      <c r="C485" s="905"/>
      <c r="D485" s="888"/>
      <c r="E485" s="888"/>
      <c r="F485" s="872"/>
      <c r="G485" s="888"/>
      <c r="H485" s="905"/>
      <c r="I485" s="872"/>
      <c r="J485" s="138" t="s">
        <v>2584</v>
      </c>
      <c r="K485" s="142" t="s">
        <v>6</v>
      </c>
      <c r="L485" s="144" t="s">
        <v>1820</v>
      </c>
      <c r="M485" s="136" t="str">
        <f>VLOOKUP(L485,CódigosRetorno!$A$2:$B$2003,2,FALSE)</f>
        <v>El dato ingresado debe indicar SERIE-CORRELATIVO del documento que se realizo el anticipo.</v>
      </c>
      <c r="N485" s="145" t="s">
        <v>9</v>
      </c>
    </row>
    <row r="486" spans="1:14" ht="36" x14ac:dyDescent="0.35">
      <c r="A486" s="2"/>
      <c r="B486" s="887"/>
      <c r="C486" s="905"/>
      <c r="D486" s="888"/>
      <c r="E486" s="888"/>
      <c r="F486" s="129" t="s">
        <v>328</v>
      </c>
      <c r="G486" s="133" t="s">
        <v>1274</v>
      </c>
      <c r="H486" s="137" t="s">
        <v>1822</v>
      </c>
      <c r="I486" s="129">
        <v>1</v>
      </c>
      <c r="J486" s="136" t="s">
        <v>1823</v>
      </c>
      <c r="K486" s="142" t="s">
        <v>6</v>
      </c>
      <c r="L486" s="144" t="s">
        <v>1824</v>
      </c>
      <c r="M486" s="136" t="str">
        <f>VLOOKUP(L486,CódigosRetorno!$A$2:$B$2003,2,FALSE)</f>
        <v>Código de documento de referencia debe ser 02 o 03.</v>
      </c>
      <c r="N486" s="135" t="s">
        <v>9</v>
      </c>
    </row>
    <row r="487" spans="1:14" ht="24" x14ac:dyDescent="0.35">
      <c r="A487" s="2"/>
      <c r="B487" s="887"/>
      <c r="C487" s="905"/>
      <c r="D487" s="888"/>
      <c r="E487" s="888"/>
      <c r="F487" s="872"/>
      <c r="G487" s="135" t="s">
        <v>1279</v>
      </c>
      <c r="H487" s="92" t="s">
        <v>1082</v>
      </c>
      <c r="I487" s="135" t="s">
        <v>2432</v>
      </c>
      <c r="J487" s="136" t="s">
        <v>1825</v>
      </c>
      <c r="K487" s="128" t="s">
        <v>206</v>
      </c>
      <c r="L487" s="142" t="s">
        <v>1084</v>
      </c>
      <c r="M487" s="136" t="str">
        <f>VLOOKUP(L487,CódigosRetorno!$A$2:$B$2003,2,FALSE)</f>
        <v>El dato ingresado como atributo @listName es incorrecto.</v>
      </c>
      <c r="N487" s="145" t="s">
        <v>9</v>
      </c>
    </row>
    <row r="488" spans="1:14" ht="24" x14ac:dyDescent="0.35">
      <c r="A488" s="2"/>
      <c r="B488" s="887"/>
      <c r="C488" s="905"/>
      <c r="D488" s="888"/>
      <c r="E488" s="888"/>
      <c r="F488" s="872"/>
      <c r="G488" s="145" t="s">
        <v>1058</v>
      </c>
      <c r="H488" s="92" t="s">
        <v>1079</v>
      </c>
      <c r="I488" s="135" t="s">
        <v>2432</v>
      </c>
      <c r="J488" s="136" t="s">
        <v>1060</v>
      </c>
      <c r="K488" s="142" t="s">
        <v>206</v>
      </c>
      <c r="L488" s="144" t="s">
        <v>1080</v>
      </c>
      <c r="M488" s="136" t="str">
        <f>VLOOKUP(L488,CódigosRetorno!$A$2:$B$2003,2,FALSE)</f>
        <v>El dato ingresado como atributo @listAgencyName es incorrecto.</v>
      </c>
      <c r="N488" s="145" t="s">
        <v>9</v>
      </c>
    </row>
    <row r="489" spans="1:14" ht="36" x14ac:dyDescent="0.35">
      <c r="A489" s="2"/>
      <c r="B489" s="887"/>
      <c r="C489" s="905"/>
      <c r="D489" s="888"/>
      <c r="E489" s="888"/>
      <c r="F489" s="872"/>
      <c r="G489" s="145" t="s">
        <v>1280</v>
      </c>
      <c r="H489" s="92" t="s">
        <v>1086</v>
      </c>
      <c r="I489" s="135" t="s">
        <v>2432</v>
      </c>
      <c r="J489" s="136" t="s">
        <v>1281</v>
      </c>
      <c r="K489" s="142" t="s">
        <v>206</v>
      </c>
      <c r="L489" s="144" t="s">
        <v>1088</v>
      </c>
      <c r="M489" s="136" t="str">
        <f>VLOOKUP(L489,CódigosRetorno!$A$2:$B$2003,2,FALSE)</f>
        <v>El dato ingresado como atributo @listURI es incorrecto.</v>
      </c>
      <c r="N489" s="145" t="s">
        <v>9</v>
      </c>
    </row>
    <row r="490" spans="1:14" ht="24" x14ac:dyDescent="0.35">
      <c r="A490" s="2"/>
      <c r="B490" s="887"/>
      <c r="C490" s="905"/>
      <c r="D490" s="888"/>
      <c r="E490" s="888"/>
      <c r="F490" s="873" t="s">
        <v>1826</v>
      </c>
      <c r="G490" s="886" t="s">
        <v>187</v>
      </c>
      <c r="H490" s="868" t="s">
        <v>1827</v>
      </c>
      <c r="I490" s="873">
        <v>1</v>
      </c>
      <c r="J490" s="136" t="s">
        <v>1828</v>
      </c>
      <c r="K490" s="142" t="s">
        <v>6</v>
      </c>
      <c r="L490" s="144" t="s">
        <v>1829</v>
      </c>
      <c r="M490" s="136" t="str">
        <f>VLOOKUP(L490,CódigosRetorno!$A$2:$B$2003,2,FALSE)</f>
        <v>Debe consignar Numero de RUC del emisor del comprobante de anticipo</v>
      </c>
      <c r="N490" s="145" t="s">
        <v>9</v>
      </c>
    </row>
    <row r="491" spans="1:14" ht="24" x14ac:dyDescent="0.35">
      <c r="A491" s="2"/>
      <c r="B491" s="887"/>
      <c r="C491" s="905"/>
      <c r="D491" s="888"/>
      <c r="E491" s="888"/>
      <c r="F491" s="882"/>
      <c r="G491" s="887"/>
      <c r="H491" s="933"/>
      <c r="I491" s="882"/>
      <c r="J491" s="136" t="s">
        <v>1830</v>
      </c>
      <c r="K491" s="142" t="s">
        <v>6</v>
      </c>
      <c r="L491" s="144" t="s">
        <v>1831</v>
      </c>
      <c r="M491" s="721" t="str">
        <f>VLOOKUP(L491,CódigosRetorno!$A$2:$B$2003,2,FALSE)</f>
        <v>RUC que emitio documento de anticipo no existe.</v>
      </c>
      <c r="N491" s="135" t="s">
        <v>256</v>
      </c>
    </row>
    <row r="492" spans="1:14" ht="72" x14ac:dyDescent="0.35">
      <c r="A492" s="2"/>
      <c r="B492" s="887"/>
      <c r="C492" s="905"/>
      <c r="D492" s="888"/>
      <c r="E492" s="888"/>
      <c r="F492" s="882"/>
      <c r="G492" s="887"/>
      <c r="H492" s="933"/>
      <c r="I492" s="882"/>
      <c r="J492" s="136" t="s">
        <v>2585</v>
      </c>
      <c r="K492" s="128" t="s">
        <v>6</v>
      </c>
      <c r="L492" s="142" t="s">
        <v>1833</v>
      </c>
      <c r="M492" s="136" t="str">
        <f>VLOOKUP(L492,CódigosRetorno!$A$2:$B$2003,2,FALSE)</f>
        <v>El comprobante que se realizo el anticipo no existe</v>
      </c>
      <c r="N492" s="135" t="s">
        <v>849</v>
      </c>
    </row>
    <row r="493" spans="1:14" ht="72" x14ac:dyDescent="0.35">
      <c r="A493" s="2"/>
      <c r="B493" s="887"/>
      <c r="C493" s="905"/>
      <c r="D493" s="888"/>
      <c r="E493" s="888"/>
      <c r="F493" s="874"/>
      <c r="G493" s="890"/>
      <c r="H493" s="934"/>
      <c r="I493" s="874"/>
      <c r="J493" s="136" t="s">
        <v>2586</v>
      </c>
      <c r="K493" s="821" t="s">
        <v>206</v>
      </c>
      <c r="L493" s="822" t="s">
        <v>9070</v>
      </c>
      <c r="M493" s="136" t="str">
        <f>VLOOKUP(MID(L493,1,4),CódigosRetorno!$A$2:$B$2003,2,FALSE)</f>
        <v>El comprobante que se realizo el anticipo no se encuentra autorizado</v>
      </c>
      <c r="N493" s="135" t="s">
        <v>174</v>
      </c>
    </row>
    <row r="494" spans="1:14" ht="36" x14ac:dyDescent="0.35">
      <c r="A494" s="2"/>
      <c r="B494" s="887"/>
      <c r="C494" s="905"/>
      <c r="D494" s="888"/>
      <c r="E494" s="888"/>
      <c r="F494" s="135" t="s">
        <v>1227</v>
      </c>
      <c r="G494" s="128" t="s">
        <v>196</v>
      </c>
      <c r="H494" s="136" t="s">
        <v>1836</v>
      </c>
      <c r="I494" s="135">
        <v>1</v>
      </c>
      <c r="J494" s="136" t="s">
        <v>1837</v>
      </c>
      <c r="K494" s="142" t="s">
        <v>6</v>
      </c>
      <c r="L494" s="144" t="s">
        <v>1838</v>
      </c>
      <c r="M494" s="136" t="str">
        <f>VLOOKUP(L494,CódigosRetorno!$A$2:$B$2003,2,FALSE)</f>
        <v>El tipo documento del emisor que realiza el anticipo debe ser 6 del catalogo de tipo de documento.</v>
      </c>
      <c r="N494" s="135" t="s">
        <v>1839</v>
      </c>
    </row>
    <row r="495" spans="1:14" ht="24" x14ac:dyDescent="0.35">
      <c r="A495" s="2"/>
      <c r="B495" s="887"/>
      <c r="C495" s="905"/>
      <c r="D495" s="888"/>
      <c r="E495" s="888"/>
      <c r="F495" s="872"/>
      <c r="G495" s="145" t="s">
        <v>1126</v>
      </c>
      <c r="H495" s="89" t="s">
        <v>1127</v>
      </c>
      <c r="I495" s="135" t="s">
        <v>2432</v>
      </c>
      <c r="J495" s="136" t="s">
        <v>1128</v>
      </c>
      <c r="K495" s="128" t="s">
        <v>206</v>
      </c>
      <c r="L495" s="142" t="s">
        <v>1129</v>
      </c>
      <c r="M495" s="136" t="str">
        <f>VLOOKUP(L495,CódigosRetorno!$A$2:$B$2003,2,FALSE)</f>
        <v>El dato ingresado como atributo @schemeName es incorrecto.</v>
      </c>
      <c r="N495" s="145" t="s">
        <v>9</v>
      </c>
    </row>
    <row r="496" spans="1:14" ht="24" x14ac:dyDescent="0.35">
      <c r="A496" s="2"/>
      <c r="B496" s="887"/>
      <c r="C496" s="905"/>
      <c r="D496" s="888"/>
      <c r="E496" s="888"/>
      <c r="F496" s="872"/>
      <c r="G496" s="145" t="s">
        <v>1058</v>
      </c>
      <c r="H496" s="89" t="s">
        <v>1059</v>
      </c>
      <c r="I496" s="135" t="s">
        <v>2432</v>
      </c>
      <c r="J496" s="136" t="s">
        <v>1060</v>
      </c>
      <c r="K496" s="128" t="s">
        <v>206</v>
      </c>
      <c r="L496" s="142" t="s">
        <v>1061</v>
      </c>
      <c r="M496" s="136" t="str">
        <f>VLOOKUP(L496,CódigosRetorno!$A$2:$B$2003,2,FALSE)</f>
        <v>El dato ingresado como atributo @schemeAgencyName es incorrecto.</v>
      </c>
      <c r="N496" s="145" t="s">
        <v>9</v>
      </c>
    </row>
    <row r="497" spans="1:14" ht="48" x14ac:dyDescent="0.35">
      <c r="A497" s="2"/>
      <c r="B497" s="890"/>
      <c r="C497" s="905"/>
      <c r="D497" s="888"/>
      <c r="E497" s="888"/>
      <c r="F497" s="872"/>
      <c r="G497" s="145" t="s">
        <v>1840</v>
      </c>
      <c r="H497" s="89" t="s">
        <v>1131</v>
      </c>
      <c r="I497" s="135" t="s">
        <v>2432</v>
      </c>
      <c r="J497" s="136" t="s">
        <v>1132</v>
      </c>
      <c r="K497" s="142" t="s">
        <v>206</v>
      </c>
      <c r="L497" s="144" t="s">
        <v>1133</v>
      </c>
      <c r="M497" s="136" t="str">
        <f>VLOOKUP(L497,CódigosRetorno!$A$2:$B$2003,2,FALSE)</f>
        <v>El dato ingresado como atributo @schemeURI es incorrecto.</v>
      </c>
      <c r="N497" s="145" t="s">
        <v>9</v>
      </c>
    </row>
    <row r="498" spans="1:14" ht="24" x14ac:dyDescent="0.35">
      <c r="A498" s="2"/>
      <c r="B498" s="886">
        <f>B470+1</f>
        <v>65</v>
      </c>
      <c r="C498" s="905" t="s">
        <v>1841</v>
      </c>
      <c r="D498" s="888" t="s">
        <v>62</v>
      </c>
      <c r="E498" s="888" t="s">
        <v>182</v>
      </c>
      <c r="F498" s="873" t="s">
        <v>298</v>
      </c>
      <c r="G498" s="886" t="s">
        <v>299</v>
      </c>
      <c r="H498" s="868" t="s">
        <v>1842</v>
      </c>
      <c r="I498" s="135">
        <v>1</v>
      </c>
      <c r="J498" s="138" t="s">
        <v>2587</v>
      </c>
      <c r="K498" s="142" t="s">
        <v>6</v>
      </c>
      <c r="L498" s="144" t="s">
        <v>1844</v>
      </c>
      <c r="M498" s="136" t="str">
        <f>VLOOKUP(L498,CódigosRetorno!$A$2:$B$2003,2,FALSE)</f>
        <v>Total de anticipos diferente a los montos anticipados por documento.</v>
      </c>
      <c r="N498" s="145" t="s">
        <v>9</v>
      </c>
    </row>
    <row r="499" spans="1:14" ht="60" x14ac:dyDescent="0.35">
      <c r="A499" s="2"/>
      <c r="B499" s="887"/>
      <c r="C499" s="905"/>
      <c r="D499" s="888"/>
      <c r="E499" s="888"/>
      <c r="F499" s="874"/>
      <c r="G499" s="890"/>
      <c r="H499" s="869"/>
      <c r="I499" s="135"/>
      <c r="J499" s="138" t="s">
        <v>1845</v>
      </c>
      <c r="K499" s="142" t="s">
        <v>6</v>
      </c>
      <c r="L499" s="144" t="s">
        <v>1846</v>
      </c>
      <c r="M499" s="136" t="str">
        <f>VLOOKUP(L499,CódigosRetorno!$A$2:$B$2003,2,FALSE)</f>
        <v>Si se informa 'Total de anticipos' debe consignar los descuentos globales por anticipo con monto mayor a cero</v>
      </c>
      <c r="N499" s="145" t="s">
        <v>9</v>
      </c>
    </row>
    <row r="500" spans="1:14" ht="24" x14ac:dyDescent="0.35">
      <c r="A500" s="2"/>
      <c r="B500" s="890"/>
      <c r="C500" s="905"/>
      <c r="D500" s="888"/>
      <c r="E500" s="888"/>
      <c r="F500" s="135" t="s">
        <v>143</v>
      </c>
      <c r="G500" s="128" t="s">
        <v>306</v>
      </c>
      <c r="H500" s="92" t="s">
        <v>1368</v>
      </c>
      <c r="I500" s="135">
        <v>1</v>
      </c>
      <c r="J500" s="138" t="s">
        <v>1391</v>
      </c>
      <c r="K500" s="142" t="s">
        <v>6</v>
      </c>
      <c r="L500" s="144" t="s">
        <v>948</v>
      </c>
      <c r="M500" s="136" t="str">
        <f>VLOOKUP(L500,CódigosRetorno!$A$2:$B$2003,2,FALSE)</f>
        <v>La moneda debe ser la misma en todo el documento. Salvo las percepciones que sólo son en moneda nacional</v>
      </c>
      <c r="N500" s="135" t="s">
        <v>1094</v>
      </c>
    </row>
    <row r="501" spans="1:14" x14ac:dyDescent="0.35">
      <c r="A501" s="2"/>
      <c r="B501" s="534" t="s">
        <v>2588</v>
      </c>
      <c r="C501" s="523"/>
      <c r="D501" s="529"/>
      <c r="E501" s="529"/>
      <c r="F501" s="536"/>
      <c r="G501" s="536"/>
      <c r="H501" s="531"/>
      <c r="I501" s="529"/>
      <c r="J501" s="523" t="s">
        <v>9</v>
      </c>
      <c r="K501" s="525" t="s">
        <v>9</v>
      </c>
      <c r="L501" s="532" t="s">
        <v>9</v>
      </c>
      <c r="M501" s="523" t="str">
        <f>VLOOKUP(L501,CódigosRetorno!$A$2:$B$2003,2,FALSE)</f>
        <v>-</v>
      </c>
      <c r="N501" s="522" t="s">
        <v>9</v>
      </c>
    </row>
    <row r="502" spans="1:14" ht="24" x14ac:dyDescent="0.35">
      <c r="A502" s="2"/>
      <c r="B502" s="888">
        <f>B498+1</f>
        <v>66</v>
      </c>
      <c r="C502" s="905" t="s">
        <v>1848</v>
      </c>
      <c r="D502" s="888" t="s">
        <v>62</v>
      </c>
      <c r="E502" s="888" t="s">
        <v>182</v>
      </c>
      <c r="F502" s="135" t="s">
        <v>2589</v>
      </c>
      <c r="G502" s="135" t="s">
        <v>215</v>
      </c>
      <c r="H502" s="136" t="s">
        <v>2590</v>
      </c>
      <c r="I502" s="135" t="s">
        <v>2432</v>
      </c>
      <c r="J502" s="136" t="s">
        <v>217</v>
      </c>
      <c r="K502" s="128" t="s">
        <v>206</v>
      </c>
      <c r="L502" s="142" t="s">
        <v>1183</v>
      </c>
      <c r="M502" s="136" t="str">
        <f>VLOOKUP(L502,CódigosRetorno!$A$2:$B$2003,2,FALSE)</f>
        <v>El código de Ubigeo no existe en el listado.</v>
      </c>
      <c r="N502" s="135" t="s">
        <v>1154</v>
      </c>
    </row>
    <row r="503" spans="1:14" ht="24" x14ac:dyDescent="0.35">
      <c r="A503" s="2"/>
      <c r="B503" s="888"/>
      <c r="C503" s="905"/>
      <c r="D503" s="888"/>
      <c r="E503" s="888"/>
      <c r="F503" s="873"/>
      <c r="G503" s="135" t="s">
        <v>1155</v>
      </c>
      <c r="H503" s="92" t="s">
        <v>1059</v>
      </c>
      <c r="I503" s="135" t="s">
        <v>2432</v>
      </c>
      <c r="J503" s="136" t="s">
        <v>1156</v>
      </c>
      <c r="K503" s="128" t="s">
        <v>206</v>
      </c>
      <c r="L503" s="142" t="s">
        <v>1061</v>
      </c>
      <c r="M503" s="136" t="str">
        <f>VLOOKUP(L503,CódigosRetorno!$A$2:$B$2003,2,FALSE)</f>
        <v>El dato ingresado como atributo @schemeAgencyName es incorrecto.</v>
      </c>
      <c r="N503" s="135" t="s">
        <v>9</v>
      </c>
    </row>
    <row r="504" spans="1:14" ht="24" x14ac:dyDescent="0.35">
      <c r="A504" s="2"/>
      <c r="B504" s="888"/>
      <c r="C504" s="905"/>
      <c r="D504" s="888"/>
      <c r="E504" s="888"/>
      <c r="F504" s="874"/>
      <c r="G504" s="135" t="s">
        <v>1157</v>
      </c>
      <c r="H504" s="92" t="s">
        <v>1127</v>
      </c>
      <c r="I504" s="135" t="s">
        <v>2432</v>
      </c>
      <c r="J504" s="136" t="s">
        <v>1158</v>
      </c>
      <c r="K504" s="128" t="s">
        <v>206</v>
      </c>
      <c r="L504" s="142" t="s">
        <v>1129</v>
      </c>
      <c r="M504" s="136" t="str">
        <f>VLOOKUP(L504,CódigosRetorno!$A$2:$B$2003,2,FALSE)</f>
        <v>El dato ingresado como atributo @schemeName es incorrecto.</v>
      </c>
      <c r="N504" s="145" t="s">
        <v>9</v>
      </c>
    </row>
    <row r="505" spans="1:14" ht="48" x14ac:dyDescent="0.35">
      <c r="A505" s="2"/>
      <c r="B505" s="888"/>
      <c r="C505" s="905"/>
      <c r="D505" s="888"/>
      <c r="E505" s="888"/>
      <c r="F505" s="135" t="s">
        <v>1141</v>
      </c>
      <c r="G505" s="128"/>
      <c r="H505" s="136" t="s">
        <v>2591</v>
      </c>
      <c r="I505" s="135">
        <v>1</v>
      </c>
      <c r="J505" s="136" t="s">
        <v>2001</v>
      </c>
      <c r="K505" s="128" t="s">
        <v>206</v>
      </c>
      <c r="L505" s="78" t="s">
        <v>1176</v>
      </c>
      <c r="M505" s="136" t="str">
        <f>VLOOKUP(L505,CódigosRetorno!$A$2:$B$2003,2,FALSE)</f>
        <v>El dato ingresado como direccion completa y detallada no cumple con el formato establecido.</v>
      </c>
      <c r="N505" s="135" t="s">
        <v>9</v>
      </c>
    </row>
    <row r="506" spans="1:14" ht="48" x14ac:dyDescent="0.35">
      <c r="A506" s="2"/>
      <c r="B506" s="888"/>
      <c r="C506" s="905"/>
      <c r="D506" s="888"/>
      <c r="E506" s="888"/>
      <c r="F506" s="135" t="s">
        <v>1145</v>
      </c>
      <c r="G506" s="128"/>
      <c r="H506" s="136" t="s">
        <v>2592</v>
      </c>
      <c r="I506" s="135" t="s">
        <v>2432</v>
      </c>
      <c r="J506" s="136" t="s">
        <v>2444</v>
      </c>
      <c r="K506" s="128" t="s">
        <v>206</v>
      </c>
      <c r="L506" s="142" t="s">
        <v>1179</v>
      </c>
      <c r="M506" s="136" t="str">
        <f>VLOOKUP(L506,CódigosRetorno!$A$2:$B$2003,2,FALSE)</f>
        <v>El dato ingresado como urbanización no cumple con el formato establecido</v>
      </c>
      <c r="N506" s="135" t="s">
        <v>9</v>
      </c>
    </row>
    <row r="507" spans="1:14" ht="48" x14ac:dyDescent="0.35">
      <c r="A507" s="2"/>
      <c r="B507" s="888"/>
      <c r="C507" s="905"/>
      <c r="D507" s="888"/>
      <c r="E507" s="888"/>
      <c r="F507" s="135" t="s">
        <v>226</v>
      </c>
      <c r="G507" s="128"/>
      <c r="H507" s="136" t="s">
        <v>2593</v>
      </c>
      <c r="I507" s="135" t="s">
        <v>2432</v>
      </c>
      <c r="J507" s="136" t="s">
        <v>2445</v>
      </c>
      <c r="K507" s="128" t="s">
        <v>206</v>
      </c>
      <c r="L507" s="142" t="s">
        <v>1181</v>
      </c>
      <c r="M507" s="136" t="str">
        <f>VLOOKUP(L507,CódigosRetorno!$A$2:$B$2003,2,FALSE)</f>
        <v>El dato ingresado como provincia no cumple con el formato establecido</v>
      </c>
      <c r="N507" s="135" t="s">
        <v>9</v>
      </c>
    </row>
    <row r="508" spans="1:14" ht="48" x14ac:dyDescent="0.35">
      <c r="A508" s="2"/>
      <c r="B508" s="888"/>
      <c r="C508" s="905"/>
      <c r="D508" s="888"/>
      <c r="E508" s="888"/>
      <c r="F508" s="135" t="s">
        <v>226</v>
      </c>
      <c r="G508" s="128"/>
      <c r="H508" s="136" t="s">
        <v>2594</v>
      </c>
      <c r="I508" s="135" t="s">
        <v>2432</v>
      </c>
      <c r="J508" s="136" t="s">
        <v>2445</v>
      </c>
      <c r="K508" s="128" t="s">
        <v>206</v>
      </c>
      <c r="L508" s="142" t="s">
        <v>1185</v>
      </c>
      <c r="M508" s="136" t="str">
        <f>VLOOKUP(L508,CódigosRetorno!$A$2:$B$2003,2,FALSE)</f>
        <v>El dato ingresado como departamento no cumple con el formato establecido</v>
      </c>
      <c r="N508" s="135" t="s">
        <v>9</v>
      </c>
    </row>
    <row r="509" spans="1:14" ht="48" x14ac:dyDescent="0.35">
      <c r="A509" s="2"/>
      <c r="B509" s="888"/>
      <c r="C509" s="905"/>
      <c r="D509" s="888"/>
      <c r="E509" s="888"/>
      <c r="F509" s="135" t="s">
        <v>226</v>
      </c>
      <c r="G509" s="128"/>
      <c r="H509" s="136" t="s">
        <v>2595</v>
      </c>
      <c r="I509" s="135">
        <v>1</v>
      </c>
      <c r="J509" s="136" t="s">
        <v>2445</v>
      </c>
      <c r="K509" s="128" t="s">
        <v>206</v>
      </c>
      <c r="L509" s="142" t="s">
        <v>1187</v>
      </c>
      <c r="M509" s="136" t="str">
        <f>VLOOKUP(L509,CódigosRetorno!$A$2:$B$2003,2,FALSE)</f>
        <v>El dato ingresado como distrito no cumple con el formato establecido</v>
      </c>
      <c r="N509" s="135" t="s">
        <v>9</v>
      </c>
    </row>
    <row r="510" spans="1:14" ht="36" x14ac:dyDescent="0.35">
      <c r="A510" s="2"/>
      <c r="B510" s="888"/>
      <c r="C510" s="905"/>
      <c r="D510" s="888"/>
      <c r="E510" s="888"/>
      <c r="F510" s="135" t="s">
        <v>328</v>
      </c>
      <c r="G510" s="128" t="s">
        <v>241</v>
      </c>
      <c r="H510" s="136" t="s">
        <v>2596</v>
      </c>
      <c r="I510" s="135" t="s">
        <v>2432</v>
      </c>
      <c r="J510" s="136" t="s">
        <v>2597</v>
      </c>
      <c r="K510" s="128" t="s">
        <v>206</v>
      </c>
      <c r="L510" s="142" t="s">
        <v>1166</v>
      </c>
      <c r="M510" s="136" t="str">
        <f>VLOOKUP(L510,CódigosRetorno!$A$2:$B$2003,2,FALSE)</f>
        <v>El codigo de pais debe ser PE</v>
      </c>
      <c r="N510" s="135" t="s">
        <v>9</v>
      </c>
    </row>
    <row r="511" spans="1:14" ht="24" x14ac:dyDescent="0.35">
      <c r="A511" s="2"/>
      <c r="B511" s="888"/>
      <c r="C511" s="905"/>
      <c r="D511" s="888"/>
      <c r="E511" s="888"/>
      <c r="F511" s="872"/>
      <c r="G511" s="145" t="s">
        <v>1168</v>
      </c>
      <c r="H511" s="136" t="s">
        <v>1097</v>
      </c>
      <c r="I511" s="135" t="s">
        <v>2432</v>
      </c>
      <c r="J511" s="136" t="s">
        <v>1169</v>
      </c>
      <c r="K511" s="128" t="s">
        <v>206</v>
      </c>
      <c r="L511" s="142" t="s">
        <v>1099</v>
      </c>
      <c r="M511" s="136" t="str">
        <f>VLOOKUP(L511,CódigosRetorno!$A$2:$B$2003,2,FALSE)</f>
        <v>El dato ingresado como atributo @listID es incorrecto.</v>
      </c>
      <c r="N511" s="135" t="s">
        <v>9</v>
      </c>
    </row>
    <row r="512" spans="1:14" ht="48" x14ac:dyDescent="0.35">
      <c r="A512" s="2"/>
      <c r="B512" s="888"/>
      <c r="C512" s="905"/>
      <c r="D512" s="888"/>
      <c r="E512" s="888"/>
      <c r="F512" s="872"/>
      <c r="G512" s="145" t="s">
        <v>1102</v>
      </c>
      <c r="H512" s="136" t="s">
        <v>1079</v>
      </c>
      <c r="I512" s="135" t="s">
        <v>2432</v>
      </c>
      <c r="J512" s="136" t="s">
        <v>1103</v>
      </c>
      <c r="K512" s="128" t="s">
        <v>206</v>
      </c>
      <c r="L512" s="142" t="s">
        <v>1080</v>
      </c>
      <c r="M512" s="136" t="str">
        <f>VLOOKUP(L512,CódigosRetorno!$A$2:$B$2003,2,FALSE)</f>
        <v>El dato ingresado como atributo @listAgencyName es incorrecto.</v>
      </c>
      <c r="N512" s="145" t="s">
        <v>9</v>
      </c>
    </row>
    <row r="513" spans="1:14" ht="24" x14ac:dyDescent="0.35">
      <c r="A513" s="2"/>
      <c r="B513" s="888"/>
      <c r="C513" s="905"/>
      <c r="D513" s="888"/>
      <c r="E513" s="888"/>
      <c r="F513" s="872"/>
      <c r="G513" s="135" t="s">
        <v>1171</v>
      </c>
      <c r="H513" s="136" t="s">
        <v>1082</v>
      </c>
      <c r="I513" s="135" t="s">
        <v>2432</v>
      </c>
      <c r="J513" s="136" t="s">
        <v>1172</v>
      </c>
      <c r="K513" s="142" t="s">
        <v>206</v>
      </c>
      <c r="L513" s="144" t="s">
        <v>1084</v>
      </c>
      <c r="M513" s="136" t="str">
        <f>VLOOKUP(L513,CódigosRetorno!$A$2:$B$2003,2,FALSE)</f>
        <v>El dato ingresado como atributo @listName es incorrecto.</v>
      </c>
      <c r="N513" s="145" t="s">
        <v>9</v>
      </c>
    </row>
    <row r="514" spans="1:14" x14ac:dyDescent="0.35">
      <c r="A514" s="2"/>
      <c r="B514" s="534" t="s">
        <v>1878</v>
      </c>
      <c r="C514" s="535"/>
      <c r="D514" s="538"/>
      <c r="E514" s="529"/>
      <c r="F514" s="536" t="s">
        <v>9</v>
      </c>
      <c r="G514" s="536" t="s">
        <v>9</v>
      </c>
      <c r="H514" s="537" t="s">
        <v>9</v>
      </c>
      <c r="I514" s="536"/>
      <c r="J514" s="523" t="s">
        <v>9</v>
      </c>
      <c r="K514" s="525" t="s">
        <v>9</v>
      </c>
      <c r="L514" s="532" t="s">
        <v>9</v>
      </c>
      <c r="M514" s="523" t="str">
        <f>VLOOKUP(L514,CódigosRetorno!$A$2:$B$2003,2,FALSE)</f>
        <v>-</v>
      </c>
      <c r="N514" s="522" t="s">
        <v>9</v>
      </c>
    </row>
    <row r="515" spans="1:14" ht="24" x14ac:dyDescent="0.35">
      <c r="A515" s="2"/>
      <c r="B515" s="872" t="s">
        <v>2598</v>
      </c>
      <c r="C515" s="905" t="s">
        <v>1879</v>
      </c>
      <c r="D515" s="888" t="s">
        <v>327</v>
      </c>
      <c r="E515" s="888" t="s">
        <v>182</v>
      </c>
      <c r="F515" s="142" t="s">
        <v>221</v>
      </c>
      <c r="G515" s="128" t="s">
        <v>1342</v>
      </c>
      <c r="H515" s="136" t="s">
        <v>1880</v>
      </c>
      <c r="I515" s="145">
        <v>1</v>
      </c>
      <c r="J515" s="136" t="s">
        <v>1344</v>
      </c>
      <c r="K515" s="128" t="s">
        <v>206</v>
      </c>
      <c r="L515" s="142" t="s">
        <v>1345</v>
      </c>
      <c r="M515" s="136" t="str">
        <f>VLOOKUP(L515,CódigosRetorno!$A$2:$B$2003,2,FALSE)</f>
        <v>No existe información en el nombre del concepto.</v>
      </c>
      <c r="N515" s="135" t="s">
        <v>9</v>
      </c>
    </row>
    <row r="516" spans="1:14" ht="24" x14ac:dyDescent="0.35">
      <c r="A516" s="2"/>
      <c r="B516" s="872"/>
      <c r="C516" s="905"/>
      <c r="D516" s="888"/>
      <c r="E516" s="888"/>
      <c r="F516" s="142" t="s">
        <v>659</v>
      </c>
      <c r="G516" s="128" t="s">
        <v>1342</v>
      </c>
      <c r="H516" s="138" t="s">
        <v>1881</v>
      </c>
      <c r="I516" s="145">
        <v>1</v>
      </c>
      <c r="J516" s="136" t="s">
        <v>184</v>
      </c>
      <c r="K516" s="142" t="s">
        <v>9</v>
      </c>
      <c r="L516" s="144" t="s">
        <v>9</v>
      </c>
      <c r="M516" s="136" t="str">
        <f>VLOOKUP(L516,CódigosRetorno!$A$2:$B$2003,2,FALSE)</f>
        <v>-</v>
      </c>
      <c r="N516" s="135" t="s">
        <v>1347</v>
      </c>
    </row>
    <row r="517" spans="1:14" ht="24" x14ac:dyDescent="0.35">
      <c r="A517" s="2"/>
      <c r="B517" s="872"/>
      <c r="C517" s="905"/>
      <c r="D517" s="888"/>
      <c r="E517" s="888"/>
      <c r="F517" s="888"/>
      <c r="G517" s="135" t="s">
        <v>1348</v>
      </c>
      <c r="H517" s="136" t="s">
        <v>1082</v>
      </c>
      <c r="I517" s="135" t="s">
        <v>2432</v>
      </c>
      <c r="J517" s="136" t="s">
        <v>1349</v>
      </c>
      <c r="K517" s="128" t="s">
        <v>206</v>
      </c>
      <c r="L517" s="142" t="s">
        <v>1084</v>
      </c>
      <c r="M517" s="136" t="str">
        <f>VLOOKUP(L517,CódigosRetorno!$A$2:$B$2003,2,FALSE)</f>
        <v>El dato ingresado como atributo @listName es incorrecto.</v>
      </c>
      <c r="N517" s="145" t="s">
        <v>9</v>
      </c>
    </row>
    <row r="518" spans="1:14" ht="24" x14ac:dyDescent="0.35">
      <c r="A518" s="2"/>
      <c r="B518" s="872"/>
      <c r="C518" s="905"/>
      <c r="D518" s="888"/>
      <c r="E518" s="888"/>
      <c r="F518" s="888"/>
      <c r="G518" s="135" t="s">
        <v>1058</v>
      </c>
      <c r="H518" s="136" t="s">
        <v>1079</v>
      </c>
      <c r="I518" s="135" t="s">
        <v>2432</v>
      </c>
      <c r="J518" s="136" t="s">
        <v>1060</v>
      </c>
      <c r="K518" s="142" t="s">
        <v>206</v>
      </c>
      <c r="L518" s="144" t="s">
        <v>1080</v>
      </c>
      <c r="M518" s="136" t="str">
        <f>VLOOKUP(L518,CódigosRetorno!$A$2:$B$2003,2,FALSE)</f>
        <v>El dato ingresado como atributo @listAgencyName es incorrecto.</v>
      </c>
      <c r="N518" s="145" t="s">
        <v>9</v>
      </c>
    </row>
    <row r="519" spans="1:14" ht="36" x14ac:dyDescent="0.35">
      <c r="A519" s="2"/>
      <c r="B519" s="872"/>
      <c r="C519" s="905"/>
      <c r="D519" s="888"/>
      <c r="E519" s="888"/>
      <c r="F519" s="886"/>
      <c r="G519" s="202" t="s">
        <v>1350</v>
      </c>
      <c r="H519" s="359" t="s">
        <v>1086</v>
      </c>
      <c r="I519" s="135" t="s">
        <v>2432</v>
      </c>
      <c r="J519" s="136" t="s">
        <v>1351</v>
      </c>
      <c r="K519" s="142" t="s">
        <v>206</v>
      </c>
      <c r="L519" s="144" t="s">
        <v>1088</v>
      </c>
      <c r="M519" s="136" t="str">
        <f>VLOOKUP(L519,CódigosRetorno!$A$2:$B$2003,2,FALSE)</f>
        <v>El dato ingresado como atributo @listURI es incorrecto.</v>
      </c>
      <c r="N519" s="145" t="s">
        <v>9</v>
      </c>
    </row>
    <row r="520" spans="1:14" ht="36" x14ac:dyDescent="0.35">
      <c r="A520" s="2"/>
      <c r="B520" s="872"/>
      <c r="C520" s="905"/>
      <c r="D520" s="888"/>
      <c r="E520" s="937"/>
      <c r="F520" s="924" t="s">
        <v>712</v>
      </c>
      <c r="G520" s="873"/>
      <c r="H520" s="868" t="s">
        <v>1882</v>
      </c>
      <c r="I520" s="941">
        <v>1</v>
      </c>
      <c r="J520" s="136" t="s">
        <v>2599</v>
      </c>
      <c r="K520" s="128" t="s">
        <v>6</v>
      </c>
      <c r="L520" s="142" t="s">
        <v>1354</v>
      </c>
      <c r="M520" s="136" t="str">
        <f>VLOOKUP(L520,CódigosRetorno!$A$2:$B$2003,2,FALSE)</f>
        <v>El XML no contiene tag o no existe información del valor del concepto por linea.</v>
      </c>
      <c r="N520" s="135" t="s">
        <v>9</v>
      </c>
    </row>
    <row r="521" spans="1:14" ht="24" x14ac:dyDescent="0.35">
      <c r="A521" s="2"/>
      <c r="B521" s="872"/>
      <c r="C521" s="905"/>
      <c r="D521" s="888"/>
      <c r="E521" s="937"/>
      <c r="F521" s="925"/>
      <c r="G521" s="882"/>
      <c r="H521" s="883"/>
      <c r="I521" s="973"/>
      <c r="J521" s="136" t="s">
        <v>1884</v>
      </c>
      <c r="K521" s="128" t="s">
        <v>206</v>
      </c>
      <c r="L521" s="142" t="s">
        <v>1885</v>
      </c>
      <c r="M521" s="136" t="str">
        <f>VLOOKUP(L521,CódigosRetorno!$A$2:$B$2003,2,FALSE)</f>
        <v>El dato ingresado como valor del concepto de la linea no cumple con el formato establecido.</v>
      </c>
      <c r="N521" s="135" t="s">
        <v>9</v>
      </c>
    </row>
    <row r="522" spans="1:14" ht="36" x14ac:dyDescent="0.35">
      <c r="A522" s="2"/>
      <c r="B522" s="872"/>
      <c r="C522" s="905"/>
      <c r="D522" s="888"/>
      <c r="E522" s="937"/>
      <c r="F522" s="415" t="s">
        <v>712</v>
      </c>
      <c r="G522" s="130"/>
      <c r="H522" s="203" t="s">
        <v>1886</v>
      </c>
      <c r="I522" s="973"/>
      <c r="J522" s="136" t="s">
        <v>1887</v>
      </c>
      <c r="K522" s="128" t="s">
        <v>206</v>
      </c>
      <c r="L522" s="142" t="s">
        <v>1885</v>
      </c>
      <c r="M522" s="136" t="str">
        <f>VLOOKUP(L522,CódigosRetorno!$A$2:$B$2003,2,FALSE)</f>
        <v>El dato ingresado como valor del concepto de la linea no cumple con el formato establecido.</v>
      </c>
      <c r="N522" s="135" t="s">
        <v>9</v>
      </c>
    </row>
    <row r="523" spans="1:14" ht="36" x14ac:dyDescent="0.35">
      <c r="A523" s="2"/>
      <c r="B523" s="872"/>
      <c r="C523" s="905"/>
      <c r="D523" s="888"/>
      <c r="E523" s="937"/>
      <c r="F523" s="415" t="s">
        <v>298</v>
      </c>
      <c r="G523" s="130"/>
      <c r="H523" s="203" t="s">
        <v>2600</v>
      </c>
      <c r="I523" s="973"/>
      <c r="J523" s="136" t="s">
        <v>1889</v>
      </c>
      <c r="K523" s="128" t="s">
        <v>206</v>
      </c>
      <c r="L523" s="142" t="s">
        <v>1885</v>
      </c>
      <c r="M523" s="136" t="str">
        <f>VLOOKUP(L523,CódigosRetorno!$A$2:$B$2003,2,FALSE)</f>
        <v>El dato ingresado como valor del concepto de la linea no cumple con el formato establecido.</v>
      </c>
      <c r="N523" s="135" t="s">
        <v>9</v>
      </c>
    </row>
    <row r="524" spans="1:14" ht="36" x14ac:dyDescent="0.35">
      <c r="A524" s="2"/>
      <c r="B524" s="872"/>
      <c r="C524" s="905"/>
      <c r="D524" s="888"/>
      <c r="E524" s="937"/>
      <c r="F524" s="415" t="s">
        <v>1227</v>
      </c>
      <c r="G524" s="130" t="s">
        <v>196</v>
      </c>
      <c r="H524" s="203" t="s">
        <v>2601</v>
      </c>
      <c r="I524" s="973"/>
      <c r="J524" s="136" t="s">
        <v>2602</v>
      </c>
      <c r="K524" s="128" t="s">
        <v>206</v>
      </c>
      <c r="L524" s="142" t="s">
        <v>1885</v>
      </c>
      <c r="M524" s="136" t="str">
        <f>VLOOKUP(L524,CódigosRetorno!$A$2:$B$2003,2,FALSE)</f>
        <v>El dato ingresado como valor del concepto de la linea no cumple con el formato establecido.</v>
      </c>
      <c r="N524" s="135" t="s">
        <v>1839</v>
      </c>
    </row>
    <row r="525" spans="1:14" ht="36" x14ac:dyDescent="0.35">
      <c r="A525" s="2"/>
      <c r="B525" s="872"/>
      <c r="C525" s="905"/>
      <c r="D525" s="888"/>
      <c r="E525" s="937"/>
      <c r="F525" s="415" t="s">
        <v>1141</v>
      </c>
      <c r="G525" s="130"/>
      <c r="H525" s="203" t="s">
        <v>2603</v>
      </c>
      <c r="I525" s="973"/>
      <c r="J525" s="136" t="s">
        <v>1893</v>
      </c>
      <c r="K525" s="128" t="s">
        <v>206</v>
      </c>
      <c r="L525" s="142" t="s">
        <v>1885</v>
      </c>
      <c r="M525" s="136" t="str">
        <f>VLOOKUP(L525,CódigosRetorno!$A$2:$B$2003,2,FALSE)</f>
        <v>El dato ingresado como valor del concepto de la linea no cumple con el formato establecido.</v>
      </c>
      <c r="N525" s="135" t="s">
        <v>9</v>
      </c>
    </row>
    <row r="526" spans="1:14" ht="36" x14ac:dyDescent="0.35">
      <c r="A526" s="2"/>
      <c r="B526" s="872"/>
      <c r="C526" s="905"/>
      <c r="D526" s="888"/>
      <c r="E526" s="937"/>
      <c r="F526" s="415" t="s">
        <v>214</v>
      </c>
      <c r="G526" s="130" t="s">
        <v>215</v>
      </c>
      <c r="H526" s="203" t="s">
        <v>2604</v>
      </c>
      <c r="I526" s="973"/>
      <c r="J526" s="136" t="s">
        <v>2605</v>
      </c>
      <c r="K526" s="128" t="s">
        <v>206</v>
      </c>
      <c r="L526" s="142" t="s">
        <v>1885</v>
      </c>
      <c r="M526" s="136" t="str">
        <f>VLOOKUP(L526,CódigosRetorno!$A$2:$B$2003,2,FALSE)</f>
        <v>El dato ingresado como valor del concepto de la linea no cumple con el formato establecido.</v>
      </c>
      <c r="N526" s="135" t="s">
        <v>1154</v>
      </c>
    </row>
    <row r="527" spans="1:14" ht="36" x14ac:dyDescent="0.35">
      <c r="A527" s="2"/>
      <c r="B527" s="872"/>
      <c r="C527" s="905"/>
      <c r="D527" s="888"/>
      <c r="E527" s="937"/>
      <c r="F527" s="415" t="s">
        <v>1141</v>
      </c>
      <c r="G527" s="130"/>
      <c r="H527" s="203" t="s">
        <v>2606</v>
      </c>
      <c r="I527" s="973"/>
      <c r="J527" s="136" t="s">
        <v>1897</v>
      </c>
      <c r="K527" s="128" t="s">
        <v>206</v>
      </c>
      <c r="L527" s="142" t="s">
        <v>1885</v>
      </c>
      <c r="M527" s="136" t="str">
        <f>VLOOKUP(L527,CódigosRetorno!$A$2:$B$2003,2,FALSE)</f>
        <v>El dato ingresado como valor del concepto de la linea no cumple con el formato establecido.</v>
      </c>
      <c r="N527" s="135" t="s">
        <v>9</v>
      </c>
    </row>
    <row r="528" spans="1:14" ht="36" x14ac:dyDescent="0.35">
      <c r="A528" s="2"/>
      <c r="B528" s="872"/>
      <c r="C528" s="905"/>
      <c r="D528" s="888"/>
      <c r="E528" s="937"/>
      <c r="F528" s="415" t="s">
        <v>214</v>
      </c>
      <c r="G528" s="130" t="s">
        <v>215</v>
      </c>
      <c r="H528" s="203" t="s">
        <v>2607</v>
      </c>
      <c r="I528" s="973"/>
      <c r="J528" s="136" t="s">
        <v>2608</v>
      </c>
      <c r="K528" s="128" t="s">
        <v>206</v>
      </c>
      <c r="L528" s="142" t="s">
        <v>1885</v>
      </c>
      <c r="M528" s="136" t="str">
        <f>VLOOKUP(L528,CódigosRetorno!$A$2:$B$2003,2,FALSE)</f>
        <v>El dato ingresado como valor del concepto de la linea no cumple con el formato establecido.</v>
      </c>
      <c r="N528" s="135" t="s">
        <v>1154</v>
      </c>
    </row>
    <row r="529" spans="1:14" ht="36" x14ac:dyDescent="0.35">
      <c r="A529" s="2"/>
      <c r="B529" s="872"/>
      <c r="C529" s="905"/>
      <c r="D529" s="888"/>
      <c r="E529" s="937"/>
      <c r="F529" s="389" t="s">
        <v>1141</v>
      </c>
      <c r="G529" s="131"/>
      <c r="H529" s="204" t="s">
        <v>2609</v>
      </c>
      <c r="I529" s="942"/>
      <c r="J529" s="136" t="s">
        <v>1901</v>
      </c>
      <c r="K529" s="128" t="s">
        <v>206</v>
      </c>
      <c r="L529" s="142" t="s">
        <v>1885</v>
      </c>
      <c r="M529" s="136" t="str">
        <f>VLOOKUP(L529,CódigosRetorno!$A$2:$B$2003,2,FALSE)</f>
        <v>El dato ingresado como valor del concepto de la linea no cumple con el formato establecido.</v>
      </c>
      <c r="N529" s="135" t="s">
        <v>9</v>
      </c>
    </row>
    <row r="530" spans="1:14" ht="24" x14ac:dyDescent="0.35">
      <c r="A530" s="2"/>
      <c r="B530" s="872">
        <v>74</v>
      </c>
      <c r="C530" s="905" t="s">
        <v>1902</v>
      </c>
      <c r="D530" s="888" t="s">
        <v>327</v>
      </c>
      <c r="E530" s="888" t="s">
        <v>182</v>
      </c>
      <c r="F530" s="346" t="s">
        <v>221</v>
      </c>
      <c r="G530" s="134" t="s">
        <v>1342</v>
      </c>
      <c r="H530" s="341" t="s">
        <v>1880</v>
      </c>
      <c r="I530" s="145">
        <v>1</v>
      </c>
      <c r="J530" s="136" t="s">
        <v>1344</v>
      </c>
      <c r="K530" s="128" t="s">
        <v>206</v>
      </c>
      <c r="L530" s="142" t="s">
        <v>1345</v>
      </c>
      <c r="M530" s="136" t="str">
        <f>VLOOKUP(L530,CódigosRetorno!$A$2:$B$2003,2,FALSE)</f>
        <v>No existe información en el nombre del concepto.</v>
      </c>
      <c r="N530" s="135" t="s">
        <v>9</v>
      </c>
    </row>
    <row r="531" spans="1:14" ht="24" x14ac:dyDescent="0.35">
      <c r="A531" s="2"/>
      <c r="B531" s="872"/>
      <c r="C531" s="905"/>
      <c r="D531" s="888"/>
      <c r="E531" s="888"/>
      <c r="F531" s="142" t="s">
        <v>659</v>
      </c>
      <c r="G531" s="128" t="s">
        <v>1342</v>
      </c>
      <c r="H531" s="138" t="s">
        <v>1881</v>
      </c>
      <c r="I531" s="145">
        <v>1</v>
      </c>
      <c r="J531" s="136" t="s">
        <v>184</v>
      </c>
      <c r="K531" s="142" t="s">
        <v>9</v>
      </c>
      <c r="L531" s="144" t="s">
        <v>9</v>
      </c>
      <c r="M531" s="136" t="str">
        <f>VLOOKUP(L531,CódigosRetorno!$A$2:$B$2003,2,FALSE)</f>
        <v>-</v>
      </c>
      <c r="N531" s="135" t="s">
        <v>1347</v>
      </c>
    </row>
    <row r="532" spans="1:14" ht="24" x14ac:dyDescent="0.35">
      <c r="A532" s="2"/>
      <c r="B532" s="872"/>
      <c r="C532" s="905"/>
      <c r="D532" s="888"/>
      <c r="E532" s="888"/>
      <c r="F532" s="888"/>
      <c r="G532" s="135" t="s">
        <v>1348</v>
      </c>
      <c r="H532" s="136" t="s">
        <v>1082</v>
      </c>
      <c r="I532" s="135" t="s">
        <v>2432</v>
      </c>
      <c r="J532" s="136" t="s">
        <v>1349</v>
      </c>
      <c r="K532" s="128" t="s">
        <v>206</v>
      </c>
      <c r="L532" s="142" t="s">
        <v>1084</v>
      </c>
      <c r="M532" s="136" t="str">
        <f>VLOOKUP(L532,CódigosRetorno!$A$2:$B$2003,2,FALSE)</f>
        <v>El dato ingresado como atributo @listName es incorrecto.</v>
      </c>
      <c r="N532" s="145" t="s">
        <v>9</v>
      </c>
    </row>
    <row r="533" spans="1:14" ht="24" x14ac:dyDescent="0.35">
      <c r="A533" s="2"/>
      <c r="B533" s="872"/>
      <c r="C533" s="905"/>
      <c r="D533" s="888"/>
      <c r="E533" s="888"/>
      <c r="F533" s="888"/>
      <c r="G533" s="135" t="s">
        <v>1058</v>
      </c>
      <c r="H533" s="136" t="s">
        <v>1079</v>
      </c>
      <c r="I533" s="135" t="s">
        <v>2432</v>
      </c>
      <c r="J533" s="136" t="s">
        <v>1060</v>
      </c>
      <c r="K533" s="142" t="s">
        <v>206</v>
      </c>
      <c r="L533" s="144" t="s">
        <v>1080</v>
      </c>
      <c r="M533" s="136" t="str">
        <f>VLOOKUP(L533,CódigosRetorno!$A$2:$B$2003,2,FALSE)</f>
        <v>El dato ingresado como atributo @listAgencyName es incorrecto.</v>
      </c>
      <c r="N533" s="145" t="s">
        <v>9</v>
      </c>
    </row>
    <row r="534" spans="1:14" ht="36" x14ac:dyDescent="0.35">
      <c r="A534" s="2"/>
      <c r="B534" s="872"/>
      <c r="C534" s="905"/>
      <c r="D534" s="888"/>
      <c r="E534" s="888"/>
      <c r="F534" s="888"/>
      <c r="G534" s="145" t="s">
        <v>1350</v>
      </c>
      <c r="H534" s="92" t="s">
        <v>1086</v>
      </c>
      <c r="I534" s="135" t="s">
        <v>2432</v>
      </c>
      <c r="J534" s="136" t="s">
        <v>1351</v>
      </c>
      <c r="K534" s="142" t="s">
        <v>206</v>
      </c>
      <c r="L534" s="144" t="s">
        <v>1088</v>
      </c>
      <c r="M534" s="136" t="str">
        <f>VLOOKUP(L534,CódigosRetorno!$A$2:$B$2003,2,FALSE)</f>
        <v>El dato ingresado como atributo @listURI es incorrecto.</v>
      </c>
      <c r="N534" s="145" t="s">
        <v>9</v>
      </c>
    </row>
    <row r="535" spans="1:14" ht="36" x14ac:dyDescent="0.35">
      <c r="A535" s="2"/>
      <c r="B535" s="872"/>
      <c r="C535" s="905"/>
      <c r="D535" s="888"/>
      <c r="E535" s="888"/>
      <c r="F535" s="128" t="s">
        <v>176</v>
      </c>
      <c r="G535" s="128" t="s">
        <v>177</v>
      </c>
      <c r="H535" s="136" t="s">
        <v>1903</v>
      </c>
      <c r="I535" s="145">
        <v>1</v>
      </c>
      <c r="J535" s="136" t="s">
        <v>1904</v>
      </c>
      <c r="K535" s="128" t="s">
        <v>6</v>
      </c>
      <c r="L535" s="142" t="s">
        <v>1905</v>
      </c>
      <c r="M535" s="136" t="str">
        <f>VLOOKUP(L535,CódigosRetorno!$A$2:$B$2003,2,FALSE)</f>
        <v>El XML no contiene tag de la fecha del concepto por linea.</v>
      </c>
      <c r="N535" s="145" t="s">
        <v>9</v>
      </c>
    </row>
    <row r="536" spans="1:14" ht="24" x14ac:dyDescent="0.35">
      <c r="A536" s="2"/>
      <c r="B536" s="872">
        <f>B530+1</f>
        <v>75</v>
      </c>
      <c r="C536" s="905" t="s">
        <v>1906</v>
      </c>
      <c r="D536" s="888" t="s">
        <v>327</v>
      </c>
      <c r="E536" s="888" t="s">
        <v>182</v>
      </c>
      <c r="F536" s="135" t="s">
        <v>221</v>
      </c>
      <c r="G536" s="128" t="s">
        <v>1342</v>
      </c>
      <c r="H536" s="136" t="s">
        <v>1880</v>
      </c>
      <c r="I536" s="145">
        <v>1</v>
      </c>
      <c r="J536" s="136" t="s">
        <v>1344</v>
      </c>
      <c r="K536" s="128" t="s">
        <v>206</v>
      </c>
      <c r="L536" s="142" t="s">
        <v>1345</v>
      </c>
      <c r="M536" s="136" t="str">
        <f>VLOOKUP(L536,CódigosRetorno!$A$2:$B$2003,2,FALSE)</f>
        <v>No existe información en el nombre del concepto.</v>
      </c>
      <c r="N536" s="135" t="s">
        <v>9</v>
      </c>
    </row>
    <row r="537" spans="1:14" ht="24" x14ac:dyDescent="0.35">
      <c r="A537" s="2"/>
      <c r="B537" s="872"/>
      <c r="C537" s="905"/>
      <c r="D537" s="888"/>
      <c r="E537" s="888"/>
      <c r="F537" s="142" t="s">
        <v>659</v>
      </c>
      <c r="G537" s="128" t="s">
        <v>1342</v>
      </c>
      <c r="H537" s="138" t="s">
        <v>1881</v>
      </c>
      <c r="I537" s="145">
        <v>1</v>
      </c>
      <c r="J537" s="136" t="s">
        <v>184</v>
      </c>
      <c r="K537" s="142" t="s">
        <v>9</v>
      </c>
      <c r="L537" s="144" t="s">
        <v>9</v>
      </c>
      <c r="M537" s="136" t="str">
        <f>VLOOKUP(L537,CódigosRetorno!$A$2:$B$2003,2,FALSE)</f>
        <v>-</v>
      </c>
      <c r="N537" s="135" t="s">
        <v>1347</v>
      </c>
    </row>
    <row r="538" spans="1:14" ht="24" x14ac:dyDescent="0.35">
      <c r="A538" s="2"/>
      <c r="B538" s="872"/>
      <c r="C538" s="905"/>
      <c r="D538" s="888"/>
      <c r="E538" s="888"/>
      <c r="F538" s="923"/>
      <c r="G538" s="135" t="s">
        <v>1348</v>
      </c>
      <c r="H538" s="136" t="s">
        <v>1082</v>
      </c>
      <c r="I538" s="135" t="s">
        <v>2432</v>
      </c>
      <c r="J538" s="136" t="s">
        <v>1349</v>
      </c>
      <c r="K538" s="128" t="s">
        <v>206</v>
      </c>
      <c r="L538" s="142" t="s">
        <v>1084</v>
      </c>
      <c r="M538" s="136" t="str">
        <f>VLOOKUP(L538,CódigosRetorno!$A$2:$B$2003,2,FALSE)</f>
        <v>El dato ingresado como atributo @listName es incorrecto.</v>
      </c>
      <c r="N538" s="145" t="s">
        <v>9</v>
      </c>
    </row>
    <row r="539" spans="1:14" ht="24" x14ac:dyDescent="0.35">
      <c r="A539" s="2"/>
      <c r="B539" s="872"/>
      <c r="C539" s="905"/>
      <c r="D539" s="888"/>
      <c r="E539" s="888"/>
      <c r="F539" s="923"/>
      <c r="G539" s="135" t="s">
        <v>1058</v>
      </c>
      <c r="H539" s="136" t="s">
        <v>1079</v>
      </c>
      <c r="I539" s="135" t="s">
        <v>2432</v>
      </c>
      <c r="J539" s="136" t="s">
        <v>1060</v>
      </c>
      <c r="K539" s="142" t="s">
        <v>206</v>
      </c>
      <c r="L539" s="144" t="s">
        <v>1080</v>
      </c>
      <c r="M539" s="136" t="str">
        <f>VLOOKUP(L539,CódigosRetorno!$A$2:$B$2003,2,FALSE)</f>
        <v>El dato ingresado como atributo @listAgencyName es incorrecto.</v>
      </c>
      <c r="N539" s="145" t="s">
        <v>9</v>
      </c>
    </row>
    <row r="540" spans="1:14" ht="36" x14ac:dyDescent="0.35">
      <c r="A540" s="2"/>
      <c r="B540" s="872"/>
      <c r="C540" s="905"/>
      <c r="D540" s="888"/>
      <c r="E540" s="888"/>
      <c r="F540" s="923"/>
      <c r="G540" s="145" t="s">
        <v>1350</v>
      </c>
      <c r="H540" s="92" t="s">
        <v>1086</v>
      </c>
      <c r="I540" s="135" t="s">
        <v>2432</v>
      </c>
      <c r="J540" s="136" t="s">
        <v>1351</v>
      </c>
      <c r="K540" s="142" t="s">
        <v>206</v>
      </c>
      <c r="L540" s="144" t="s">
        <v>1088</v>
      </c>
      <c r="M540" s="136" t="str">
        <f>VLOOKUP(L540,CódigosRetorno!$A$2:$B$2003,2,FALSE)</f>
        <v>El dato ingresado como atributo @listURI es incorrecto.</v>
      </c>
      <c r="N540" s="145" t="s">
        <v>9</v>
      </c>
    </row>
    <row r="541" spans="1:14" ht="36" x14ac:dyDescent="0.35">
      <c r="A541" s="2"/>
      <c r="B541" s="872"/>
      <c r="C541" s="905"/>
      <c r="D541" s="888"/>
      <c r="E541" s="888"/>
      <c r="F541" s="142" t="s">
        <v>767</v>
      </c>
      <c r="G541" s="142" t="s">
        <v>702</v>
      </c>
      <c r="H541" s="136" t="s">
        <v>1907</v>
      </c>
      <c r="I541" s="145">
        <v>1</v>
      </c>
      <c r="J541" s="136" t="s">
        <v>1908</v>
      </c>
      <c r="K541" s="128" t="s">
        <v>6</v>
      </c>
      <c r="L541" s="142" t="s">
        <v>1909</v>
      </c>
      <c r="M541" s="136" t="str">
        <f>VLOOKUP(L541,CódigosRetorno!$A$2:$B$2003,2,FALSE)</f>
        <v>El XML no contiene tag de la Hora del concepto por linea.</v>
      </c>
      <c r="N541" s="145" t="s">
        <v>9</v>
      </c>
    </row>
    <row r="542" spans="1:14" x14ac:dyDescent="0.35">
      <c r="A542" s="2"/>
      <c r="B542" s="534" t="s">
        <v>2156</v>
      </c>
      <c r="C542" s="535"/>
      <c r="D542" s="524"/>
      <c r="E542" s="524"/>
      <c r="F542" s="524"/>
      <c r="G542" s="524"/>
      <c r="H542" s="523"/>
      <c r="I542" s="522"/>
      <c r="J542" s="523"/>
      <c r="K542" s="525" t="s">
        <v>9</v>
      </c>
      <c r="L542" s="532" t="s">
        <v>9</v>
      </c>
      <c r="M542" s="523" t="str">
        <f>VLOOKUP(L542,CódigosRetorno!$A$2:$B$2003,2,FALSE)</f>
        <v>-</v>
      </c>
      <c r="N542" s="526" t="s">
        <v>9</v>
      </c>
    </row>
    <row r="543" spans="1:14" ht="24" x14ac:dyDescent="0.35">
      <c r="A543" s="2"/>
      <c r="B543" s="872" t="s">
        <v>2610</v>
      </c>
      <c r="C543" s="905" t="s">
        <v>2158</v>
      </c>
      <c r="D543" s="888" t="s">
        <v>327</v>
      </c>
      <c r="E543" s="888" t="s">
        <v>182</v>
      </c>
      <c r="F543" s="142" t="s">
        <v>221</v>
      </c>
      <c r="G543" s="135" t="s">
        <v>1342</v>
      </c>
      <c r="H543" s="136" t="s">
        <v>1880</v>
      </c>
      <c r="I543" s="135"/>
      <c r="J543" s="136" t="s">
        <v>1344</v>
      </c>
      <c r="K543" s="128" t="s">
        <v>206</v>
      </c>
      <c r="L543" s="142" t="s">
        <v>1345</v>
      </c>
      <c r="M543" s="136" t="str">
        <f>VLOOKUP(L543,CódigosRetorno!$A$2:$B$2003,2,FALSE)</f>
        <v>No existe información en el nombre del concepto.</v>
      </c>
      <c r="N543" s="135" t="s">
        <v>9</v>
      </c>
    </row>
    <row r="544" spans="1:14" ht="36" x14ac:dyDescent="0.35">
      <c r="A544" s="2"/>
      <c r="B544" s="872"/>
      <c r="C544" s="905"/>
      <c r="D544" s="888"/>
      <c r="E544" s="888"/>
      <c r="F544" s="923" t="s">
        <v>659</v>
      </c>
      <c r="G544" s="888" t="s">
        <v>1342</v>
      </c>
      <c r="H544" s="905" t="s">
        <v>1881</v>
      </c>
      <c r="I544" s="872"/>
      <c r="J544" s="136" t="s">
        <v>2159</v>
      </c>
      <c r="K544" s="142" t="s">
        <v>6</v>
      </c>
      <c r="L544" s="142" t="s">
        <v>2160</v>
      </c>
      <c r="M544" s="136" t="str">
        <f>VLOOKUP(L544,CódigosRetorno!$A$2:$B$2003,2,FALSE)</f>
        <v>El XML no contiene el tag de Carta Porte Aéreo:  Lugar de origen - Código de ubigeo</v>
      </c>
      <c r="N544" s="135" t="s">
        <v>9</v>
      </c>
    </row>
    <row r="545" spans="1:14" ht="36" x14ac:dyDescent="0.35">
      <c r="A545" s="2"/>
      <c r="B545" s="872"/>
      <c r="C545" s="905"/>
      <c r="D545" s="888"/>
      <c r="E545" s="888"/>
      <c r="F545" s="923"/>
      <c r="G545" s="888"/>
      <c r="H545" s="905"/>
      <c r="I545" s="872"/>
      <c r="J545" s="136" t="s">
        <v>2161</v>
      </c>
      <c r="K545" s="142" t="s">
        <v>6</v>
      </c>
      <c r="L545" s="142" t="s">
        <v>2162</v>
      </c>
      <c r="M545" s="136" t="str">
        <f>VLOOKUP(L545,CódigosRetorno!$A$2:$B$2003,2,FALSE)</f>
        <v>El XML no contiene el tag de Carta Porte Aéreo:  Lugar de origen - Dirección detallada</v>
      </c>
      <c r="N545" s="145" t="s">
        <v>9</v>
      </c>
    </row>
    <row r="546" spans="1:14" ht="36" x14ac:dyDescent="0.35">
      <c r="A546" s="2"/>
      <c r="B546" s="872"/>
      <c r="C546" s="905"/>
      <c r="D546" s="888"/>
      <c r="E546" s="888"/>
      <c r="F546" s="923"/>
      <c r="G546" s="888"/>
      <c r="H546" s="905"/>
      <c r="I546" s="872"/>
      <c r="J546" s="136" t="s">
        <v>2163</v>
      </c>
      <c r="K546" s="142" t="s">
        <v>6</v>
      </c>
      <c r="L546" s="142" t="s">
        <v>2164</v>
      </c>
      <c r="M546" s="136" t="str">
        <f>VLOOKUP(L546,CódigosRetorno!$A$2:$B$2003,2,FALSE)</f>
        <v>El XML no contiene el tag de Carta Porte Aéreo:  Lugar de destino - Código de ubigeo</v>
      </c>
      <c r="N546" s="135" t="s">
        <v>9</v>
      </c>
    </row>
    <row r="547" spans="1:14" ht="36" x14ac:dyDescent="0.35">
      <c r="A547" s="2"/>
      <c r="B547" s="872"/>
      <c r="C547" s="905"/>
      <c r="D547" s="888"/>
      <c r="E547" s="888"/>
      <c r="F547" s="923"/>
      <c r="G547" s="888"/>
      <c r="H547" s="905"/>
      <c r="I547" s="872"/>
      <c r="J547" s="136" t="s">
        <v>2165</v>
      </c>
      <c r="K547" s="128" t="s">
        <v>6</v>
      </c>
      <c r="L547" s="142" t="s">
        <v>2166</v>
      </c>
      <c r="M547" s="136" t="str">
        <f>VLOOKUP(L547,CódigosRetorno!$A$2:$B$2003,2,FALSE)</f>
        <v>El XML no contiene el tag de Carta Porte Aéreo:  Lugar de destino - Dirección detallada</v>
      </c>
      <c r="N547" s="145" t="s">
        <v>9</v>
      </c>
    </row>
    <row r="548" spans="1:14" ht="24" x14ac:dyDescent="0.35">
      <c r="A548" s="2"/>
      <c r="B548" s="872"/>
      <c r="C548" s="905"/>
      <c r="D548" s="888"/>
      <c r="E548" s="888"/>
      <c r="F548" s="923"/>
      <c r="G548" s="135" t="s">
        <v>1348</v>
      </c>
      <c r="H548" s="136" t="s">
        <v>1082</v>
      </c>
      <c r="I548" s="135" t="s">
        <v>2432</v>
      </c>
      <c r="J548" s="136" t="s">
        <v>1349</v>
      </c>
      <c r="K548" s="128" t="s">
        <v>206</v>
      </c>
      <c r="L548" s="142" t="s">
        <v>1084</v>
      </c>
      <c r="M548" s="136" t="str">
        <f>VLOOKUP(L548,CódigosRetorno!$A$2:$B$2003,2,FALSE)</f>
        <v>El dato ingresado como atributo @listName es incorrecto.</v>
      </c>
      <c r="N548" s="145" t="s">
        <v>9</v>
      </c>
    </row>
    <row r="549" spans="1:14" ht="24" x14ac:dyDescent="0.35">
      <c r="A549" s="2"/>
      <c r="B549" s="872"/>
      <c r="C549" s="905"/>
      <c r="D549" s="888"/>
      <c r="E549" s="888"/>
      <c r="F549" s="923"/>
      <c r="G549" s="135" t="s">
        <v>1058</v>
      </c>
      <c r="H549" s="136" t="s">
        <v>1079</v>
      </c>
      <c r="I549" s="135" t="s">
        <v>2432</v>
      </c>
      <c r="J549" s="136" t="s">
        <v>1060</v>
      </c>
      <c r="K549" s="142" t="s">
        <v>206</v>
      </c>
      <c r="L549" s="144" t="s">
        <v>1080</v>
      </c>
      <c r="M549" s="136" t="str">
        <f>VLOOKUP(L549,CódigosRetorno!$A$2:$B$2003,2,FALSE)</f>
        <v>El dato ingresado como atributo @listAgencyName es incorrecto.</v>
      </c>
      <c r="N549" s="145" t="s">
        <v>9</v>
      </c>
    </row>
    <row r="550" spans="1:14" ht="36" x14ac:dyDescent="0.35">
      <c r="A550" s="2"/>
      <c r="B550" s="872"/>
      <c r="C550" s="905"/>
      <c r="D550" s="888"/>
      <c r="E550" s="888"/>
      <c r="F550" s="923"/>
      <c r="G550" s="145" t="s">
        <v>1350</v>
      </c>
      <c r="H550" s="92" t="s">
        <v>1086</v>
      </c>
      <c r="I550" s="135" t="s">
        <v>2432</v>
      </c>
      <c r="J550" s="136" t="s">
        <v>1351</v>
      </c>
      <c r="K550" s="142" t="s">
        <v>206</v>
      </c>
      <c r="L550" s="144" t="s">
        <v>1088</v>
      </c>
      <c r="M550" s="136" t="str">
        <f>VLOOKUP(L550,CódigosRetorno!$A$2:$B$2003,2,FALSE)</f>
        <v>El dato ingresado como atributo @listURI es incorrecto.</v>
      </c>
      <c r="N550" s="145" t="s">
        <v>9</v>
      </c>
    </row>
    <row r="551" spans="1:14" ht="24" x14ac:dyDescent="0.35">
      <c r="A551" s="2"/>
      <c r="B551" s="872"/>
      <c r="C551" s="905"/>
      <c r="D551" s="888"/>
      <c r="E551" s="888"/>
      <c r="F551" s="923" t="s">
        <v>2167</v>
      </c>
      <c r="G551" s="923" t="s">
        <v>2168</v>
      </c>
      <c r="H551" s="905" t="s">
        <v>2169</v>
      </c>
      <c r="I551" s="872">
        <v>1</v>
      </c>
      <c r="J551" s="136" t="s">
        <v>2611</v>
      </c>
      <c r="K551" s="128" t="s">
        <v>6</v>
      </c>
      <c r="L551" s="142" t="s">
        <v>1354</v>
      </c>
      <c r="M551" s="136" t="str">
        <f>VLOOKUP(L551,CódigosRetorno!$A$2:$B$2003,2,FALSE)</f>
        <v>El XML no contiene tag o no existe información del valor del concepto por linea.</v>
      </c>
      <c r="N551" s="135" t="s">
        <v>9</v>
      </c>
    </row>
    <row r="552" spans="1:14" ht="24" x14ac:dyDescent="0.35">
      <c r="A552" s="2"/>
      <c r="B552" s="872"/>
      <c r="C552" s="905"/>
      <c r="D552" s="888"/>
      <c r="E552" s="888"/>
      <c r="F552" s="923"/>
      <c r="G552" s="923"/>
      <c r="H552" s="905"/>
      <c r="I552" s="872"/>
      <c r="J552" s="136" t="s">
        <v>2612</v>
      </c>
      <c r="K552" s="128" t="s">
        <v>206</v>
      </c>
      <c r="L552" s="142" t="s">
        <v>1885</v>
      </c>
      <c r="M552" s="136" t="str">
        <f>VLOOKUP(L552,CódigosRetorno!$A$2:$B$2003,2,FALSE)</f>
        <v>El dato ingresado como valor del concepto de la linea no cumple con el formato establecido.</v>
      </c>
      <c r="N552" s="135" t="s">
        <v>1154</v>
      </c>
    </row>
    <row r="553" spans="1:14" ht="24" x14ac:dyDescent="0.35">
      <c r="A553" s="2"/>
      <c r="B553" s="872"/>
      <c r="C553" s="905"/>
      <c r="D553" s="888"/>
      <c r="E553" s="888"/>
      <c r="F553" s="923"/>
      <c r="G553" s="923"/>
      <c r="H553" s="905"/>
      <c r="I553" s="872"/>
      <c r="J553" s="136" t="s">
        <v>2613</v>
      </c>
      <c r="K553" s="128" t="s">
        <v>206</v>
      </c>
      <c r="L553" s="142" t="s">
        <v>1885</v>
      </c>
      <c r="M553" s="136" t="str">
        <f>VLOOKUP(L553,CódigosRetorno!$A$2:$B$2003,2,FALSE)</f>
        <v>El dato ingresado como valor del concepto de la linea no cumple con el formato establecido.</v>
      </c>
      <c r="N553" s="135" t="s">
        <v>1154</v>
      </c>
    </row>
    <row r="554" spans="1:14" ht="60" x14ac:dyDescent="0.35">
      <c r="A554" s="2"/>
      <c r="B554" s="872"/>
      <c r="C554" s="905"/>
      <c r="D554" s="888"/>
      <c r="E554" s="888"/>
      <c r="F554" s="923"/>
      <c r="G554" s="923"/>
      <c r="H554" s="905"/>
      <c r="I554" s="872"/>
      <c r="J554" s="136" t="s">
        <v>2173</v>
      </c>
      <c r="K554" s="128" t="s">
        <v>206</v>
      </c>
      <c r="L554" s="142" t="s">
        <v>1885</v>
      </c>
      <c r="M554" s="136" t="str">
        <f>VLOOKUP(L554,CódigosRetorno!$A$2:$B$2003,2,FALSE)</f>
        <v>El dato ingresado como valor del concepto de la linea no cumple con el formato establecido.</v>
      </c>
      <c r="N554" s="145" t="s">
        <v>9</v>
      </c>
    </row>
    <row r="555" spans="1:14" ht="60" x14ac:dyDescent="0.35">
      <c r="A555" s="2"/>
      <c r="B555" s="872"/>
      <c r="C555" s="905"/>
      <c r="D555" s="888"/>
      <c r="E555" s="888"/>
      <c r="F555" s="923"/>
      <c r="G555" s="923"/>
      <c r="H555" s="905"/>
      <c r="I555" s="872"/>
      <c r="J555" s="136" t="s">
        <v>2174</v>
      </c>
      <c r="K555" s="128" t="s">
        <v>206</v>
      </c>
      <c r="L555" s="142" t="s">
        <v>1885</v>
      </c>
      <c r="M555" s="136" t="str">
        <f>VLOOKUP(L555,CódigosRetorno!$A$2:$B$2003,2,FALSE)</f>
        <v>El dato ingresado como valor del concepto de la linea no cumple con el formato establecido.</v>
      </c>
      <c r="N555" s="145" t="s">
        <v>9</v>
      </c>
    </row>
    <row r="556" spans="1:14" x14ac:dyDescent="0.35">
      <c r="A556" s="2"/>
      <c r="B556" s="534" t="s">
        <v>2175</v>
      </c>
      <c r="C556" s="535"/>
      <c r="D556" s="524"/>
      <c r="E556" s="524"/>
      <c r="F556" s="524"/>
      <c r="G556" s="524"/>
      <c r="H556" s="523"/>
      <c r="I556" s="522"/>
      <c r="J556" s="523"/>
      <c r="K556" s="525" t="s">
        <v>9</v>
      </c>
      <c r="L556" s="532" t="s">
        <v>9</v>
      </c>
      <c r="M556" s="523" t="str">
        <f>VLOOKUP(L556,CódigosRetorno!$A$2:$B$2003,2,FALSE)</f>
        <v>-</v>
      </c>
      <c r="N556" s="526" t="s">
        <v>9</v>
      </c>
    </row>
    <row r="557" spans="1:14" ht="24" x14ac:dyDescent="0.35">
      <c r="A557" s="2"/>
      <c r="B557" s="135">
        <v>78</v>
      </c>
      <c r="C557" s="136" t="s">
        <v>2614</v>
      </c>
      <c r="D557" s="128" t="s">
        <v>62</v>
      </c>
      <c r="E557" s="128" t="s">
        <v>182</v>
      </c>
      <c r="F557" s="135" t="s">
        <v>1826</v>
      </c>
      <c r="G557" s="128" t="s">
        <v>187</v>
      </c>
      <c r="H557" s="136" t="s">
        <v>2177</v>
      </c>
      <c r="I557" s="135">
        <v>1</v>
      </c>
      <c r="J557" s="136" t="s">
        <v>2178</v>
      </c>
      <c r="K557" s="128" t="s">
        <v>6</v>
      </c>
      <c r="L557" s="142" t="s">
        <v>2179</v>
      </c>
      <c r="M557" s="136" t="str">
        <f>VLOOKUP(L557,CódigosRetorno!$A$2:$B$2003,2,FALSE)</f>
        <v>El XML no contiene el tag de BVME transporte ferroviario: Agente de Viajes: Numero de Ruc</v>
      </c>
      <c r="N557" s="145" t="s">
        <v>9</v>
      </c>
    </row>
    <row r="558" spans="1:14" ht="24" x14ac:dyDescent="0.35">
      <c r="A558" s="2"/>
      <c r="B558" s="872">
        <f>B557+1</f>
        <v>79</v>
      </c>
      <c r="C558" s="905" t="s">
        <v>2615</v>
      </c>
      <c r="D558" s="888" t="s">
        <v>62</v>
      </c>
      <c r="E558" s="888" t="s">
        <v>182</v>
      </c>
      <c r="F558" s="872" t="s">
        <v>1227</v>
      </c>
      <c r="G558" s="888" t="s">
        <v>196</v>
      </c>
      <c r="H558" s="867" t="s">
        <v>2181</v>
      </c>
      <c r="I558" s="872">
        <v>1</v>
      </c>
      <c r="J558" s="136" t="s">
        <v>2182</v>
      </c>
      <c r="K558" s="128" t="s">
        <v>6</v>
      </c>
      <c r="L558" s="142" t="s">
        <v>2183</v>
      </c>
      <c r="M558" s="136" t="str">
        <f>VLOOKUP(L558,CódigosRetorno!$A$2:$B$2003,2,FALSE)</f>
        <v>El XML no contiene el tag de BVME transporte ferroviario: Agente de Viajes: Tipo de documento</v>
      </c>
      <c r="N558" s="135" t="s">
        <v>1839</v>
      </c>
    </row>
    <row r="559" spans="1:14" ht="24" x14ac:dyDescent="0.35">
      <c r="A559" s="2"/>
      <c r="B559" s="872"/>
      <c r="C559" s="905"/>
      <c r="D559" s="888"/>
      <c r="E559" s="888"/>
      <c r="F559" s="872"/>
      <c r="G559" s="888"/>
      <c r="H559" s="867"/>
      <c r="I559" s="872"/>
      <c r="J559" s="136" t="s">
        <v>2184</v>
      </c>
      <c r="K559" s="128" t="s">
        <v>6</v>
      </c>
      <c r="L559" s="142" t="s">
        <v>2185</v>
      </c>
      <c r="M559" s="136" t="str">
        <f>VLOOKUP(L559,CódigosRetorno!$A$2:$B$2003,2,FALSE)</f>
        <v>El dato ingresado como Agente de Viajes-Tipo de documento no corresponde al valor esperado.</v>
      </c>
      <c r="N559" s="145" t="s">
        <v>9</v>
      </c>
    </row>
    <row r="560" spans="1:14" ht="24" x14ac:dyDescent="0.35">
      <c r="A560" s="2"/>
      <c r="B560" s="872"/>
      <c r="C560" s="905"/>
      <c r="D560" s="888"/>
      <c r="E560" s="888"/>
      <c r="F560" s="888"/>
      <c r="G560" s="145" t="s">
        <v>1126</v>
      </c>
      <c r="H560" s="89" t="s">
        <v>1127</v>
      </c>
      <c r="I560" s="135" t="s">
        <v>2432</v>
      </c>
      <c r="J560" s="136" t="s">
        <v>1128</v>
      </c>
      <c r="K560" s="128" t="s">
        <v>206</v>
      </c>
      <c r="L560" s="142" t="s">
        <v>1129</v>
      </c>
      <c r="M560" s="136" t="str">
        <f>VLOOKUP(L560,CódigosRetorno!$A$2:$B$2003,2,FALSE)</f>
        <v>El dato ingresado como atributo @schemeName es incorrecto.</v>
      </c>
      <c r="N560" s="145" t="s">
        <v>9</v>
      </c>
    </row>
    <row r="561" spans="1:14" ht="24" x14ac:dyDescent="0.35">
      <c r="A561" s="2"/>
      <c r="B561" s="872"/>
      <c r="C561" s="905"/>
      <c r="D561" s="888"/>
      <c r="E561" s="888"/>
      <c r="F561" s="888"/>
      <c r="G561" s="145" t="s">
        <v>1058</v>
      </c>
      <c r="H561" s="89" t="s">
        <v>1059</v>
      </c>
      <c r="I561" s="135" t="s">
        <v>2432</v>
      </c>
      <c r="J561" s="136" t="s">
        <v>1060</v>
      </c>
      <c r="K561" s="128" t="s">
        <v>206</v>
      </c>
      <c r="L561" s="142" t="s">
        <v>1061</v>
      </c>
      <c r="M561" s="136" t="str">
        <f>VLOOKUP(L561,CódigosRetorno!$A$2:$B$2003,2,FALSE)</f>
        <v>El dato ingresado como atributo @schemeAgencyName es incorrecto.</v>
      </c>
      <c r="N561" s="145" t="s">
        <v>9</v>
      </c>
    </row>
    <row r="562" spans="1:14" ht="36" x14ac:dyDescent="0.35">
      <c r="A562" s="2"/>
      <c r="B562" s="872"/>
      <c r="C562" s="905"/>
      <c r="D562" s="888"/>
      <c r="E562" s="888"/>
      <c r="F562" s="888"/>
      <c r="G562" s="145" t="s">
        <v>1130</v>
      </c>
      <c r="H562" s="89" t="s">
        <v>1131</v>
      </c>
      <c r="I562" s="135" t="s">
        <v>2432</v>
      </c>
      <c r="J562" s="136" t="s">
        <v>1132</v>
      </c>
      <c r="K562" s="142" t="s">
        <v>206</v>
      </c>
      <c r="L562" s="144" t="s">
        <v>1133</v>
      </c>
      <c r="M562" s="136" t="str">
        <f>VLOOKUP(L562,CódigosRetorno!$A$2:$B$2003,2,FALSE)</f>
        <v>El dato ingresado como atributo @schemeURI es incorrecto.</v>
      </c>
      <c r="N562" s="145" t="s">
        <v>9</v>
      </c>
    </row>
    <row r="563" spans="1:14" ht="24" x14ac:dyDescent="0.35">
      <c r="A563" s="2"/>
      <c r="B563" s="872" t="s">
        <v>2616</v>
      </c>
      <c r="C563" s="905" t="s">
        <v>2617</v>
      </c>
      <c r="D563" s="888" t="s">
        <v>327</v>
      </c>
      <c r="E563" s="888" t="s">
        <v>182</v>
      </c>
      <c r="F563" s="142" t="s">
        <v>221</v>
      </c>
      <c r="G563" s="135"/>
      <c r="H563" s="136" t="s">
        <v>1880</v>
      </c>
      <c r="I563" s="135">
        <v>1</v>
      </c>
      <c r="J563" s="136" t="s">
        <v>1344</v>
      </c>
      <c r="K563" s="128" t="s">
        <v>206</v>
      </c>
      <c r="L563" s="142" t="s">
        <v>1345</v>
      </c>
      <c r="M563" s="136" t="str">
        <f>VLOOKUP(L563,CódigosRetorno!$A$2:$B$2003,2,FALSE)</f>
        <v>No existe información en el nombre del concepto.</v>
      </c>
      <c r="N563" s="135" t="s">
        <v>9</v>
      </c>
    </row>
    <row r="564" spans="1:14" ht="36" x14ac:dyDescent="0.35">
      <c r="A564" s="2"/>
      <c r="B564" s="872"/>
      <c r="C564" s="905"/>
      <c r="D564" s="888"/>
      <c r="E564" s="888"/>
      <c r="F564" s="923" t="s">
        <v>659</v>
      </c>
      <c r="G564" s="888" t="s">
        <v>1342</v>
      </c>
      <c r="H564" s="905" t="s">
        <v>1881</v>
      </c>
      <c r="I564" s="872">
        <v>1</v>
      </c>
      <c r="J564" s="136" t="s">
        <v>2188</v>
      </c>
      <c r="K564" s="128" t="s">
        <v>6</v>
      </c>
      <c r="L564" s="142" t="s">
        <v>2189</v>
      </c>
      <c r="M564" s="136" t="str">
        <f>VLOOKUP(L564,CódigosRetorno!$A$2:$B$2003,2,FALSE)</f>
        <v>El XML no contiene el tag de BVME transporte ferroviario: Pasajero - Apellidos y Nombres</v>
      </c>
      <c r="N564" s="135" t="s">
        <v>9</v>
      </c>
    </row>
    <row r="565" spans="1:14" ht="36" x14ac:dyDescent="0.35">
      <c r="A565" s="2"/>
      <c r="B565" s="872"/>
      <c r="C565" s="905"/>
      <c r="D565" s="888"/>
      <c r="E565" s="888"/>
      <c r="F565" s="923"/>
      <c r="G565" s="888"/>
      <c r="H565" s="905"/>
      <c r="I565" s="872"/>
      <c r="J565" s="136" t="s">
        <v>2190</v>
      </c>
      <c r="K565" s="128" t="s">
        <v>6</v>
      </c>
      <c r="L565" s="142" t="s">
        <v>2191</v>
      </c>
      <c r="M565" s="136" t="str">
        <f>VLOOKUP(L565,CódigosRetorno!$A$2:$B$2003,2,FALSE)</f>
        <v>El XML no contiene el tag de BVME transporte ferroviario: Pasajero - Tipo de documento de identidad</v>
      </c>
      <c r="N565" s="135" t="s">
        <v>9</v>
      </c>
    </row>
    <row r="566" spans="1:14" ht="36" x14ac:dyDescent="0.35">
      <c r="A566" s="2"/>
      <c r="B566" s="872"/>
      <c r="C566" s="905"/>
      <c r="D566" s="888"/>
      <c r="E566" s="888"/>
      <c r="F566" s="923"/>
      <c r="G566" s="888"/>
      <c r="H566" s="905"/>
      <c r="I566" s="872"/>
      <c r="J566" s="136" t="s">
        <v>2192</v>
      </c>
      <c r="K566" s="128" t="s">
        <v>6</v>
      </c>
      <c r="L566" s="142" t="s">
        <v>2193</v>
      </c>
      <c r="M566" s="136" t="str">
        <f>VLOOKUP(L566,CódigosRetorno!$A$2:$B$2003,2,FALSE)</f>
        <v>El XML no contiene el tag de BVME transporte ferroviario: Pasajero - Número de documento de identidad</v>
      </c>
      <c r="N566" s="135" t="s">
        <v>9</v>
      </c>
    </row>
    <row r="567" spans="1:14" ht="36" x14ac:dyDescent="0.35">
      <c r="A567" s="2"/>
      <c r="B567" s="872"/>
      <c r="C567" s="905"/>
      <c r="D567" s="888"/>
      <c r="E567" s="888"/>
      <c r="F567" s="923"/>
      <c r="G567" s="888"/>
      <c r="H567" s="905"/>
      <c r="I567" s="872"/>
      <c r="J567" s="136" t="s">
        <v>2194</v>
      </c>
      <c r="K567" s="128" t="s">
        <v>6</v>
      </c>
      <c r="L567" s="142" t="s">
        <v>2195</v>
      </c>
      <c r="M567" s="136" t="str">
        <f>VLOOKUP(L567,CódigosRetorno!$A$2:$B$2003,2,FALSE)</f>
        <v>El XML no contiene el tag de BVME transporte ferroviario: Servicio transporte: Ciudad o lugar de origen - Código de ubigeo</v>
      </c>
      <c r="N567" s="145" t="s">
        <v>9</v>
      </c>
    </row>
    <row r="568" spans="1:14" ht="36" x14ac:dyDescent="0.35">
      <c r="A568" s="2"/>
      <c r="B568" s="872"/>
      <c r="C568" s="905"/>
      <c r="D568" s="888"/>
      <c r="E568" s="888"/>
      <c r="F568" s="923"/>
      <c r="G568" s="888"/>
      <c r="H568" s="905"/>
      <c r="I568" s="872"/>
      <c r="J568" s="136" t="s">
        <v>2196</v>
      </c>
      <c r="K568" s="128" t="s">
        <v>6</v>
      </c>
      <c r="L568" s="142" t="s">
        <v>2197</v>
      </c>
      <c r="M568" s="136" t="str">
        <f>VLOOKUP(L568,CódigosRetorno!$A$2:$B$2003,2,FALSE)</f>
        <v>El XML no contiene el tag de BVME transporte ferroviario: Servicio transporte: Ciudad o lugar de origen - Dirección detallada</v>
      </c>
      <c r="N568" s="145" t="s">
        <v>9</v>
      </c>
    </row>
    <row r="569" spans="1:14" ht="36" x14ac:dyDescent="0.35">
      <c r="A569" s="2"/>
      <c r="B569" s="872"/>
      <c r="C569" s="905"/>
      <c r="D569" s="888"/>
      <c r="E569" s="888"/>
      <c r="F569" s="923"/>
      <c r="G569" s="888"/>
      <c r="H569" s="905"/>
      <c r="I569" s="872"/>
      <c r="J569" s="136" t="s">
        <v>2198</v>
      </c>
      <c r="K569" s="128" t="s">
        <v>6</v>
      </c>
      <c r="L569" s="142" t="s">
        <v>2199</v>
      </c>
      <c r="M569" s="136" t="str">
        <f>VLOOKUP(L569,CódigosRetorno!$A$2:$B$2003,2,FALSE)</f>
        <v>El XML no contiene el tag de BVME transporte ferroviario: Servicio transporte: Ciudad o lugar de destino - Código de ubigeo</v>
      </c>
      <c r="N569" s="145" t="s">
        <v>9</v>
      </c>
    </row>
    <row r="570" spans="1:14" ht="36" x14ac:dyDescent="0.35">
      <c r="A570" s="2"/>
      <c r="B570" s="872"/>
      <c r="C570" s="905"/>
      <c r="D570" s="888"/>
      <c r="E570" s="888"/>
      <c r="F570" s="923"/>
      <c r="G570" s="888"/>
      <c r="H570" s="905"/>
      <c r="I570" s="872"/>
      <c r="J570" s="136" t="s">
        <v>2200</v>
      </c>
      <c r="K570" s="128" t="s">
        <v>6</v>
      </c>
      <c r="L570" s="142" t="s">
        <v>2201</v>
      </c>
      <c r="M570" s="136" t="str">
        <f>VLOOKUP(L570,CódigosRetorno!$A$2:$B$2003,2,FALSE)</f>
        <v>El XML no contiene el tag de BVME transporte ferroviario: Servicio transporte: Ciudad o lugar de destino - Dirección detallada</v>
      </c>
      <c r="N570" s="145" t="s">
        <v>9</v>
      </c>
    </row>
    <row r="571" spans="1:14" ht="36" x14ac:dyDescent="0.35">
      <c r="A571" s="2"/>
      <c r="B571" s="872"/>
      <c r="C571" s="905"/>
      <c r="D571" s="888"/>
      <c r="E571" s="888"/>
      <c r="F571" s="923"/>
      <c r="G571" s="888"/>
      <c r="H571" s="905"/>
      <c r="I571" s="872"/>
      <c r="J571" s="136" t="s">
        <v>2202</v>
      </c>
      <c r="K571" s="128" t="s">
        <v>6</v>
      </c>
      <c r="L571" s="142" t="s">
        <v>2203</v>
      </c>
      <c r="M571" s="136" t="str">
        <f>VLOOKUP(L571,CódigosRetorno!$A$2:$B$2003,2,FALSE)</f>
        <v>El XML no contiene el tag de BVME transporte ferroviario: Servicio transporte:Número de asiento</v>
      </c>
      <c r="N571" s="145" t="s">
        <v>9</v>
      </c>
    </row>
    <row r="572" spans="1:14" ht="24" x14ac:dyDescent="0.35">
      <c r="A572" s="2"/>
      <c r="B572" s="872"/>
      <c r="C572" s="905"/>
      <c r="D572" s="888"/>
      <c r="E572" s="888"/>
      <c r="F572" s="923"/>
      <c r="G572" s="135" t="s">
        <v>1348</v>
      </c>
      <c r="H572" s="136" t="s">
        <v>1082</v>
      </c>
      <c r="I572" s="135" t="s">
        <v>2432</v>
      </c>
      <c r="J572" s="136" t="s">
        <v>1349</v>
      </c>
      <c r="K572" s="128" t="s">
        <v>206</v>
      </c>
      <c r="L572" s="142" t="s">
        <v>1084</v>
      </c>
      <c r="M572" s="136" t="str">
        <f>VLOOKUP(L572,CódigosRetorno!$A$2:$B$2003,2,FALSE)</f>
        <v>El dato ingresado como atributo @listName es incorrecto.</v>
      </c>
      <c r="N572" s="145" t="s">
        <v>9</v>
      </c>
    </row>
    <row r="573" spans="1:14" ht="24" x14ac:dyDescent="0.35">
      <c r="A573" s="2"/>
      <c r="B573" s="872"/>
      <c r="C573" s="905"/>
      <c r="D573" s="888"/>
      <c r="E573" s="888"/>
      <c r="F573" s="923"/>
      <c r="G573" s="135" t="s">
        <v>1058</v>
      </c>
      <c r="H573" s="136" t="s">
        <v>1079</v>
      </c>
      <c r="I573" s="135" t="s">
        <v>2432</v>
      </c>
      <c r="J573" s="136" t="s">
        <v>1060</v>
      </c>
      <c r="K573" s="142" t="s">
        <v>206</v>
      </c>
      <c r="L573" s="144" t="s">
        <v>1080</v>
      </c>
      <c r="M573" s="136" t="str">
        <f>VLOOKUP(L573,CódigosRetorno!$A$2:$B$2003,2,FALSE)</f>
        <v>El dato ingresado como atributo @listAgencyName es incorrecto.</v>
      </c>
      <c r="N573" s="145" t="s">
        <v>9</v>
      </c>
    </row>
    <row r="574" spans="1:14" ht="36" x14ac:dyDescent="0.35">
      <c r="A574" s="2"/>
      <c r="B574" s="872"/>
      <c r="C574" s="905"/>
      <c r="D574" s="888"/>
      <c r="E574" s="888"/>
      <c r="F574" s="923"/>
      <c r="G574" s="145" t="s">
        <v>1350</v>
      </c>
      <c r="H574" s="92" t="s">
        <v>1086</v>
      </c>
      <c r="I574" s="135" t="s">
        <v>2432</v>
      </c>
      <c r="J574" s="136" t="s">
        <v>1351</v>
      </c>
      <c r="K574" s="142" t="s">
        <v>206</v>
      </c>
      <c r="L574" s="144" t="s">
        <v>1088</v>
      </c>
      <c r="M574" s="136" t="str">
        <f>VLOOKUP(L574,CódigosRetorno!$A$2:$B$2003,2,FALSE)</f>
        <v>El dato ingresado como atributo @listURI es incorrecto.</v>
      </c>
      <c r="N574" s="145" t="s">
        <v>9</v>
      </c>
    </row>
    <row r="575" spans="1:14" ht="36" x14ac:dyDescent="0.35">
      <c r="A575" s="2"/>
      <c r="B575" s="872"/>
      <c r="C575" s="905"/>
      <c r="D575" s="888"/>
      <c r="E575" s="888"/>
      <c r="F575" s="923" t="s">
        <v>2618</v>
      </c>
      <c r="G575" s="923" t="s">
        <v>2619</v>
      </c>
      <c r="H575" s="905" t="s">
        <v>2620</v>
      </c>
      <c r="I575" s="872">
        <v>1</v>
      </c>
      <c r="J575" s="136" t="s">
        <v>2621</v>
      </c>
      <c r="K575" s="128" t="s">
        <v>6</v>
      </c>
      <c r="L575" s="142" t="s">
        <v>1354</v>
      </c>
      <c r="M575" s="136" t="str">
        <f>VLOOKUP(L575,CódigosRetorno!$A$2:$B$2003,2,FALSE)</f>
        <v>El XML no contiene tag o no existe información del valor del concepto por linea.</v>
      </c>
      <c r="N575" s="145" t="s">
        <v>9</v>
      </c>
    </row>
    <row r="576" spans="1:14" ht="60" x14ac:dyDescent="0.35">
      <c r="A576" s="2"/>
      <c r="B576" s="872"/>
      <c r="C576" s="905"/>
      <c r="D576" s="888"/>
      <c r="E576" s="888"/>
      <c r="F576" s="923"/>
      <c r="G576" s="923"/>
      <c r="H576" s="905"/>
      <c r="I576" s="872"/>
      <c r="J576" s="136" t="s">
        <v>2622</v>
      </c>
      <c r="K576" s="128" t="s">
        <v>206</v>
      </c>
      <c r="L576" s="142" t="s">
        <v>1885</v>
      </c>
      <c r="M576" s="136" t="str">
        <f>VLOOKUP(L576,CódigosRetorno!$A$2:$B$2003,2,FALSE)</f>
        <v>El dato ingresado como valor del concepto de la linea no cumple con el formato establecido.</v>
      </c>
      <c r="N576" s="145" t="s">
        <v>9</v>
      </c>
    </row>
    <row r="577" spans="1:14" ht="24" x14ac:dyDescent="0.35">
      <c r="A577" s="2"/>
      <c r="B577" s="872"/>
      <c r="C577" s="905"/>
      <c r="D577" s="888"/>
      <c r="E577" s="888"/>
      <c r="F577" s="923"/>
      <c r="G577" s="923"/>
      <c r="H577" s="905"/>
      <c r="I577" s="872"/>
      <c r="J577" s="136" t="s">
        <v>2623</v>
      </c>
      <c r="K577" s="128" t="s">
        <v>206</v>
      </c>
      <c r="L577" s="142" t="s">
        <v>1885</v>
      </c>
      <c r="M577" s="136" t="str">
        <f>VLOOKUP(L577,CódigosRetorno!$A$2:$B$2003,2,FALSE)</f>
        <v>El dato ingresado como valor del concepto de la linea no cumple con el formato establecido.</v>
      </c>
      <c r="N577" s="135" t="s">
        <v>1839</v>
      </c>
    </row>
    <row r="578" spans="1:14" ht="24" x14ac:dyDescent="0.35">
      <c r="A578" s="2"/>
      <c r="B578" s="872"/>
      <c r="C578" s="905"/>
      <c r="D578" s="888"/>
      <c r="E578" s="888"/>
      <c r="F578" s="923"/>
      <c r="G578" s="923"/>
      <c r="H578" s="905"/>
      <c r="I578" s="872"/>
      <c r="J578" s="136" t="s">
        <v>2624</v>
      </c>
      <c r="K578" s="128" t="s">
        <v>206</v>
      </c>
      <c r="L578" s="142" t="s">
        <v>1885</v>
      </c>
      <c r="M578" s="136" t="str">
        <f>VLOOKUP(L578,CódigosRetorno!$A$2:$B$2003,2,FALSE)</f>
        <v>El dato ingresado como valor del concepto de la linea no cumple con el formato establecido.</v>
      </c>
      <c r="N578" s="135" t="s">
        <v>1154</v>
      </c>
    </row>
    <row r="579" spans="1:14" ht="60" x14ac:dyDescent="0.35">
      <c r="A579" s="2"/>
      <c r="B579" s="872"/>
      <c r="C579" s="905"/>
      <c r="D579" s="888"/>
      <c r="E579" s="888"/>
      <c r="F579" s="923"/>
      <c r="G579" s="923"/>
      <c r="H579" s="905"/>
      <c r="I579" s="872"/>
      <c r="J579" s="136" t="s">
        <v>2211</v>
      </c>
      <c r="K579" s="128" t="s">
        <v>206</v>
      </c>
      <c r="L579" s="142" t="s">
        <v>1885</v>
      </c>
      <c r="M579" s="136" t="str">
        <f>VLOOKUP(L579,CódigosRetorno!$A$2:$B$2003,2,FALSE)</f>
        <v>El dato ingresado como valor del concepto de la linea no cumple con el formato establecido.</v>
      </c>
      <c r="N579" s="145" t="s">
        <v>9</v>
      </c>
    </row>
    <row r="580" spans="1:14" ht="24" x14ac:dyDescent="0.35">
      <c r="A580" s="2"/>
      <c r="B580" s="872"/>
      <c r="C580" s="905"/>
      <c r="D580" s="888"/>
      <c r="E580" s="888"/>
      <c r="F580" s="923"/>
      <c r="G580" s="923"/>
      <c r="H580" s="905"/>
      <c r="I580" s="872"/>
      <c r="J580" s="136" t="s">
        <v>2625</v>
      </c>
      <c r="K580" s="128" t="s">
        <v>206</v>
      </c>
      <c r="L580" s="142" t="s">
        <v>1885</v>
      </c>
      <c r="M580" s="136" t="str">
        <f>VLOOKUP(L580,CódigosRetorno!$A$2:$B$2003,2,FALSE)</f>
        <v>El dato ingresado como valor del concepto de la linea no cumple con el formato establecido.</v>
      </c>
      <c r="N580" s="135" t="s">
        <v>1154</v>
      </c>
    </row>
    <row r="581" spans="1:14" ht="60" x14ac:dyDescent="0.35">
      <c r="A581" s="2"/>
      <c r="B581" s="872"/>
      <c r="C581" s="905"/>
      <c r="D581" s="888"/>
      <c r="E581" s="888"/>
      <c r="F581" s="923"/>
      <c r="G581" s="923"/>
      <c r="H581" s="905"/>
      <c r="I581" s="872"/>
      <c r="J581" s="136" t="s">
        <v>2213</v>
      </c>
      <c r="K581" s="128" t="s">
        <v>206</v>
      </c>
      <c r="L581" s="142" t="s">
        <v>1885</v>
      </c>
      <c r="M581" s="136" t="str">
        <f>VLOOKUP(L581,CódigosRetorno!$A$2:$B$2003,2,FALSE)</f>
        <v>El dato ingresado como valor del concepto de la linea no cumple con el formato establecido.</v>
      </c>
      <c r="N581" s="145" t="s">
        <v>9</v>
      </c>
    </row>
    <row r="582" spans="1:14" ht="60" x14ac:dyDescent="0.35">
      <c r="A582" s="2"/>
      <c r="B582" s="872"/>
      <c r="C582" s="905"/>
      <c r="D582" s="888"/>
      <c r="E582" s="888"/>
      <c r="F582" s="923"/>
      <c r="G582" s="923"/>
      <c r="H582" s="905"/>
      <c r="I582" s="872"/>
      <c r="J582" s="136" t="s">
        <v>2214</v>
      </c>
      <c r="K582" s="128" t="s">
        <v>206</v>
      </c>
      <c r="L582" s="142" t="s">
        <v>1885</v>
      </c>
      <c r="M582" s="136" t="str">
        <f>VLOOKUP(L582,CódigosRetorno!$A$2:$B$2003,2,FALSE)</f>
        <v>El dato ingresado como valor del concepto de la linea no cumple con el formato establecido.</v>
      </c>
      <c r="N582" s="145" t="s">
        <v>9</v>
      </c>
    </row>
    <row r="583" spans="1:14" ht="60" x14ac:dyDescent="0.35">
      <c r="A583" s="2"/>
      <c r="B583" s="872"/>
      <c r="C583" s="905"/>
      <c r="D583" s="888"/>
      <c r="E583" s="888"/>
      <c r="F583" s="923"/>
      <c r="G583" s="923"/>
      <c r="H583" s="905"/>
      <c r="I583" s="872"/>
      <c r="J583" s="136" t="s">
        <v>2215</v>
      </c>
      <c r="K583" s="128" t="s">
        <v>206</v>
      </c>
      <c r="L583" s="142" t="s">
        <v>1885</v>
      </c>
      <c r="M583" s="136" t="str">
        <f>VLOOKUP(L583,CódigosRetorno!$A$2:$B$2003,2,FALSE)</f>
        <v>El dato ingresado como valor del concepto de la linea no cumple con el formato establecido.</v>
      </c>
      <c r="N583" s="145" t="s">
        <v>9</v>
      </c>
    </row>
    <row r="584" spans="1:14" ht="24" x14ac:dyDescent="0.35">
      <c r="A584" s="2"/>
      <c r="B584" s="888">
        <v>85</v>
      </c>
      <c r="C584" s="905" t="s">
        <v>2626</v>
      </c>
      <c r="D584" s="888" t="s">
        <v>327</v>
      </c>
      <c r="E584" s="888" t="s">
        <v>182</v>
      </c>
      <c r="F584" s="142" t="s">
        <v>221</v>
      </c>
      <c r="G584" s="135"/>
      <c r="H584" s="136" t="s">
        <v>1880</v>
      </c>
      <c r="I584" s="135">
        <v>1</v>
      </c>
      <c r="J584" s="136" t="s">
        <v>1344</v>
      </c>
      <c r="K584" s="128" t="s">
        <v>206</v>
      </c>
      <c r="L584" s="142" t="s">
        <v>1345</v>
      </c>
      <c r="M584" s="136" t="str">
        <f>VLOOKUP(L584,CódigosRetorno!$A$2:$B$2003,2,FALSE)</f>
        <v>No existe información en el nombre del concepto.</v>
      </c>
      <c r="N584" s="135" t="s">
        <v>9</v>
      </c>
    </row>
    <row r="585" spans="1:14" ht="36" x14ac:dyDescent="0.35">
      <c r="A585" s="2"/>
      <c r="B585" s="888"/>
      <c r="C585" s="905"/>
      <c r="D585" s="888"/>
      <c r="E585" s="888"/>
      <c r="F585" s="142" t="s">
        <v>659</v>
      </c>
      <c r="G585" s="128" t="s">
        <v>1342</v>
      </c>
      <c r="H585" s="138" t="s">
        <v>1881</v>
      </c>
      <c r="I585" s="135">
        <v>1</v>
      </c>
      <c r="J585" s="136" t="s">
        <v>2217</v>
      </c>
      <c r="K585" s="128" t="s">
        <v>6</v>
      </c>
      <c r="L585" s="142" t="s">
        <v>2218</v>
      </c>
      <c r="M585" s="136" t="str">
        <f>VLOOKUP(L585,CódigosRetorno!$A$2:$B$2003,2,FALSE)</f>
        <v>El XML no contiene el tag de BVME transporte ferroviario: Servicio transporte: Fecha programada de inicio de viaje</v>
      </c>
      <c r="N585" s="135" t="s">
        <v>9</v>
      </c>
    </row>
    <row r="586" spans="1:14" ht="24" x14ac:dyDescent="0.35">
      <c r="A586" s="2"/>
      <c r="B586" s="888"/>
      <c r="C586" s="905"/>
      <c r="D586" s="888"/>
      <c r="E586" s="888"/>
      <c r="F586" s="923"/>
      <c r="G586" s="135" t="s">
        <v>1348</v>
      </c>
      <c r="H586" s="136" t="s">
        <v>1082</v>
      </c>
      <c r="I586" s="135" t="s">
        <v>2432</v>
      </c>
      <c r="J586" s="136" t="s">
        <v>1349</v>
      </c>
      <c r="K586" s="128" t="s">
        <v>206</v>
      </c>
      <c r="L586" s="142" t="s">
        <v>1084</v>
      </c>
      <c r="M586" s="136" t="str">
        <f>VLOOKUP(L586,CódigosRetorno!$A$2:$B$2003,2,FALSE)</f>
        <v>El dato ingresado como atributo @listName es incorrecto.</v>
      </c>
      <c r="N586" s="145" t="s">
        <v>9</v>
      </c>
    </row>
    <row r="587" spans="1:14" ht="24" x14ac:dyDescent="0.35">
      <c r="A587" s="2"/>
      <c r="B587" s="888"/>
      <c r="C587" s="905"/>
      <c r="D587" s="888"/>
      <c r="E587" s="888"/>
      <c r="F587" s="923"/>
      <c r="G587" s="135" t="s">
        <v>1058</v>
      </c>
      <c r="H587" s="136" t="s">
        <v>1079</v>
      </c>
      <c r="I587" s="135" t="s">
        <v>2432</v>
      </c>
      <c r="J587" s="136" t="s">
        <v>1060</v>
      </c>
      <c r="K587" s="142" t="s">
        <v>206</v>
      </c>
      <c r="L587" s="144" t="s">
        <v>1080</v>
      </c>
      <c r="M587" s="136" t="str">
        <f>VLOOKUP(L587,CódigosRetorno!$A$2:$B$2003,2,FALSE)</f>
        <v>El dato ingresado como atributo @listAgencyName es incorrecto.</v>
      </c>
      <c r="N587" s="145" t="s">
        <v>9</v>
      </c>
    </row>
    <row r="588" spans="1:14" ht="36" x14ac:dyDescent="0.35">
      <c r="A588" s="2"/>
      <c r="B588" s="888"/>
      <c r="C588" s="905"/>
      <c r="D588" s="888"/>
      <c r="E588" s="888"/>
      <c r="F588" s="923"/>
      <c r="G588" s="145" t="s">
        <v>1350</v>
      </c>
      <c r="H588" s="92" t="s">
        <v>1086</v>
      </c>
      <c r="I588" s="135" t="s">
        <v>2432</v>
      </c>
      <c r="J588" s="136" t="s">
        <v>1351</v>
      </c>
      <c r="K588" s="142" t="s">
        <v>206</v>
      </c>
      <c r="L588" s="144" t="s">
        <v>1088</v>
      </c>
      <c r="M588" s="136" t="str">
        <f>VLOOKUP(L588,CódigosRetorno!$A$2:$B$2003,2,FALSE)</f>
        <v>El dato ingresado como atributo @listURI es incorrecto.</v>
      </c>
      <c r="N588" s="145" t="s">
        <v>9</v>
      </c>
    </row>
    <row r="589" spans="1:14" ht="24" x14ac:dyDescent="0.35">
      <c r="A589" s="2"/>
      <c r="B589" s="888"/>
      <c r="C589" s="905"/>
      <c r="D589" s="888"/>
      <c r="E589" s="888"/>
      <c r="F589" s="142" t="s">
        <v>176</v>
      </c>
      <c r="G589" s="142" t="s">
        <v>177</v>
      </c>
      <c r="H589" s="136" t="s">
        <v>2219</v>
      </c>
      <c r="I589" s="135">
        <v>1</v>
      </c>
      <c r="J589" s="136" t="s">
        <v>2220</v>
      </c>
      <c r="K589" s="128" t="s">
        <v>6</v>
      </c>
      <c r="L589" s="142" t="s">
        <v>1905</v>
      </c>
      <c r="M589" s="136" t="str">
        <f>VLOOKUP(L589,CódigosRetorno!$A$2:$B$2003,2,FALSE)</f>
        <v>El XML no contiene tag de la fecha del concepto por linea.</v>
      </c>
      <c r="N589" s="145" t="s">
        <v>9</v>
      </c>
    </row>
    <row r="590" spans="1:14" ht="24" x14ac:dyDescent="0.35">
      <c r="A590" s="2"/>
      <c r="B590" s="888">
        <f>B584+1</f>
        <v>86</v>
      </c>
      <c r="C590" s="905" t="s">
        <v>2221</v>
      </c>
      <c r="D590" s="888" t="s">
        <v>327</v>
      </c>
      <c r="E590" s="888" t="s">
        <v>182</v>
      </c>
      <c r="F590" s="142" t="s">
        <v>221</v>
      </c>
      <c r="G590" s="135"/>
      <c r="H590" s="136" t="s">
        <v>1880</v>
      </c>
      <c r="I590" s="135">
        <v>1</v>
      </c>
      <c r="J590" s="136" t="s">
        <v>1344</v>
      </c>
      <c r="K590" s="128" t="s">
        <v>206</v>
      </c>
      <c r="L590" s="142" t="s">
        <v>1345</v>
      </c>
      <c r="M590" s="136" t="str">
        <f>VLOOKUP(L590,CódigosRetorno!$A$2:$B$2003,2,FALSE)</f>
        <v>No existe información en el nombre del concepto.</v>
      </c>
      <c r="N590" s="135" t="s">
        <v>9</v>
      </c>
    </row>
    <row r="591" spans="1:14" ht="36" x14ac:dyDescent="0.35">
      <c r="A591" s="2"/>
      <c r="B591" s="888"/>
      <c r="C591" s="905"/>
      <c r="D591" s="888"/>
      <c r="E591" s="888"/>
      <c r="F591" s="142" t="s">
        <v>659</v>
      </c>
      <c r="G591" s="128" t="s">
        <v>1342</v>
      </c>
      <c r="H591" s="138" t="s">
        <v>1881</v>
      </c>
      <c r="I591" s="135">
        <v>1</v>
      </c>
      <c r="J591" s="136" t="s">
        <v>2222</v>
      </c>
      <c r="K591" s="128" t="s">
        <v>6</v>
      </c>
      <c r="L591" s="142" t="s">
        <v>2223</v>
      </c>
      <c r="M591" s="136" t="str">
        <f>VLOOKUP(L591,CódigosRetorno!$A$2:$B$2003,2,FALSE)</f>
        <v>El XML no contiene el tag de BVME transporte ferroviario: Servicio transporte: Hora programada de inicio de viaje</v>
      </c>
      <c r="N591" s="145" t="s">
        <v>9</v>
      </c>
    </row>
    <row r="592" spans="1:14" ht="24" x14ac:dyDescent="0.35">
      <c r="A592" s="2"/>
      <c r="B592" s="888"/>
      <c r="C592" s="905"/>
      <c r="D592" s="888"/>
      <c r="E592" s="888"/>
      <c r="F592" s="923"/>
      <c r="G592" s="135" t="s">
        <v>1348</v>
      </c>
      <c r="H592" s="136" t="s">
        <v>1082</v>
      </c>
      <c r="I592" s="135" t="s">
        <v>2432</v>
      </c>
      <c r="J592" s="136" t="s">
        <v>1349</v>
      </c>
      <c r="K592" s="128" t="s">
        <v>206</v>
      </c>
      <c r="L592" s="142" t="s">
        <v>1084</v>
      </c>
      <c r="M592" s="136" t="str">
        <f>VLOOKUP(L592,CódigosRetorno!$A$2:$B$2003,2,FALSE)</f>
        <v>El dato ingresado como atributo @listName es incorrecto.</v>
      </c>
      <c r="N592" s="145" t="s">
        <v>9</v>
      </c>
    </row>
    <row r="593" spans="1:14" ht="24" x14ac:dyDescent="0.35">
      <c r="A593" s="2"/>
      <c r="B593" s="888"/>
      <c r="C593" s="905"/>
      <c r="D593" s="888"/>
      <c r="E593" s="888"/>
      <c r="F593" s="923"/>
      <c r="G593" s="135" t="s">
        <v>1058</v>
      </c>
      <c r="H593" s="136" t="s">
        <v>1079</v>
      </c>
      <c r="I593" s="135" t="s">
        <v>2432</v>
      </c>
      <c r="J593" s="136" t="s">
        <v>1060</v>
      </c>
      <c r="K593" s="142" t="s">
        <v>206</v>
      </c>
      <c r="L593" s="144" t="s">
        <v>1080</v>
      </c>
      <c r="M593" s="136" t="str">
        <f>VLOOKUP(L593,CódigosRetorno!$A$2:$B$2003,2,FALSE)</f>
        <v>El dato ingresado como atributo @listAgencyName es incorrecto.</v>
      </c>
      <c r="N593" s="145" t="s">
        <v>9</v>
      </c>
    </row>
    <row r="594" spans="1:14" ht="36" x14ac:dyDescent="0.35">
      <c r="A594" s="2"/>
      <c r="B594" s="888"/>
      <c r="C594" s="905"/>
      <c r="D594" s="888"/>
      <c r="E594" s="888"/>
      <c r="F594" s="923"/>
      <c r="G594" s="145" t="s">
        <v>1350</v>
      </c>
      <c r="H594" s="92" t="s">
        <v>1086</v>
      </c>
      <c r="I594" s="135" t="s">
        <v>2432</v>
      </c>
      <c r="J594" s="136" t="s">
        <v>1351</v>
      </c>
      <c r="K594" s="142" t="s">
        <v>206</v>
      </c>
      <c r="L594" s="144" t="s">
        <v>1088</v>
      </c>
      <c r="M594" s="136" t="str">
        <f>VLOOKUP(L594,CódigosRetorno!$A$2:$B$2003,2,FALSE)</f>
        <v>El dato ingresado como atributo @listURI es incorrecto.</v>
      </c>
      <c r="N594" s="145" t="s">
        <v>9</v>
      </c>
    </row>
    <row r="595" spans="1:14" ht="24" x14ac:dyDescent="0.35">
      <c r="A595" s="2"/>
      <c r="B595" s="888"/>
      <c r="C595" s="905"/>
      <c r="D595" s="888"/>
      <c r="E595" s="888"/>
      <c r="F595" s="142" t="s">
        <v>767</v>
      </c>
      <c r="G595" s="142" t="s">
        <v>702</v>
      </c>
      <c r="H595" s="136" t="s">
        <v>2224</v>
      </c>
      <c r="I595" s="135">
        <v>1</v>
      </c>
      <c r="J595" s="136" t="s">
        <v>2225</v>
      </c>
      <c r="K595" s="128" t="s">
        <v>6</v>
      </c>
      <c r="L595" s="142" t="s">
        <v>1909</v>
      </c>
      <c r="M595" s="136" t="str">
        <f>VLOOKUP(L595,CódigosRetorno!$A$2:$B$2003,2,FALSE)</f>
        <v>El XML no contiene tag de la Hora del concepto por linea.</v>
      </c>
      <c r="N595" s="145" t="s">
        <v>9</v>
      </c>
    </row>
    <row r="596" spans="1:14" ht="24" x14ac:dyDescent="0.35">
      <c r="A596" s="2"/>
      <c r="B596" s="872">
        <f>B590+1</f>
        <v>87</v>
      </c>
      <c r="C596" s="905" t="s">
        <v>2226</v>
      </c>
      <c r="D596" s="888" t="s">
        <v>62</v>
      </c>
      <c r="E596" s="888" t="s">
        <v>182</v>
      </c>
      <c r="F596" s="872" t="s">
        <v>143</v>
      </c>
      <c r="G596" s="888" t="s">
        <v>1938</v>
      </c>
      <c r="H596" s="905" t="s">
        <v>2227</v>
      </c>
      <c r="I596" s="872">
        <v>1</v>
      </c>
      <c r="J596" s="136" t="s">
        <v>2178</v>
      </c>
      <c r="K596" s="128" t="s">
        <v>6</v>
      </c>
      <c r="L596" s="142" t="s">
        <v>2228</v>
      </c>
      <c r="M596" s="136" t="str">
        <f>VLOOKUP(L596,CódigosRetorno!$A$2:$B$2003,2,FALSE)</f>
        <v>El XML no contiene el tag de BVME transporte ferroviario: Servicio transporte: Forma de Pago</v>
      </c>
      <c r="N596" s="145" t="s">
        <v>9</v>
      </c>
    </row>
    <row r="597" spans="1:14" ht="24" x14ac:dyDescent="0.35">
      <c r="A597" s="2"/>
      <c r="B597" s="872"/>
      <c r="C597" s="905"/>
      <c r="D597" s="888"/>
      <c r="E597" s="888"/>
      <c r="F597" s="872"/>
      <c r="G597" s="888"/>
      <c r="H597" s="905"/>
      <c r="I597" s="872"/>
      <c r="J597" s="136" t="s">
        <v>1940</v>
      </c>
      <c r="K597" s="128" t="s">
        <v>6</v>
      </c>
      <c r="L597" s="142" t="s">
        <v>1941</v>
      </c>
      <c r="M597" s="136" t="str">
        <f>VLOOKUP(L597,CódigosRetorno!$A$2:$B$2003,2,FALSE)</f>
        <v>El dato ingreso como Forma de Pago o Medio de Pago no corresponde al valor esperado (catalogo nro 59)</v>
      </c>
      <c r="N597" s="135" t="s">
        <v>1942</v>
      </c>
    </row>
    <row r="598" spans="1:14" ht="24" x14ac:dyDescent="0.35">
      <c r="A598" s="2"/>
      <c r="B598" s="872"/>
      <c r="C598" s="905"/>
      <c r="D598" s="888"/>
      <c r="E598" s="888"/>
      <c r="F598" s="872"/>
      <c r="G598" s="135" t="s">
        <v>1943</v>
      </c>
      <c r="H598" s="136" t="s">
        <v>1082</v>
      </c>
      <c r="I598" s="135" t="s">
        <v>2432</v>
      </c>
      <c r="J598" s="136" t="s">
        <v>1944</v>
      </c>
      <c r="K598" s="128" t="s">
        <v>206</v>
      </c>
      <c r="L598" s="142" t="s">
        <v>1084</v>
      </c>
      <c r="M598" s="136" t="str">
        <f>VLOOKUP(L598,CódigosRetorno!$A$2:$B$2003,2,FALSE)</f>
        <v>El dato ingresado como atributo @listName es incorrecto.</v>
      </c>
      <c r="N598" s="145" t="s">
        <v>9</v>
      </c>
    </row>
    <row r="599" spans="1:14" ht="24" x14ac:dyDescent="0.35">
      <c r="A599" s="2"/>
      <c r="B599" s="872"/>
      <c r="C599" s="905"/>
      <c r="D599" s="888"/>
      <c r="E599" s="888"/>
      <c r="F599" s="872"/>
      <c r="G599" s="135" t="s">
        <v>1058</v>
      </c>
      <c r="H599" s="136" t="s">
        <v>1079</v>
      </c>
      <c r="I599" s="135" t="s">
        <v>2432</v>
      </c>
      <c r="J599" s="136" t="s">
        <v>1060</v>
      </c>
      <c r="K599" s="142" t="s">
        <v>206</v>
      </c>
      <c r="L599" s="144" t="s">
        <v>1080</v>
      </c>
      <c r="M599" s="136" t="str">
        <f>VLOOKUP(L599,CódigosRetorno!$A$2:$B$2003,2,FALSE)</f>
        <v>El dato ingresado como atributo @listAgencyName es incorrecto.</v>
      </c>
      <c r="N599" s="145" t="s">
        <v>9</v>
      </c>
    </row>
    <row r="600" spans="1:14" ht="36" x14ac:dyDescent="0.35">
      <c r="A600" s="2"/>
      <c r="B600" s="872"/>
      <c r="C600" s="905"/>
      <c r="D600" s="888"/>
      <c r="E600" s="888"/>
      <c r="F600" s="872"/>
      <c r="G600" s="145" t="s">
        <v>1945</v>
      </c>
      <c r="H600" s="92" t="s">
        <v>1086</v>
      </c>
      <c r="I600" s="135" t="s">
        <v>2432</v>
      </c>
      <c r="J600" s="136" t="s">
        <v>1946</v>
      </c>
      <c r="K600" s="142" t="s">
        <v>206</v>
      </c>
      <c r="L600" s="144" t="s">
        <v>1088</v>
      </c>
      <c r="M600" s="136" t="str">
        <f>VLOOKUP(L600,CódigosRetorno!$A$2:$B$2003,2,FALSE)</f>
        <v>El dato ingresado como atributo @listURI es incorrecto.</v>
      </c>
      <c r="N600" s="145" t="s">
        <v>9</v>
      </c>
    </row>
    <row r="601" spans="1:14" ht="36" x14ac:dyDescent="0.35">
      <c r="A601" s="2"/>
      <c r="B601" s="135">
        <f>B596+1</f>
        <v>88</v>
      </c>
      <c r="C601" s="136" t="s">
        <v>2229</v>
      </c>
      <c r="D601" s="128" t="s">
        <v>62</v>
      </c>
      <c r="E601" s="128" t="s">
        <v>182</v>
      </c>
      <c r="F601" s="135" t="s">
        <v>226</v>
      </c>
      <c r="G601" s="128"/>
      <c r="H601" s="136" t="s">
        <v>2230</v>
      </c>
      <c r="I601" s="135">
        <v>1</v>
      </c>
      <c r="J601" s="136" t="s">
        <v>2178</v>
      </c>
      <c r="K601" s="128" t="s">
        <v>6</v>
      </c>
      <c r="L601" s="142" t="s">
        <v>2231</v>
      </c>
      <c r="M601" s="136" t="str">
        <f>VLOOKUP(L601,CódigosRetorno!$A$2:$B$2003,2,FALSE)</f>
        <v>El XML no contiene el tag de BVME transporte ferroviario: Servicio de transporte: Número de autorización de la transacción</v>
      </c>
      <c r="N601" s="145" t="s">
        <v>9</v>
      </c>
    </row>
    <row r="602" spans="1:14" x14ac:dyDescent="0.35">
      <c r="A602" s="2"/>
      <c r="B602" s="534" t="s">
        <v>2138</v>
      </c>
      <c r="C602" s="523"/>
      <c r="D602" s="524"/>
      <c r="E602" s="524"/>
      <c r="F602" s="525"/>
      <c r="G602" s="522"/>
      <c r="H602" s="523"/>
      <c r="I602" s="522"/>
      <c r="J602" s="523"/>
      <c r="K602" s="525" t="s">
        <v>9</v>
      </c>
      <c r="L602" s="532" t="s">
        <v>9</v>
      </c>
      <c r="M602" s="523" t="str">
        <f>VLOOKUP(L602,CódigosRetorno!$A$2:$B$2003,2,FALSE)</f>
        <v>-</v>
      </c>
      <c r="N602" s="526" t="s">
        <v>9</v>
      </c>
    </row>
    <row r="603" spans="1:14" ht="24" x14ac:dyDescent="0.35">
      <c r="A603" s="2"/>
      <c r="B603" s="872" t="s">
        <v>2627</v>
      </c>
      <c r="C603" s="905" t="s">
        <v>2140</v>
      </c>
      <c r="D603" s="888" t="s">
        <v>327</v>
      </c>
      <c r="E603" s="888" t="s">
        <v>182</v>
      </c>
      <c r="F603" s="142" t="s">
        <v>221</v>
      </c>
      <c r="G603" s="135"/>
      <c r="H603" s="136" t="s">
        <v>1880</v>
      </c>
      <c r="I603" s="135">
        <v>1</v>
      </c>
      <c r="J603" s="136" t="s">
        <v>1344</v>
      </c>
      <c r="K603" s="128" t="s">
        <v>206</v>
      </c>
      <c r="L603" s="142" t="s">
        <v>1345</v>
      </c>
      <c r="M603" s="136" t="str">
        <f>VLOOKUP(L603,CódigosRetorno!$A$2:$B$2003,2,FALSE)</f>
        <v>No existe información en el nombre del concepto.</v>
      </c>
      <c r="N603" s="145" t="s">
        <v>9</v>
      </c>
    </row>
    <row r="604" spans="1:14" ht="24" x14ac:dyDescent="0.35">
      <c r="A604" s="2"/>
      <c r="B604" s="872"/>
      <c r="C604" s="905"/>
      <c r="D604" s="888"/>
      <c r="E604" s="888"/>
      <c r="F604" s="923" t="s">
        <v>659</v>
      </c>
      <c r="G604" s="888" t="s">
        <v>1342</v>
      </c>
      <c r="H604" s="867" t="s">
        <v>1881</v>
      </c>
      <c r="I604" s="872">
        <v>1</v>
      </c>
      <c r="J604" s="136" t="s">
        <v>2141</v>
      </c>
      <c r="K604" s="128" t="s">
        <v>6</v>
      </c>
      <c r="L604" s="142" t="s">
        <v>2142</v>
      </c>
      <c r="M604" s="136" t="str">
        <f>VLOOKUP(L604,CódigosRetorno!$A$2:$B$2003,2,FALSE)</f>
        <v>El XML no contiene el tag de Proveedores Estado: Número de Expediente</v>
      </c>
      <c r="N604" s="135" t="s">
        <v>1347</v>
      </c>
    </row>
    <row r="605" spans="1:14" ht="24" x14ac:dyDescent="0.35">
      <c r="A605" s="2"/>
      <c r="B605" s="872"/>
      <c r="C605" s="905"/>
      <c r="D605" s="888"/>
      <c r="E605" s="888"/>
      <c r="F605" s="923"/>
      <c r="G605" s="888"/>
      <c r="H605" s="867"/>
      <c r="I605" s="872"/>
      <c r="J605" s="136" t="s">
        <v>2143</v>
      </c>
      <c r="K605" s="128" t="s">
        <v>6</v>
      </c>
      <c r="L605" s="142" t="s">
        <v>2144</v>
      </c>
      <c r="M605" s="136" t="str">
        <f>VLOOKUP(L605,CódigosRetorno!$A$2:$B$2003,2,FALSE)</f>
        <v>El XML no contiene el tag de Proveedores Estado: Código de Unidad Ejecutora</v>
      </c>
      <c r="N605" s="145" t="s">
        <v>9</v>
      </c>
    </row>
    <row r="606" spans="1:14" ht="24" x14ac:dyDescent="0.35">
      <c r="A606" s="2"/>
      <c r="B606" s="872"/>
      <c r="C606" s="905"/>
      <c r="D606" s="888"/>
      <c r="E606" s="888"/>
      <c r="F606" s="923"/>
      <c r="G606" s="888"/>
      <c r="H606" s="867"/>
      <c r="I606" s="872"/>
      <c r="J606" s="136" t="s">
        <v>2145</v>
      </c>
      <c r="K606" s="128" t="s">
        <v>6</v>
      </c>
      <c r="L606" s="142" t="s">
        <v>2146</v>
      </c>
      <c r="M606" s="136" t="str">
        <f>VLOOKUP(L606,CódigosRetorno!$A$2:$B$2003,2,FALSE)</f>
        <v>El XML no contiene el tag de Proveedores Estado: N° de Proceso de Selección</v>
      </c>
      <c r="N606" s="145" t="s">
        <v>9</v>
      </c>
    </row>
    <row r="607" spans="1:14" ht="24" x14ac:dyDescent="0.35">
      <c r="A607" s="2"/>
      <c r="B607" s="872"/>
      <c r="C607" s="905"/>
      <c r="D607" s="888"/>
      <c r="E607" s="888"/>
      <c r="F607" s="923"/>
      <c r="G607" s="888"/>
      <c r="H607" s="867"/>
      <c r="I607" s="872"/>
      <c r="J607" s="136" t="s">
        <v>2147</v>
      </c>
      <c r="K607" s="128" t="s">
        <v>6</v>
      </c>
      <c r="L607" s="142" t="s">
        <v>2148</v>
      </c>
      <c r="M607" s="136" t="str">
        <f>VLOOKUP(L607,CódigosRetorno!$A$2:$B$2003,2,FALSE)</f>
        <v>El XML no contiene el tag de Proveedores Estado: N° de Contrato</v>
      </c>
      <c r="N607" s="145" t="s">
        <v>9</v>
      </c>
    </row>
    <row r="608" spans="1:14" ht="24" x14ac:dyDescent="0.35">
      <c r="A608" s="2"/>
      <c r="B608" s="872"/>
      <c r="C608" s="905"/>
      <c r="D608" s="888"/>
      <c r="E608" s="888"/>
      <c r="F608" s="923"/>
      <c r="G608" s="135" t="s">
        <v>1348</v>
      </c>
      <c r="H608" s="136" t="s">
        <v>1082</v>
      </c>
      <c r="I608" s="135" t="s">
        <v>2432</v>
      </c>
      <c r="J608" s="136" t="s">
        <v>1349</v>
      </c>
      <c r="K608" s="128" t="s">
        <v>206</v>
      </c>
      <c r="L608" s="142" t="s">
        <v>1084</v>
      </c>
      <c r="M608" s="136" t="str">
        <f>VLOOKUP(L608,CódigosRetorno!$A$2:$B$2003,2,FALSE)</f>
        <v>El dato ingresado como atributo @listName es incorrecto.</v>
      </c>
      <c r="N608" s="145" t="s">
        <v>9</v>
      </c>
    </row>
    <row r="609" spans="1:14" ht="24" x14ac:dyDescent="0.35">
      <c r="A609" s="2"/>
      <c r="B609" s="872"/>
      <c r="C609" s="905"/>
      <c r="D609" s="888"/>
      <c r="E609" s="888"/>
      <c r="F609" s="923"/>
      <c r="G609" s="135" t="s">
        <v>1058</v>
      </c>
      <c r="H609" s="136" t="s">
        <v>1079</v>
      </c>
      <c r="I609" s="135" t="s">
        <v>2432</v>
      </c>
      <c r="J609" s="136" t="s">
        <v>1060</v>
      </c>
      <c r="K609" s="142" t="s">
        <v>206</v>
      </c>
      <c r="L609" s="144" t="s">
        <v>1080</v>
      </c>
      <c r="M609" s="136" t="str">
        <f>VLOOKUP(L609,CódigosRetorno!$A$2:$B$2003,2,FALSE)</f>
        <v>El dato ingresado como atributo @listAgencyName es incorrecto.</v>
      </c>
      <c r="N609" s="145" t="s">
        <v>9</v>
      </c>
    </row>
    <row r="610" spans="1:14" ht="36" x14ac:dyDescent="0.35">
      <c r="A610" s="2"/>
      <c r="B610" s="872"/>
      <c r="C610" s="905"/>
      <c r="D610" s="888"/>
      <c r="E610" s="888"/>
      <c r="F610" s="923"/>
      <c r="G610" s="145" t="s">
        <v>1350</v>
      </c>
      <c r="H610" s="92" t="s">
        <v>1086</v>
      </c>
      <c r="I610" s="135" t="s">
        <v>2432</v>
      </c>
      <c r="J610" s="136" t="s">
        <v>1351</v>
      </c>
      <c r="K610" s="142" t="s">
        <v>206</v>
      </c>
      <c r="L610" s="144" t="s">
        <v>1088</v>
      </c>
      <c r="M610" s="136" t="str">
        <f>VLOOKUP(L610,CódigosRetorno!$A$2:$B$2003,2,FALSE)</f>
        <v>El dato ingresado como atributo @listURI es incorrecto.</v>
      </c>
      <c r="N610" s="145" t="s">
        <v>9</v>
      </c>
    </row>
    <row r="611" spans="1:14" ht="24" x14ac:dyDescent="0.35">
      <c r="A611" s="2"/>
      <c r="B611" s="872"/>
      <c r="C611" s="905"/>
      <c r="D611" s="888"/>
      <c r="E611" s="888"/>
      <c r="F611" s="923" t="s">
        <v>2149</v>
      </c>
      <c r="G611" s="923"/>
      <c r="H611" s="905" t="s">
        <v>2150</v>
      </c>
      <c r="I611" s="872">
        <v>1</v>
      </c>
      <c r="J611" s="136" t="s">
        <v>2151</v>
      </c>
      <c r="K611" s="128" t="s">
        <v>6</v>
      </c>
      <c r="L611" s="142" t="s">
        <v>1354</v>
      </c>
      <c r="M611" s="136" t="str">
        <f>VLOOKUP(L611,CódigosRetorno!$A$2:$B$2003,2,FALSE)</f>
        <v>El XML no contiene tag o no existe información del valor del concepto por linea.</v>
      </c>
      <c r="N611" s="145" t="s">
        <v>9</v>
      </c>
    </row>
    <row r="612" spans="1:14" ht="60" x14ac:dyDescent="0.35">
      <c r="A612" s="2"/>
      <c r="B612" s="872"/>
      <c r="C612" s="905"/>
      <c r="D612" s="888"/>
      <c r="E612" s="888"/>
      <c r="F612" s="923"/>
      <c r="G612" s="923"/>
      <c r="H612" s="905"/>
      <c r="I612" s="872"/>
      <c r="J612" s="136" t="s">
        <v>2152</v>
      </c>
      <c r="K612" s="128" t="s">
        <v>206</v>
      </c>
      <c r="L612" s="142" t="s">
        <v>1885</v>
      </c>
      <c r="M612" s="136" t="str">
        <f>VLOOKUP(L612,CódigosRetorno!$A$2:$B$2003,2,FALSE)</f>
        <v>El dato ingresado como valor del concepto de la linea no cumple con el formato establecido.</v>
      </c>
      <c r="N612" s="145" t="s">
        <v>9</v>
      </c>
    </row>
    <row r="613" spans="1:14" ht="60" x14ac:dyDescent="0.35">
      <c r="A613" s="2"/>
      <c r="B613" s="872"/>
      <c r="C613" s="905"/>
      <c r="D613" s="888"/>
      <c r="E613" s="888"/>
      <c r="F613" s="923"/>
      <c r="G613" s="923"/>
      <c r="H613" s="905"/>
      <c r="I613" s="872"/>
      <c r="J613" s="136" t="s">
        <v>2153</v>
      </c>
      <c r="K613" s="128" t="s">
        <v>206</v>
      </c>
      <c r="L613" s="142" t="s">
        <v>1885</v>
      </c>
      <c r="M613" s="136" t="str">
        <f>VLOOKUP(L613,CódigosRetorno!$A$2:$B$2003,2,FALSE)</f>
        <v>El dato ingresado como valor del concepto de la linea no cumple con el formato establecido.</v>
      </c>
      <c r="N613" s="145" t="s">
        <v>9</v>
      </c>
    </row>
    <row r="614" spans="1:14" ht="60" x14ac:dyDescent="0.35">
      <c r="A614" s="2"/>
      <c r="B614" s="872"/>
      <c r="C614" s="905"/>
      <c r="D614" s="888"/>
      <c r="E614" s="888"/>
      <c r="F614" s="923"/>
      <c r="G614" s="923"/>
      <c r="H614" s="905"/>
      <c r="I614" s="872"/>
      <c r="J614" s="136" t="s">
        <v>2154</v>
      </c>
      <c r="K614" s="128" t="s">
        <v>206</v>
      </c>
      <c r="L614" s="142" t="s">
        <v>1885</v>
      </c>
      <c r="M614" s="136" t="str">
        <f>VLOOKUP(L614,CódigosRetorno!$A$2:$B$2003,2,FALSE)</f>
        <v>El dato ingresado como valor del concepto de la linea no cumple con el formato establecido.</v>
      </c>
      <c r="N614" s="145" t="s">
        <v>9</v>
      </c>
    </row>
    <row r="615" spans="1:14" ht="60" x14ac:dyDescent="0.35">
      <c r="A615" s="2"/>
      <c r="B615" s="872"/>
      <c r="C615" s="905"/>
      <c r="D615" s="888"/>
      <c r="E615" s="888"/>
      <c r="F615" s="923"/>
      <c r="G615" s="923"/>
      <c r="H615" s="905"/>
      <c r="I615" s="872"/>
      <c r="J615" s="136" t="s">
        <v>2155</v>
      </c>
      <c r="K615" s="128" t="s">
        <v>206</v>
      </c>
      <c r="L615" s="142" t="s">
        <v>1885</v>
      </c>
      <c r="M615" s="136" t="str">
        <f>VLOOKUP(L615,CódigosRetorno!$A$2:$B$2003,2,FALSE)</f>
        <v>El dato ingresado como valor del concepto de la linea no cumple con el formato establecido.</v>
      </c>
      <c r="N615" s="145" t="s">
        <v>9</v>
      </c>
    </row>
    <row r="616" spans="1:14" x14ac:dyDescent="0.35">
      <c r="A616" s="2"/>
      <c r="B616" s="534" t="s">
        <v>2628</v>
      </c>
      <c r="C616" s="535"/>
      <c r="D616" s="538"/>
      <c r="E616" s="529"/>
      <c r="F616" s="536" t="s">
        <v>9</v>
      </c>
      <c r="G616" s="536" t="s">
        <v>9</v>
      </c>
      <c r="H616" s="537" t="s">
        <v>9</v>
      </c>
      <c r="I616" s="536"/>
      <c r="J616" s="523" t="s">
        <v>9</v>
      </c>
      <c r="K616" s="525" t="s">
        <v>9</v>
      </c>
      <c r="L616" s="532" t="s">
        <v>9</v>
      </c>
      <c r="M616" s="523" t="str">
        <f>VLOOKUP(L616,CódigosRetorno!$A$2:$B$2003,2,FALSE)</f>
        <v>-</v>
      </c>
      <c r="N616" s="522" t="s">
        <v>9</v>
      </c>
    </row>
    <row r="617" spans="1:14" ht="36" x14ac:dyDescent="0.35">
      <c r="A617" s="2"/>
      <c r="B617" s="872">
        <v>93</v>
      </c>
      <c r="C617" s="905" t="s">
        <v>1911</v>
      </c>
      <c r="D617" s="888" t="s">
        <v>62</v>
      </c>
      <c r="E617" s="888" t="s">
        <v>182</v>
      </c>
      <c r="F617" s="941" t="s">
        <v>176</v>
      </c>
      <c r="G617" s="941" t="s">
        <v>1912</v>
      </c>
      <c r="H617" s="938" t="s">
        <v>1913</v>
      </c>
      <c r="I617" s="872">
        <v>1</v>
      </c>
      <c r="J617" s="136" t="s">
        <v>1914</v>
      </c>
      <c r="K617" s="142" t="s">
        <v>6</v>
      </c>
      <c r="L617" s="144" t="s">
        <v>1915</v>
      </c>
      <c r="M617" s="136" t="str">
        <f>VLOOKUP(L617,CódigosRetorno!$A$2:$B$2003,2,FALSE)</f>
        <v>El XML no contiene el tag o no existe información del Codigo de BBSS de detracción para el tipo de operación.</v>
      </c>
      <c r="N617" s="135" t="s">
        <v>9</v>
      </c>
    </row>
    <row r="618" spans="1:14" ht="24" x14ac:dyDescent="0.35">
      <c r="A618" s="2"/>
      <c r="B618" s="872"/>
      <c r="C618" s="905"/>
      <c r="D618" s="888"/>
      <c r="E618" s="888"/>
      <c r="F618" s="942"/>
      <c r="G618" s="942"/>
      <c r="H618" s="939"/>
      <c r="I618" s="872"/>
      <c r="J618" s="136" t="s">
        <v>1916</v>
      </c>
      <c r="K618" s="142" t="s">
        <v>6</v>
      </c>
      <c r="L618" s="144" t="s">
        <v>1917</v>
      </c>
      <c r="M618" s="136" t="str">
        <f>VLOOKUP(L618,CódigosRetorno!$A$2:$B$2003,2,FALSE)</f>
        <v>El XML contiene información de codigo de bien y servicio de detracción que no corresponde al tipo de operación.</v>
      </c>
      <c r="N618" s="145" t="s">
        <v>9</v>
      </c>
    </row>
    <row r="619" spans="1:14" ht="24" x14ac:dyDescent="0.35">
      <c r="A619" s="2"/>
      <c r="B619" s="872"/>
      <c r="C619" s="905"/>
      <c r="D619" s="888"/>
      <c r="E619" s="888"/>
      <c r="F619" s="923" t="s">
        <v>143</v>
      </c>
      <c r="G619" s="872" t="s">
        <v>1918</v>
      </c>
      <c r="H619" s="868" t="s">
        <v>2629</v>
      </c>
      <c r="I619" s="872"/>
      <c r="J619" s="136" t="s">
        <v>1920</v>
      </c>
      <c r="K619" s="128" t="s">
        <v>6</v>
      </c>
      <c r="L619" s="142" t="s">
        <v>1915</v>
      </c>
      <c r="M619" s="136" t="str">
        <f>VLOOKUP(L619,CódigosRetorno!$A$2:$B$2003,2,FALSE)</f>
        <v>El XML no contiene el tag o no existe información del Codigo de BBSS de detracción para el tipo de operación.</v>
      </c>
      <c r="N619" s="135" t="s">
        <v>9</v>
      </c>
    </row>
    <row r="620" spans="1:14" ht="24" x14ac:dyDescent="0.35">
      <c r="A620" s="2"/>
      <c r="B620" s="872"/>
      <c r="C620" s="905"/>
      <c r="D620" s="888"/>
      <c r="E620" s="888"/>
      <c r="F620" s="923"/>
      <c r="G620" s="872"/>
      <c r="H620" s="883"/>
      <c r="I620" s="872"/>
      <c r="J620" s="136" t="s">
        <v>1921</v>
      </c>
      <c r="K620" s="128" t="s">
        <v>6</v>
      </c>
      <c r="L620" s="142" t="s">
        <v>1922</v>
      </c>
      <c r="M620" s="136" t="str">
        <f>VLOOKUP(L620,CódigosRetorno!$A$2:$B$2003,2,FALSE)</f>
        <v>El codigo de bien o servicio sujeto a detracción no existe en el listado.</v>
      </c>
      <c r="N620" s="135" t="s">
        <v>1923</v>
      </c>
    </row>
    <row r="621" spans="1:14" ht="48" x14ac:dyDescent="0.35">
      <c r="A621" s="2"/>
      <c r="B621" s="872"/>
      <c r="C621" s="905"/>
      <c r="D621" s="888"/>
      <c r="E621" s="888"/>
      <c r="F621" s="923"/>
      <c r="G621" s="872"/>
      <c r="H621" s="883"/>
      <c r="I621" s="872"/>
      <c r="J621" s="136" t="s">
        <v>1924</v>
      </c>
      <c r="K621" s="128" t="s">
        <v>6</v>
      </c>
      <c r="L621" s="142" t="s">
        <v>1925</v>
      </c>
      <c r="M621" s="136" t="str">
        <f>VLOOKUP(L621,CódigosRetorno!$A$2:$B$2003,2,FALSE)</f>
        <v>El dato ingresado como codigo de BBSS de detracción no corresponde al valor esperado.</v>
      </c>
      <c r="N621" s="145" t="s">
        <v>9</v>
      </c>
    </row>
    <row r="622" spans="1:14" ht="48" x14ac:dyDescent="0.35">
      <c r="A622" s="2"/>
      <c r="B622" s="872"/>
      <c r="C622" s="905"/>
      <c r="D622" s="888"/>
      <c r="E622" s="888"/>
      <c r="F622" s="923"/>
      <c r="G622" s="872"/>
      <c r="H622" s="883"/>
      <c r="I622" s="872"/>
      <c r="J622" s="136" t="s">
        <v>1926</v>
      </c>
      <c r="K622" s="128" t="s">
        <v>6</v>
      </c>
      <c r="L622" s="142" t="s">
        <v>1925</v>
      </c>
      <c r="M622" s="136" t="str">
        <f>VLOOKUP(L622,CódigosRetorno!$A$2:$B$2003,2,FALSE)</f>
        <v>El dato ingresado como codigo de BBSS de detracción no corresponde al valor esperado.</v>
      </c>
      <c r="N622" s="145" t="s">
        <v>9</v>
      </c>
    </row>
    <row r="623" spans="1:14" ht="48" x14ac:dyDescent="0.35">
      <c r="A623" s="2"/>
      <c r="B623" s="872"/>
      <c r="C623" s="905"/>
      <c r="D623" s="888"/>
      <c r="E623" s="888"/>
      <c r="F623" s="923"/>
      <c r="G623" s="872"/>
      <c r="H623" s="869"/>
      <c r="I623" s="872"/>
      <c r="J623" s="136" t="s">
        <v>1927</v>
      </c>
      <c r="K623" s="128" t="s">
        <v>6</v>
      </c>
      <c r="L623" s="142" t="s">
        <v>1925</v>
      </c>
      <c r="M623" s="136" t="str">
        <f>VLOOKUP(L623,CódigosRetorno!$A$2:$B$2003,2,FALSE)</f>
        <v>El dato ingresado como codigo de BBSS de detracción no corresponde al valor esperado.</v>
      </c>
      <c r="N623" s="145" t="s">
        <v>9</v>
      </c>
    </row>
    <row r="624" spans="1:14" ht="24" x14ac:dyDescent="0.35">
      <c r="A624" s="2"/>
      <c r="B624" s="872"/>
      <c r="C624" s="905"/>
      <c r="D624" s="888"/>
      <c r="E624" s="888"/>
      <c r="F624" s="923"/>
      <c r="G624" s="135" t="s">
        <v>1928</v>
      </c>
      <c r="H624" s="136" t="s">
        <v>1127</v>
      </c>
      <c r="I624" s="135" t="s">
        <v>2432</v>
      </c>
      <c r="J624" s="136" t="s">
        <v>2630</v>
      </c>
      <c r="K624" s="128" t="s">
        <v>206</v>
      </c>
      <c r="L624" s="142" t="s">
        <v>1129</v>
      </c>
      <c r="M624" s="136" t="str">
        <f>VLOOKUP(L624,CódigosRetorno!$A$2:$B$2003,2,FALSE)</f>
        <v>El dato ingresado como atributo @schemeName es incorrecto.</v>
      </c>
      <c r="N624" s="145" t="s">
        <v>9</v>
      </c>
    </row>
    <row r="625" spans="1:14" ht="24" x14ac:dyDescent="0.35">
      <c r="A625" s="2"/>
      <c r="B625" s="872"/>
      <c r="C625" s="905"/>
      <c r="D625" s="888"/>
      <c r="E625" s="888"/>
      <c r="F625" s="923"/>
      <c r="G625" s="135" t="s">
        <v>1058</v>
      </c>
      <c r="H625" s="136" t="s">
        <v>1059</v>
      </c>
      <c r="I625" s="135" t="s">
        <v>2432</v>
      </c>
      <c r="J625" s="136" t="s">
        <v>2631</v>
      </c>
      <c r="K625" s="128" t="s">
        <v>206</v>
      </c>
      <c r="L625" s="142" t="s">
        <v>1061</v>
      </c>
      <c r="M625" s="136" t="str">
        <f>VLOOKUP(L625,CódigosRetorno!$A$2:$B$2003,2,FALSE)</f>
        <v>El dato ingresado como atributo @schemeAgencyName es incorrecto.</v>
      </c>
      <c r="N625" s="145" t="s">
        <v>9</v>
      </c>
    </row>
    <row r="626" spans="1:14" ht="36" x14ac:dyDescent="0.35">
      <c r="A626" s="2"/>
      <c r="B626" s="872"/>
      <c r="C626" s="905"/>
      <c r="D626" s="888"/>
      <c r="E626" s="888"/>
      <c r="F626" s="923"/>
      <c r="G626" s="135" t="s">
        <v>1930</v>
      </c>
      <c r="H626" s="92" t="s">
        <v>1131</v>
      </c>
      <c r="I626" s="135" t="s">
        <v>2432</v>
      </c>
      <c r="J626" s="136" t="s">
        <v>2632</v>
      </c>
      <c r="K626" s="142" t="s">
        <v>206</v>
      </c>
      <c r="L626" s="144" t="s">
        <v>1133</v>
      </c>
      <c r="M626" s="136" t="str">
        <f>VLOOKUP(L626,CódigosRetorno!$A$2:$B$2003,2,FALSE)</f>
        <v>El dato ingresado como atributo @schemeURI es incorrecto.</v>
      </c>
      <c r="N626" s="145" t="s">
        <v>9</v>
      </c>
    </row>
    <row r="627" spans="1:14" ht="36" x14ac:dyDescent="0.35">
      <c r="A627" s="2"/>
      <c r="B627" s="873">
        <f>B617+1</f>
        <v>94</v>
      </c>
      <c r="C627" s="868" t="s">
        <v>1932</v>
      </c>
      <c r="D627" s="886" t="s">
        <v>62</v>
      </c>
      <c r="E627" s="886" t="s">
        <v>182</v>
      </c>
      <c r="F627" s="142" t="s">
        <v>341</v>
      </c>
      <c r="G627" s="145" t="s">
        <v>1912</v>
      </c>
      <c r="H627" s="136" t="s">
        <v>1933</v>
      </c>
      <c r="I627" s="135">
        <v>1</v>
      </c>
      <c r="J627" s="136" t="s">
        <v>1934</v>
      </c>
      <c r="K627" s="142" t="s">
        <v>6</v>
      </c>
      <c r="L627" s="144" t="s">
        <v>1935</v>
      </c>
      <c r="M627" s="136" t="str">
        <f>VLOOKUP(L627,CódigosRetorno!$A$2:$B$2003,2,FALSE)</f>
        <v>El xml no contiene el tag o no existe información en el nro de cuenta de detracción</v>
      </c>
      <c r="N627" s="135" t="s">
        <v>9</v>
      </c>
    </row>
    <row r="628" spans="1:14" ht="24" x14ac:dyDescent="0.35">
      <c r="A628" s="2"/>
      <c r="B628" s="882"/>
      <c r="C628" s="883"/>
      <c r="D628" s="887"/>
      <c r="E628" s="887"/>
      <c r="F628" s="142" t="s">
        <v>221</v>
      </c>
      <c r="G628" s="135"/>
      <c r="H628" s="136" t="s">
        <v>2633</v>
      </c>
      <c r="I628" s="135">
        <v>1</v>
      </c>
      <c r="J628" s="136" t="s">
        <v>1937</v>
      </c>
      <c r="K628" s="128" t="s">
        <v>6</v>
      </c>
      <c r="L628" s="142" t="s">
        <v>1935</v>
      </c>
      <c r="M628" s="136" t="str">
        <f>VLOOKUP(L628,CódigosRetorno!$A$2:$B$2003,2,FALSE)</f>
        <v>El xml no contiene el tag o no existe información en el nro de cuenta de detracción</v>
      </c>
      <c r="N628" s="135" t="s">
        <v>9</v>
      </c>
    </row>
    <row r="629" spans="1:14" ht="24" x14ac:dyDescent="0.35">
      <c r="A629" s="2"/>
      <c r="B629" s="882"/>
      <c r="C629" s="883"/>
      <c r="D629" s="887"/>
      <c r="E629" s="887"/>
      <c r="F629" s="142" t="s">
        <v>2634</v>
      </c>
      <c r="G629" s="135" t="s">
        <v>1938</v>
      </c>
      <c r="H629" s="136" t="s">
        <v>1939</v>
      </c>
      <c r="I629" s="135"/>
      <c r="J629" s="136" t="s">
        <v>1940</v>
      </c>
      <c r="K629" s="128" t="s">
        <v>6</v>
      </c>
      <c r="L629" s="142" t="s">
        <v>1941</v>
      </c>
      <c r="M629" s="136" t="str">
        <f>VLOOKUP(L629,CódigosRetorno!$A$2:$B$2003,2,FALSE)</f>
        <v>El dato ingreso como Forma de Pago o Medio de Pago no corresponde al valor esperado (catalogo nro 59)</v>
      </c>
      <c r="N629" s="135" t="s">
        <v>1942</v>
      </c>
    </row>
    <row r="630" spans="1:14" ht="24" x14ac:dyDescent="0.35">
      <c r="A630" s="2"/>
      <c r="B630" s="882"/>
      <c r="C630" s="883"/>
      <c r="D630" s="887"/>
      <c r="E630" s="887"/>
      <c r="F630" s="924"/>
      <c r="G630" s="135" t="s">
        <v>1943</v>
      </c>
      <c r="H630" s="136" t="s">
        <v>1082</v>
      </c>
      <c r="I630" s="135" t="s">
        <v>2432</v>
      </c>
      <c r="J630" s="136" t="s">
        <v>2635</v>
      </c>
      <c r="K630" s="128" t="s">
        <v>206</v>
      </c>
      <c r="L630" s="142" t="s">
        <v>1084</v>
      </c>
      <c r="M630" s="136" t="str">
        <f>VLOOKUP(L630,CódigosRetorno!$A$2:$B$2003,2,FALSE)</f>
        <v>El dato ingresado como atributo @listName es incorrecto.</v>
      </c>
      <c r="N630" s="145" t="s">
        <v>9</v>
      </c>
    </row>
    <row r="631" spans="1:14" ht="24" x14ac:dyDescent="0.35">
      <c r="A631" s="2"/>
      <c r="B631" s="882"/>
      <c r="C631" s="883"/>
      <c r="D631" s="887"/>
      <c r="E631" s="887"/>
      <c r="F631" s="925"/>
      <c r="G631" s="135" t="s">
        <v>1058</v>
      </c>
      <c r="H631" s="136" t="s">
        <v>1079</v>
      </c>
      <c r="I631" s="135" t="s">
        <v>2432</v>
      </c>
      <c r="J631" s="136" t="s">
        <v>2631</v>
      </c>
      <c r="K631" s="142" t="s">
        <v>206</v>
      </c>
      <c r="L631" s="144" t="s">
        <v>1080</v>
      </c>
      <c r="M631" s="136" t="str">
        <f>VLOOKUP(L631,CódigosRetorno!$A$2:$B$2003,2,FALSE)</f>
        <v>El dato ingresado como atributo @listAgencyName es incorrecto.</v>
      </c>
      <c r="N631" s="145" t="s">
        <v>9</v>
      </c>
    </row>
    <row r="632" spans="1:14" ht="36" x14ac:dyDescent="0.35">
      <c r="A632" s="2"/>
      <c r="B632" s="874"/>
      <c r="C632" s="869"/>
      <c r="D632" s="890"/>
      <c r="E632" s="890"/>
      <c r="F632" s="926"/>
      <c r="G632" s="145" t="s">
        <v>1945</v>
      </c>
      <c r="H632" s="92" t="s">
        <v>1086</v>
      </c>
      <c r="I632" s="135" t="s">
        <v>2432</v>
      </c>
      <c r="J632" s="136" t="s">
        <v>2636</v>
      </c>
      <c r="K632" s="142" t="s">
        <v>206</v>
      </c>
      <c r="L632" s="144" t="s">
        <v>1088</v>
      </c>
      <c r="M632" s="136" t="str">
        <f>VLOOKUP(L632,CódigosRetorno!$A$2:$B$2003,2,FALSE)</f>
        <v>El dato ingresado como atributo @listURI es incorrecto.</v>
      </c>
      <c r="N632" s="145" t="s">
        <v>9</v>
      </c>
    </row>
    <row r="633" spans="1:14" ht="24" x14ac:dyDescent="0.35">
      <c r="A633" s="2"/>
      <c r="B633" s="872">
        <f>B627+1</f>
        <v>95</v>
      </c>
      <c r="C633" s="867" t="s">
        <v>1947</v>
      </c>
      <c r="D633" s="888" t="s">
        <v>62</v>
      </c>
      <c r="E633" s="888" t="s">
        <v>182</v>
      </c>
      <c r="F633" s="923" t="s">
        <v>298</v>
      </c>
      <c r="G633" s="872" t="s">
        <v>299</v>
      </c>
      <c r="H633" s="867" t="s">
        <v>1948</v>
      </c>
      <c r="I633" s="872">
        <v>1</v>
      </c>
      <c r="J633" s="136" t="s">
        <v>1949</v>
      </c>
      <c r="K633" s="128" t="s">
        <v>6</v>
      </c>
      <c r="L633" s="78" t="s">
        <v>1950</v>
      </c>
      <c r="M633" s="136" t="str">
        <f>VLOOKUP(L633,CódigosRetorno!$A$2:$B$2003,2,FALSE)</f>
        <v>El xml no contiene el tag o no existe información en el monto de detraccion</v>
      </c>
      <c r="N633" s="145" t="s">
        <v>9</v>
      </c>
    </row>
    <row r="634" spans="1:14" ht="24" x14ac:dyDescent="0.35">
      <c r="A634" s="2"/>
      <c r="B634" s="872"/>
      <c r="C634" s="867"/>
      <c r="D634" s="888"/>
      <c r="E634" s="888"/>
      <c r="F634" s="923"/>
      <c r="G634" s="872"/>
      <c r="H634" s="867"/>
      <c r="I634" s="872"/>
      <c r="J634" s="136" t="s">
        <v>1769</v>
      </c>
      <c r="K634" s="128" t="s">
        <v>6</v>
      </c>
      <c r="L634" s="78" t="s">
        <v>1951</v>
      </c>
      <c r="M634" s="136" t="str">
        <f>VLOOKUP(L634,CódigosRetorno!$A$2:$B$2003,2,FALSE)</f>
        <v>El dato ingresado en monto de detraccion no cumple con el formato establecido</v>
      </c>
      <c r="N634" s="145" t="s">
        <v>9</v>
      </c>
    </row>
    <row r="635" spans="1:14" ht="24" x14ac:dyDescent="0.35">
      <c r="A635" s="2"/>
      <c r="B635" s="872"/>
      <c r="C635" s="867"/>
      <c r="D635" s="888"/>
      <c r="E635" s="888"/>
      <c r="F635" s="142" t="s">
        <v>143</v>
      </c>
      <c r="G635" s="135"/>
      <c r="H635" s="483" t="s">
        <v>1368</v>
      </c>
      <c r="I635" s="131">
        <v>1</v>
      </c>
      <c r="J635" s="136" t="s">
        <v>1952</v>
      </c>
      <c r="K635" s="128" t="s">
        <v>6</v>
      </c>
      <c r="L635" s="142" t="s">
        <v>1953</v>
      </c>
      <c r="M635" s="136" t="str">
        <f>VLOOKUP(L635,CódigosRetorno!$A$2:$B$2003,2,FALSE)</f>
        <v>La moneda del monto de la detracción debe ser PEN</v>
      </c>
      <c r="N635" s="145" t="s">
        <v>9</v>
      </c>
    </row>
    <row r="636" spans="1:14" ht="24" x14ac:dyDescent="0.35">
      <c r="A636" s="2"/>
      <c r="B636" s="873"/>
      <c r="C636" s="884"/>
      <c r="D636" s="886"/>
      <c r="E636" s="886"/>
      <c r="F636" s="345" t="s">
        <v>1421</v>
      </c>
      <c r="G636" s="129" t="s">
        <v>1954</v>
      </c>
      <c r="H636" s="136" t="s">
        <v>1955</v>
      </c>
      <c r="I636" s="135">
        <v>1</v>
      </c>
      <c r="J636" s="138" t="s">
        <v>184</v>
      </c>
      <c r="K636" s="124" t="s">
        <v>9</v>
      </c>
      <c r="L636" s="486" t="s">
        <v>9</v>
      </c>
      <c r="M636" s="136" t="str">
        <f>VLOOKUP(L636,CódigosRetorno!$A$2:$B$2003,2,FALSE)</f>
        <v>-</v>
      </c>
      <c r="N636" s="135" t="s">
        <v>9</v>
      </c>
    </row>
    <row r="637" spans="1:14" x14ac:dyDescent="0.35">
      <c r="A637" s="2"/>
      <c r="B637" s="539" t="s">
        <v>1956</v>
      </c>
      <c r="C637" s="540"/>
      <c r="D637" s="541"/>
      <c r="E637" s="541"/>
      <c r="F637" s="542"/>
      <c r="G637" s="543"/>
      <c r="H637" s="544"/>
      <c r="I637" s="522"/>
      <c r="J637" s="523"/>
      <c r="K637" s="525" t="s">
        <v>9</v>
      </c>
      <c r="L637" s="532" t="s">
        <v>9</v>
      </c>
      <c r="M637" s="523" t="str">
        <f>VLOOKUP(L637,CódigosRetorno!$A$2:$B$2003,2,FALSE)</f>
        <v>-</v>
      </c>
      <c r="N637" s="522"/>
    </row>
    <row r="638" spans="1:14" ht="24" x14ac:dyDescent="0.35">
      <c r="A638" s="2"/>
      <c r="B638" s="874" t="s">
        <v>2637</v>
      </c>
      <c r="C638" s="869" t="s">
        <v>2638</v>
      </c>
      <c r="D638" s="890" t="s">
        <v>327</v>
      </c>
      <c r="E638" s="890" t="s">
        <v>182</v>
      </c>
      <c r="F638" s="346" t="s">
        <v>221</v>
      </c>
      <c r="G638" s="131"/>
      <c r="H638" s="136" t="s">
        <v>1880</v>
      </c>
      <c r="I638" s="135">
        <v>1</v>
      </c>
      <c r="J638" s="136" t="s">
        <v>1344</v>
      </c>
      <c r="K638" s="128" t="s">
        <v>206</v>
      </c>
      <c r="L638" s="142" t="s">
        <v>1345</v>
      </c>
      <c r="M638" s="136" t="str">
        <f>VLOOKUP(L638,CódigosRetorno!$A$2:$B$2003,2,FALSE)</f>
        <v>No existe información en el nombre del concepto.</v>
      </c>
      <c r="N638" s="145" t="s">
        <v>9</v>
      </c>
    </row>
    <row r="639" spans="1:14" ht="24" x14ac:dyDescent="0.35">
      <c r="A639" s="2"/>
      <c r="B639" s="872"/>
      <c r="C639" s="905"/>
      <c r="D639" s="888"/>
      <c r="E639" s="888"/>
      <c r="F639" s="923" t="s">
        <v>659</v>
      </c>
      <c r="G639" s="888" t="s">
        <v>1342</v>
      </c>
      <c r="H639" s="905" t="s">
        <v>1881</v>
      </c>
      <c r="I639" s="872">
        <v>1</v>
      </c>
      <c r="J639" s="136" t="s">
        <v>1959</v>
      </c>
      <c r="K639" s="128" t="s">
        <v>6</v>
      </c>
      <c r="L639" s="142" t="s">
        <v>1960</v>
      </c>
      <c r="M639" s="136" t="str">
        <f>VLOOKUP(L639,CódigosRetorno!$A$2:$B$2003,2,FALSE)</f>
        <v>El XML no contiene el tag de matricula de embarcación en Detracciones para recursos hidrobiologicos.</v>
      </c>
      <c r="N639" s="145" t="s">
        <v>9</v>
      </c>
    </row>
    <row r="640" spans="1:14" ht="24" x14ac:dyDescent="0.35">
      <c r="A640" s="2"/>
      <c r="B640" s="872"/>
      <c r="C640" s="905"/>
      <c r="D640" s="888"/>
      <c r="E640" s="888"/>
      <c r="F640" s="923"/>
      <c r="G640" s="888"/>
      <c r="H640" s="905"/>
      <c r="I640" s="872"/>
      <c r="J640" s="136" t="s">
        <v>1961</v>
      </c>
      <c r="K640" s="128" t="s">
        <v>6</v>
      </c>
      <c r="L640" s="142" t="s">
        <v>1962</v>
      </c>
      <c r="M640" s="136" t="str">
        <f>VLOOKUP(L640,CódigosRetorno!$A$2:$B$2003,2,FALSE)</f>
        <v>El XML no contiene el tag de nombre de embarcación en Detracciones para recursos hidrobiologicos.</v>
      </c>
      <c r="N640" s="145" t="s">
        <v>9</v>
      </c>
    </row>
    <row r="641" spans="1:14" ht="24" x14ac:dyDescent="0.35">
      <c r="A641" s="2"/>
      <c r="B641" s="872"/>
      <c r="C641" s="905"/>
      <c r="D641" s="888"/>
      <c r="E641" s="888"/>
      <c r="F641" s="923"/>
      <c r="G641" s="888"/>
      <c r="H641" s="905"/>
      <c r="I641" s="872"/>
      <c r="J641" s="136" t="s">
        <v>1963</v>
      </c>
      <c r="K641" s="128" t="s">
        <v>6</v>
      </c>
      <c r="L641" s="142" t="s">
        <v>1964</v>
      </c>
      <c r="M641" s="136" t="str">
        <f>VLOOKUP(L641,CódigosRetorno!$A$2:$B$2003,2,FALSE)</f>
        <v>El XML no contiene el tag de tipo de especie vendidas en Detracciones para recursos hidrobiologicos.</v>
      </c>
      <c r="N641" s="145" t="s">
        <v>9</v>
      </c>
    </row>
    <row r="642" spans="1:14" ht="24" x14ac:dyDescent="0.35">
      <c r="A642" s="2"/>
      <c r="B642" s="872"/>
      <c r="C642" s="905"/>
      <c r="D642" s="888"/>
      <c r="E642" s="888"/>
      <c r="F642" s="923"/>
      <c r="G642" s="888"/>
      <c r="H642" s="905"/>
      <c r="I642" s="872"/>
      <c r="J642" s="136" t="s">
        <v>1965</v>
      </c>
      <c r="K642" s="128" t="s">
        <v>6</v>
      </c>
      <c r="L642" s="142" t="s">
        <v>1966</v>
      </c>
      <c r="M642" s="136" t="str">
        <f>VLOOKUP(L642,CódigosRetorno!$A$2:$B$2003,2,FALSE)</f>
        <v>El XML no contiene el tag de lugar de descarga en Detracciones para recursos hidrobiologicos.</v>
      </c>
      <c r="N642" s="145" t="s">
        <v>9</v>
      </c>
    </row>
    <row r="643" spans="1:14" ht="24" x14ac:dyDescent="0.35">
      <c r="A643" s="2"/>
      <c r="B643" s="872"/>
      <c r="C643" s="905"/>
      <c r="D643" s="888"/>
      <c r="E643" s="888"/>
      <c r="F643" s="923"/>
      <c r="G643" s="135" t="s">
        <v>1348</v>
      </c>
      <c r="H643" s="136" t="s">
        <v>1082</v>
      </c>
      <c r="I643" s="135" t="s">
        <v>2432</v>
      </c>
      <c r="J643" s="136" t="s">
        <v>1349</v>
      </c>
      <c r="K643" s="128" t="s">
        <v>206</v>
      </c>
      <c r="L643" s="142" t="s">
        <v>1084</v>
      </c>
      <c r="M643" s="136" t="str">
        <f>VLOOKUP(L643,CódigosRetorno!$A$2:$B$2003,2,FALSE)</f>
        <v>El dato ingresado como atributo @listName es incorrecto.</v>
      </c>
      <c r="N643" s="145" t="s">
        <v>9</v>
      </c>
    </row>
    <row r="644" spans="1:14" ht="24" x14ac:dyDescent="0.35">
      <c r="A644" s="2"/>
      <c r="B644" s="872"/>
      <c r="C644" s="905"/>
      <c r="D644" s="888"/>
      <c r="E644" s="888"/>
      <c r="F644" s="923"/>
      <c r="G644" s="135" t="s">
        <v>1058</v>
      </c>
      <c r="H644" s="136" t="s">
        <v>1079</v>
      </c>
      <c r="I644" s="135" t="s">
        <v>2432</v>
      </c>
      <c r="J644" s="136" t="s">
        <v>1060</v>
      </c>
      <c r="K644" s="142" t="s">
        <v>206</v>
      </c>
      <c r="L644" s="144" t="s">
        <v>1080</v>
      </c>
      <c r="M644" s="136" t="str">
        <f>VLOOKUP(L644,CódigosRetorno!$A$2:$B$2003,2,FALSE)</f>
        <v>El dato ingresado como atributo @listAgencyName es incorrecto.</v>
      </c>
      <c r="N644" s="145" t="s">
        <v>9</v>
      </c>
    </row>
    <row r="645" spans="1:14" ht="36" x14ac:dyDescent="0.35">
      <c r="A645" s="2"/>
      <c r="B645" s="872"/>
      <c r="C645" s="905"/>
      <c r="D645" s="888"/>
      <c r="E645" s="888"/>
      <c r="F645" s="923"/>
      <c r="G645" s="145" t="s">
        <v>1350</v>
      </c>
      <c r="H645" s="92" t="s">
        <v>1086</v>
      </c>
      <c r="I645" s="135" t="s">
        <v>2432</v>
      </c>
      <c r="J645" s="136" t="s">
        <v>1351</v>
      </c>
      <c r="K645" s="142" t="s">
        <v>206</v>
      </c>
      <c r="L645" s="144" t="s">
        <v>1088</v>
      </c>
      <c r="M645" s="136" t="str">
        <f>VLOOKUP(L645,CódigosRetorno!$A$2:$B$2003,2,FALSE)</f>
        <v>El dato ingresado como atributo @listURI es incorrecto.</v>
      </c>
      <c r="N645" s="145" t="s">
        <v>9</v>
      </c>
    </row>
    <row r="646" spans="1:14" ht="24" x14ac:dyDescent="0.35">
      <c r="A646" s="2"/>
      <c r="B646" s="872"/>
      <c r="C646" s="905"/>
      <c r="D646" s="888" t="s">
        <v>327</v>
      </c>
      <c r="E646" s="888" t="s">
        <v>182</v>
      </c>
      <c r="F646" s="923" t="s">
        <v>1967</v>
      </c>
      <c r="G646" s="923" t="s">
        <v>1968</v>
      </c>
      <c r="H646" s="905" t="s">
        <v>2639</v>
      </c>
      <c r="I646" s="872">
        <v>1</v>
      </c>
      <c r="J646" s="136" t="s">
        <v>1970</v>
      </c>
      <c r="K646" s="128" t="s">
        <v>6</v>
      </c>
      <c r="L646" s="142" t="s">
        <v>1354</v>
      </c>
      <c r="M646" s="136" t="str">
        <f>VLOOKUP(L646,CódigosRetorno!$A$2:$B$2003,2,FALSE)</f>
        <v>El XML no contiene tag o no existe información del valor del concepto por linea.</v>
      </c>
      <c r="N646" s="145" t="s">
        <v>9</v>
      </c>
    </row>
    <row r="647" spans="1:14" ht="60" x14ac:dyDescent="0.35">
      <c r="A647" s="2"/>
      <c r="B647" s="872"/>
      <c r="C647" s="905"/>
      <c r="D647" s="888"/>
      <c r="E647" s="888"/>
      <c r="F647" s="923"/>
      <c r="G647" s="923"/>
      <c r="H647" s="905"/>
      <c r="I647" s="872"/>
      <c r="J647" s="136" t="s">
        <v>1971</v>
      </c>
      <c r="K647" s="128" t="s">
        <v>206</v>
      </c>
      <c r="L647" s="142" t="s">
        <v>1885</v>
      </c>
      <c r="M647" s="136" t="str">
        <f>VLOOKUP(L647,CódigosRetorno!$A$2:$B$2003,2,FALSE)</f>
        <v>El dato ingresado como valor del concepto de la linea no cumple con el formato establecido.</v>
      </c>
      <c r="N647" s="145" t="s">
        <v>9</v>
      </c>
    </row>
    <row r="648" spans="1:14" ht="60" x14ac:dyDescent="0.35">
      <c r="A648" s="2"/>
      <c r="B648" s="872"/>
      <c r="C648" s="905"/>
      <c r="D648" s="888"/>
      <c r="E648" s="888"/>
      <c r="F648" s="923"/>
      <c r="G648" s="923"/>
      <c r="H648" s="905"/>
      <c r="I648" s="872"/>
      <c r="J648" s="136" t="s">
        <v>1972</v>
      </c>
      <c r="K648" s="128" t="s">
        <v>206</v>
      </c>
      <c r="L648" s="142" t="s">
        <v>1885</v>
      </c>
      <c r="M648" s="136" t="str">
        <f>VLOOKUP(L648,CódigosRetorno!$A$2:$B$2003,2,FALSE)</f>
        <v>El dato ingresado como valor del concepto de la linea no cumple con el formato establecido.</v>
      </c>
      <c r="N648" s="145" t="s">
        <v>9</v>
      </c>
    </row>
    <row r="649" spans="1:14" ht="60" x14ac:dyDescent="0.35">
      <c r="A649" s="2"/>
      <c r="B649" s="872"/>
      <c r="C649" s="905"/>
      <c r="D649" s="888"/>
      <c r="E649" s="888"/>
      <c r="F649" s="923"/>
      <c r="G649" s="923"/>
      <c r="H649" s="905"/>
      <c r="I649" s="872"/>
      <c r="J649" s="136" t="s">
        <v>1973</v>
      </c>
      <c r="K649" s="128" t="s">
        <v>206</v>
      </c>
      <c r="L649" s="142" t="s">
        <v>1885</v>
      </c>
      <c r="M649" s="136" t="str">
        <f>VLOOKUP(L649,CódigosRetorno!$A$2:$B$2003,2,FALSE)</f>
        <v>El dato ingresado como valor del concepto de la linea no cumple con el formato establecido.</v>
      </c>
      <c r="N649" s="145" t="s">
        <v>9</v>
      </c>
    </row>
    <row r="650" spans="1:14" ht="60" x14ac:dyDescent="0.35">
      <c r="A650" s="2"/>
      <c r="B650" s="872"/>
      <c r="C650" s="905"/>
      <c r="D650" s="888"/>
      <c r="E650" s="888"/>
      <c r="F650" s="923"/>
      <c r="G650" s="923"/>
      <c r="H650" s="905"/>
      <c r="I650" s="872"/>
      <c r="J650" s="136" t="s">
        <v>1974</v>
      </c>
      <c r="K650" s="128" t="s">
        <v>206</v>
      </c>
      <c r="L650" s="142" t="s">
        <v>1885</v>
      </c>
      <c r="M650" s="136" t="str">
        <f>VLOOKUP(L650,CódigosRetorno!$A$2:$B$2003,2,FALSE)</f>
        <v>El dato ingresado como valor del concepto de la linea no cumple con el formato establecido.</v>
      </c>
      <c r="N650" s="145" t="s">
        <v>9</v>
      </c>
    </row>
    <row r="651" spans="1:14" ht="24" x14ac:dyDescent="0.35">
      <c r="A651" s="2"/>
      <c r="B651" s="872">
        <v>100</v>
      </c>
      <c r="C651" s="905" t="s">
        <v>1975</v>
      </c>
      <c r="D651" s="888" t="s">
        <v>327</v>
      </c>
      <c r="E651" s="888" t="s">
        <v>182</v>
      </c>
      <c r="F651" s="142" t="s">
        <v>221</v>
      </c>
      <c r="G651" s="135"/>
      <c r="H651" s="136" t="s">
        <v>1880</v>
      </c>
      <c r="I651" s="135">
        <v>1</v>
      </c>
      <c r="J651" s="136" t="s">
        <v>1344</v>
      </c>
      <c r="K651" s="128" t="s">
        <v>206</v>
      </c>
      <c r="L651" s="142" t="s">
        <v>1345</v>
      </c>
      <c r="M651" s="136" t="str">
        <f>VLOOKUP(L651,CódigosRetorno!$A$2:$B$2003,2,FALSE)</f>
        <v>No existe información en el nombre del concepto.</v>
      </c>
      <c r="N651" s="145" t="s">
        <v>9</v>
      </c>
    </row>
    <row r="652" spans="1:14" ht="24" x14ac:dyDescent="0.35">
      <c r="A652" s="2"/>
      <c r="B652" s="872"/>
      <c r="C652" s="905"/>
      <c r="D652" s="888"/>
      <c r="E652" s="888"/>
      <c r="F652" s="142" t="s">
        <v>659</v>
      </c>
      <c r="G652" s="128" t="s">
        <v>1342</v>
      </c>
      <c r="H652" s="136" t="s">
        <v>1881</v>
      </c>
      <c r="I652" s="135">
        <v>1</v>
      </c>
      <c r="J652" s="136" t="s">
        <v>1976</v>
      </c>
      <c r="K652" s="128" t="s">
        <v>6</v>
      </c>
      <c r="L652" s="142" t="s">
        <v>1977</v>
      </c>
      <c r="M652" s="136" t="str">
        <f>VLOOKUP(L652,CódigosRetorno!$A$2:$B$2003,2,FALSE)</f>
        <v>El XML no contiene el tag de cantidad de especies vendidas en Detracciones para recursos hidrobiologicos.</v>
      </c>
      <c r="N652" s="145" t="s">
        <v>9</v>
      </c>
    </row>
    <row r="653" spans="1:14" ht="24" x14ac:dyDescent="0.35">
      <c r="A653" s="2"/>
      <c r="B653" s="872"/>
      <c r="C653" s="905"/>
      <c r="D653" s="888"/>
      <c r="E653" s="888"/>
      <c r="F653" s="923"/>
      <c r="G653" s="135" t="s">
        <v>1348</v>
      </c>
      <c r="H653" s="136" t="s">
        <v>1082</v>
      </c>
      <c r="I653" s="135" t="s">
        <v>2432</v>
      </c>
      <c r="J653" s="136" t="s">
        <v>1349</v>
      </c>
      <c r="K653" s="128" t="s">
        <v>206</v>
      </c>
      <c r="L653" s="142" t="s">
        <v>1084</v>
      </c>
      <c r="M653" s="136" t="str">
        <f>VLOOKUP(L653,CódigosRetorno!$A$2:$B$2003,2,FALSE)</f>
        <v>El dato ingresado como atributo @listName es incorrecto.</v>
      </c>
      <c r="N653" s="145" t="s">
        <v>9</v>
      </c>
    </row>
    <row r="654" spans="1:14" ht="24" x14ac:dyDescent="0.35">
      <c r="A654" s="2"/>
      <c r="B654" s="872"/>
      <c r="C654" s="905"/>
      <c r="D654" s="888"/>
      <c r="E654" s="888"/>
      <c r="F654" s="923"/>
      <c r="G654" s="135" t="s">
        <v>1058</v>
      </c>
      <c r="H654" s="136" t="s">
        <v>1079</v>
      </c>
      <c r="I654" s="135" t="s">
        <v>2432</v>
      </c>
      <c r="J654" s="136" t="s">
        <v>1060</v>
      </c>
      <c r="K654" s="142" t="s">
        <v>206</v>
      </c>
      <c r="L654" s="144" t="s">
        <v>1080</v>
      </c>
      <c r="M654" s="136" t="str">
        <f>VLOOKUP(L654,CódigosRetorno!$A$2:$B$2003,2,FALSE)</f>
        <v>El dato ingresado como atributo @listAgencyName es incorrecto.</v>
      </c>
      <c r="N654" s="145" t="s">
        <v>9</v>
      </c>
    </row>
    <row r="655" spans="1:14" ht="36" x14ac:dyDescent="0.35">
      <c r="A655" s="2"/>
      <c r="B655" s="872"/>
      <c r="C655" s="905"/>
      <c r="D655" s="888"/>
      <c r="E655" s="888"/>
      <c r="F655" s="923"/>
      <c r="G655" s="145" t="s">
        <v>1350</v>
      </c>
      <c r="H655" s="92" t="s">
        <v>1086</v>
      </c>
      <c r="I655" s="135" t="s">
        <v>2432</v>
      </c>
      <c r="J655" s="136" t="s">
        <v>1351</v>
      </c>
      <c r="K655" s="142" t="s">
        <v>206</v>
      </c>
      <c r="L655" s="144" t="s">
        <v>1088</v>
      </c>
      <c r="M655" s="136" t="str">
        <f>VLOOKUP(L655,CódigosRetorno!$A$2:$B$2003,2,FALSE)</f>
        <v>El dato ingresado como atributo @listURI es incorrecto.</v>
      </c>
      <c r="N655" s="145" t="s">
        <v>9</v>
      </c>
    </row>
    <row r="656" spans="1:14" ht="24" x14ac:dyDescent="0.35">
      <c r="A656" s="2"/>
      <c r="B656" s="872"/>
      <c r="C656" s="905"/>
      <c r="D656" s="888"/>
      <c r="E656" s="888"/>
      <c r="F656" s="923" t="s">
        <v>298</v>
      </c>
      <c r="G656" s="923" t="s">
        <v>299</v>
      </c>
      <c r="H656" s="905" t="s">
        <v>2640</v>
      </c>
      <c r="I656" s="872">
        <v>1</v>
      </c>
      <c r="J656" s="136" t="s">
        <v>1979</v>
      </c>
      <c r="K656" s="128" t="s">
        <v>6</v>
      </c>
      <c r="L656" s="142" t="s">
        <v>1980</v>
      </c>
      <c r="M656" s="136" t="str">
        <f>VLOOKUP(L656,CódigosRetorno!$A$2:$B$2003,2,FALSE)</f>
        <v>El XML no contiene tag de la cantidad del concepto por linea.</v>
      </c>
      <c r="N656" s="135" t="s">
        <v>9</v>
      </c>
    </row>
    <row r="657" spans="1:14" ht="36" x14ac:dyDescent="0.35">
      <c r="A657" s="2"/>
      <c r="B657" s="872"/>
      <c r="C657" s="905"/>
      <c r="D657" s="888"/>
      <c r="E657" s="888"/>
      <c r="F657" s="923"/>
      <c r="G657" s="923"/>
      <c r="H657" s="905"/>
      <c r="I657" s="872"/>
      <c r="J657" s="136" t="s">
        <v>1981</v>
      </c>
      <c r="K657" s="128" t="s">
        <v>206</v>
      </c>
      <c r="L657" s="142" t="s">
        <v>1982</v>
      </c>
      <c r="M657" s="136" t="str">
        <f>VLOOKUP(L657,CódigosRetorno!$A$2:$B$2003,2,FALSE)</f>
        <v>El dato ingresado como cantidad del concepto de la linea no cumple con el formato establecido.</v>
      </c>
      <c r="N657" s="145" t="s">
        <v>9</v>
      </c>
    </row>
    <row r="658" spans="1:14" ht="24" x14ac:dyDescent="0.35">
      <c r="A658" s="2"/>
      <c r="B658" s="872"/>
      <c r="C658" s="905"/>
      <c r="D658" s="888"/>
      <c r="E658" s="888"/>
      <c r="F658" s="142" t="s">
        <v>1288</v>
      </c>
      <c r="G658" s="142" t="s">
        <v>1983</v>
      </c>
      <c r="H658" s="92" t="s">
        <v>1984</v>
      </c>
      <c r="I658" s="135">
        <v>1</v>
      </c>
      <c r="J658" s="136" t="s">
        <v>1985</v>
      </c>
      <c r="K658" s="128" t="s">
        <v>6</v>
      </c>
      <c r="L658" s="142" t="s">
        <v>1986</v>
      </c>
      <c r="M658" s="136" t="str">
        <f>VLOOKUP(L658,CódigosRetorno!$A$2:$B$2003,2,FALSE)</f>
        <v>El dato ingresado como unidad de medida de cantidad de especie vendidas no corresponde al valor esperado.</v>
      </c>
      <c r="N658" s="135" t="s">
        <v>9</v>
      </c>
    </row>
    <row r="659" spans="1:14" ht="24" x14ac:dyDescent="0.35">
      <c r="A659" s="2"/>
      <c r="B659" s="872">
        <f>B651+1</f>
        <v>101</v>
      </c>
      <c r="C659" s="905" t="s">
        <v>1987</v>
      </c>
      <c r="D659" s="888" t="s">
        <v>327</v>
      </c>
      <c r="E659" s="888" t="s">
        <v>182</v>
      </c>
      <c r="F659" s="142" t="s">
        <v>221</v>
      </c>
      <c r="G659" s="135"/>
      <c r="H659" s="136" t="s">
        <v>1880</v>
      </c>
      <c r="I659" s="135">
        <v>1</v>
      </c>
      <c r="J659" s="136" t="s">
        <v>1344</v>
      </c>
      <c r="K659" s="128" t="s">
        <v>206</v>
      </c>
      <c r="L659" s="142" t="s">
        <v>1345</v>
      </c>
      <c r="M659" s="136" t="str">
        <f>VLOOKUP(L659,CódigosRetorno!$A$2:$B$2003,2,FALSE)</f>
        <v>No existe información en el nombre del concepto.</v>
      </c>
      <c r="N659" s="145" t="s">
        <v>9</v>
      </c>
    </row>
    <row r="660" spans="1:14" ht="24" x14ac:dyDescent="0.35">
      <c r="A660" s="2"/>
      <c r="B660" s="872"/>
      <c r="C660" s="905"/>
      <c r="D660" s="888"/>
      <c r="E660" s="888"/>
      <c r="F660" s="142" t="s">
        <v>659</v>
      </c>
      <c r="G660" s="128" t="s">
        <v>1342</v>
      </c>
      <c r="H660" s="136" t="s">
        <v>1881</v>
      </c>
      <c r="I660" s="135">
        <v>1</v>
      </c>
      <c r="J660" s="136" t="s">
        <v>1988</v>
      </c>
      <c r="K660" s="128" t="s">
        <v>6</v>
      </c>
      <c r="L660" s="142" t="s">
        <v>1989</v>
      </c>
      <c r="M660" s="136" t="str">
        <f>VLOOKUP(L660,CódigosRetorno!$A$2:$B$2003,2,FALSE)</f>
        <v>El XML no contiene el tag de fecha de descarga en Detracciones para recursos hidrobiologicos.</v>
      </c>
      <c r="N660" s="145" t="s">
        <v>9</v>
      </c>
    </row>
    <row r="661" spans="1:14" ht="24" x14ac:dyDescent="0.35">
      <c r="A661" s="2"/>
      <c r="B661" s="872"/>
      <c r="C661" s="905"/>
      <c r="D661" s="888"/>
      <c r="E661" s="888"/>
      <c r="F661" s="923"/>
      <c r="G661" s="135" t="s">
        <v>1348</v>
      </c>
      <c r="H661" s="136" t="s">
        <v>1082</v>
      </c>
      <c r="I661" s="135" t="s">
        <v>2432</v>
      </c>
      <c r="J661" s="136" t="s">
        <v>1349</v>
      </c>
      <c r="K661" s="128" t="s">
        <v>206</v>
      </c>
      <c r="L661" s="142" t="s">
        <v>1084</v>
      </c>
      <c r="M661" s="136" t="str">
        <f>VLOOKUP(L661,CódigosRetorno!$A$2:$B$2003,2,FALSE)</f>
        <v>El dato ingresado como atributo @listName es incorrecto.</v>
      </c>
      <c r="N661" s="145" t="s">
        <v>9</v>
      </c>
    </row>
    <row r="662" spans="1:14" ht="24" x14ac:dyDescent="0.35">
      <c r="A662" s="2"/>
      <c r="B662" s="872"/>
      <c r="C662" s="905"/>
      <c r="D662" s="888"/>
      <c r="E662" s="888"/>
      <c r="F662" s="923"/>
      <c r="G662" s="135" t="s">
        <v>1058</v>
      </c>
      <c r="H662" s="136" t="s">
        <v>1079</v>
      </c>
      <c r="I662" s="135" t="s">
        <v>2432</v>
      </c>
      <c r="J662" s="136" t="s">
        <v>1060</v>
      </c>
      <c r="K662" s="142" t="s">
        <v>206</v>
      </c>
      <c r="L662" s="144" t="s">
        <v>1080</v>
      </c>
      <c r="M662" s="136" t="str">
        <f>VLOOKUP(L662,CódigosRetorno!$A$2:$B$2003,2,FALSE)</f>
        <v>El dato ingresado como atributo @listAgencyName es incorrecto.</v>
      </c>
      <c r="N662" s="145" t="s">
        <v>9</v>
      </c>
    </row>
    <row r="663" spans="1:14" ht="36" x14ac:dyDescent="0.35">
      <c r="A663" s="2"/>
      <c r="B663" s="872"/>
      <c r="C663" s="905"/>
      <c r="D663" s="888"/>
      <c r="E663" s="888"/>
      <c r="F663" s="923"/>
      <c r="G663" s="145" t="s">
        <v>1350</v>
      </c>
      <c r="H663" s="92" t="s">
        <v>1086</v>
      </c>
      <c r="I663" s="135" t="s">
        <v>2432</v>
      </c>
      <c r="J663" s="136" t="s">
        <v>1351</v>
      </c>
      <c r="K663" s="142" t="s">
        <v>206</v>
      </c>
      <c r="L663" s="144" t="s">
        <v>1088</v>
      </c>
      <c r="M663" s="136" t="str">
        <f>VLOOKUP(L663,CódigosRetorno!$A$2:$B$2003,2,FALSE)</f>
        <v>El dato ingresado como atributo @listURI es incorrecto.</v>
      </c>
      <c r="N663" s="145" t="s">
        <v>9</v>
      </c>
    </row>
    <row r="664" spans="1:14" ht="36" x14ac:dyDescent="0.35">
      <c r="A664" s="2"/>
      <c r="B664" s="872"/>
      <c r="C664" s="905"/>
      <c r="D664" s="888"/>
      <c r="E664" s="888"/>
      <c r="F664" s="142" t="s">
        <v>176</v>
      </c>
      <c r="G664" s="142" t="s">
        <v>177</v>
      </c>
      <c r="H664" s="136" t="s">
        <v>1991</v>
      </c>
      <c r="I664" s="135">
        <v>1</v>
      </c>
      <c r="J664" s="136" t="s">
        <v>1992</v>
      </c>
      <c r="K664" s="128" t="s">
        <v>6</v>
      </c>
      <c r="L664" s="142" t="s">
        <v>1905</v>
      </c>
      <c r="M664" s="136" t="str">
        <f>VLOOKUP(L664,CódigosRetorno!$A$2:$B$2003,2,FALSE)</f>
        <v>El XML no contiene tag de la fecha del concepto por linea.</v>
      </c>
      <c r="N664" s="135" t="s">
        <v>9</v>
      </c>
    </row>
    <row r="665" spans="1:14" x14ac:dyDescent="0.35">
      <c r="A665" s="2"/>
      <c r="B665" s="534" t="s">
        <v>1993</v>
      </c>
      <c r="C665" s="528"/>
      <c r="D665" s="545"/>
      <c r="E665" s="545" t="s">
        <v>9</v>
      </c>
      <c r="F665" s="546" t="s">
        <v>9</v>
      </c>
      <c r="G665" s="526" t="s">
        <v>9</v>
      </c>
      <c r="H665" s="547" t="s">
        <v>9</v>
      </c>
      <c r="I665" s="526" t="s">
        <v>9</v>
      </c>
      <c r="J665" s="548" t="s">
        <v>9</v>
      </c>
      <c r="K665" s="525" t="s">
        <v>9</v>
      </c>
      <c r="L665" s="532" t="s">
        <v>9</v>
      </c>
      <c r="M665" s="523" t="str">
        <f>VLOOKUP(L665,CódigosRetorno!$A$2:$B$2003,2,FALSE)</f>
        <v>-</v>
      </c>
      <c r="N665" s="522" t="s">
        <v>9</v>
      </c>
    </row>
    <row r="666" spans="1:14" ht="36" x14ac:dyDescent="0.35">
      <c r="A666" s="2"/>
      <c r="B666" s="872">
        <f>B659+1</f>
        <v>102</v>
      </c>
      <c r="C666" s="905" t="s">
        <v>1994</v>
      </c>
      <c r="D666" s="888" t="s">
        <v>327</v>
      </c>
      <c r="E666" s="888" t="s">
        <v>182</v>
      </c>
      <c r="F666" s="923" t="s">
        <v>214</v>
      </c>
      <c r="G666" s="923" t="s">
        <v>215</v>
      </c>
      <c r="H666" s="949" t="s">
        <v>1995</v>
      </c>
      <c r="I666" s="872"/>
      <c r="J666" s="136" t="s">
        <v>2641</v>
      </c>
      <c r="K666" s="128" t="s">
        <v>6</v>
      </c>
      <c r="L666" s="142" t="s">
        <v>1997</v>
      </c>
      <c r="M666" s="136" t="str">
        <f>VLOOKUP(L666,CódigosRetorno!$A$2:$B$2003,2,FALSE)</f>
        <v>El XML no contiene el tag o no existe información del ubigeo de punto de origen en Detracciones - Servicio de transporte de carga.</v>
      </c>
      <c r="N666" s="135" t="s">
        <v>1154</v>
      </c>
    </row>
    <row r="667" spans="1:14" ht="24" x14ac:dyDescent="0.35">
      <c r="A667" s="2"/>
      <c r="B667" s="872"/>
      <c r="C667" s="905"/>
      <c r="D667" s="888"/>
      <c r="E667" s="888"/>
      <c r="F667" s="923"/>
      <c r="G667" s="923"/>
      <c r="H667" s="949"/>
      <c r="I667" s="872"/>
      <c r="J667" s="136" t="s">
        <v>217</v>
      </c>
      <c r="K667" s="128" t="s">
        <v>206</v>
      </c>
      <c r="L667" s="142" t="s">
        <v>770</v>
      </c>
      <c r="M667" s="136" t="str">
        <f>VLOOKUP(L667,CódigosRetorno!$A$2:$B$2003,2,FALSE)</f>
        <v>Debe corresponder a algún valor válido establecido en el catálogo 13</v>
      </c>
      <c r="N667" s="135" t="s">
        <v>1154</v>
      </c>
    </row>
    <row r="668" spans="1:14" ht="24" x14ac:dyDescent="0.35">
      <c r="A668" s="2"/>
      <c r="B668" s="872"/>
      <c r="C668" s="905"/>
      <c r="D668" s="888"/>
      <c r="E668" s="888"/>
      <c r="F668" s="923"/>
      <c r="G668" s="142" t="s">
        <v>1155</v>
      </c>
      <c r="H668" s="91" t="s">
        <v>1059</v>
      </c>
      <c r="I668" s="135" t="s">
        <v>2432</v>
      </c>
      <c r="J668" s="136" t="s">
        <v>1156</v>
      </c>
      <c r="K668" s="128" t="s">
        <v>206</v>
      </c>
      <c r="L668" s="142" t="s">
        <v>1061</v>
      </c>
      <c r="M668" s="136" t="str">
        <f>VLOOKUP(L668,CódigosRetorno!$A$2:$B$2003,2,FALSE)</f>
        <v>El dato ingresado como atributo @schemeAgencyName es incorrecto.</v>
      </c>
      <c r="N668" s="135" t="s">
        <v>9</v>
      </c>
    </row>
    <row r="669" spans="1:14" ht="24" x14ac:dyDescent="0.35">
      <c r="A669" s="2"/>
      <c r="B669" s="872"/>
      <c r="C669" s="905"/>
      <c r="D669" s="888"/>
      <c r="E669" s="888"/>
      <c r="F669" s="923"/>
      <c r="G669" s="142" t="s">
        <v>1157</v>
      </c>
      <c r="H669" s="91" t="s">
        <v>1127</v>
      </c>
      <c r="I669" s="135" t="s">
        <v>2432</v>
      </c>
      <c r="J669" s="136" t="s">
        <v>1158</v>
      </c>
      <c r="K669" s="128" t="s">
        <v>206</v>
      </c>
      <c r="L669" s="142" t="s">
        <v>1129</v>
      </c>
      <c r="M669" s="136" t="str">
        <f>VLOOKUP(L669,CódigosRetorno!$A$2:$B$2003,2,FALSE)</f>
        <v>El dato ingresado como atributo @schemeName es incorrecto.</v>
      </c>
      <c r="N669" s="145" t="s">
        <v>9</v>
      </c>
    </row>
    <row r="670" spans="1:14" ht="36" x14ac:dyDescent="0.35">
      <c r="A670" s="2"/>
      <c r="B670" s="872"/>
      <c r="C670" s="905"/>
      <c r="D670" s="888"/>
      <c r="E670" s="888"/>
      <c r="F670" s="923" t="s">
        <v>1141</v>
      </c>
      <c r="G670" s="923"/>
      <c r="H670" s="949" t="s">
        <v>1998</v>
      </c>
      <c r="I670" s="872">
        <v>1</v>
      </c>
      <c r="J670" s="136" t="s">
        <v>2642</v>
      </c>
      <c r="K670" s="128" t="s">
        <v>6</v>
      </c>
      <c r="L670" s="142" t="s">
        <v>2000</v>
      </c>
      <c r="M670" s="136" t="str">
        <f>VLOOKUP(L670,CódigosRetorno!$A$2:$B$2003,2,FALSE)</f>
        <v>El XML no contiene el tag o no existe información de la dirección del punto de origen en Detracciones - Servicio de transporte de carga.</v>
      </c>
      <c r="N670" s="135" t="s">
        <v>9</v>
      </c>
    </row>
    <row r="671" spans="1:14" ht="48" x14ac:dyDescent="0.35">
      <c r="A671" s="2"/>
      <c r="B671" s="872"/>
      <c r="C671" s="905"/>
      <c r="D671" s="888"/>
      <c r="E671" s="888"/>
      <c r="F671" s="923"/>
      <c r="G671" s="923"/>
      <c r="H671" s="949"/>
      <c r="I671" s="872"/>
      <c r="J671" s="136" t="s">
        <v>2001</v>
      </c>
      <c r="K671" s="128" t="s">
        <v>206</v>
      </c>
      <c r="L671" s="78" t="s">
        <v>1176</v>
      </c>
      <c r="M671" s="136" t="str">
        <f>VLOOKUP(L671,CódigosRetorno!$A$2:$B$2003,2,FALSE)</f>
        <v>El dato ingresado como direccion completa y detallada no cumple con el formato establecido.</v>
      </c>
      <c r="N671" s="135" t="s">
        <v>9</v>
      </c>
    </row>
    <row r="672" spans="1:14" ht="36" x14ac:dyDescent="0.35">
      <c r="A672" s="2"/>
      <c r="B672" s="872">
        <f>B666+1</f>
        <v>103</v>
      </c>
      <c r="C672" s="905" t="s">
        <v>2002</v>
      </c>
      <c r="D672" s="888" t="s">
        <v>327</v>
      </c>
      <c r="E672" s="888" t="s">
        <v>182</v>
      </c>
      <c r="F672" s="923" t="s">
        <v>214</v>
      </c>
      <c r="G672" s="923" t="s">
        <v>215</v>
      </c>
      <c r="H672" s="949" t="s">
        <v>2003</v>
      </c>
      <c r="I672" s="872">
        <v>1</v>
      </c>
      <c r="J672" s="136" t="s">
        <v>2642</v>
      </c>
      <c r="K672" s="128" t="s">
        <v>6</v>
      </c>
      <c r="L672" s="142" t="s">
        <v>2004</v>
      </c>
      <c r="M672" s="136" t="str">
        <f>VLOOKUP(L672,CódigosRetorno!$A$2:$B$2003,2,FALSE)</f>
        <v>El XML no contiene el tag o no existe información del ubigeo de punto de destino en Detracciones - Servicio de transporte de carga.</v>
      </c>
      <c r="N672" s="135" t="s">
        <v>1154</v>
      </c>
    </row>
    <row r="673" spans="1:14" ht="24" x14ac:dyDescent="0.35">
      <c r="A673" s="2"/>
      <c r="B673" s="872"/>
      <c r="C673" s="905"/>
      <c r="D673" s="888"/>
      <c r="E673" s="888"/>
      <c r="F673" s="923"/>
      <c r="G673" s="923"/>
      <c r="H673" s="949"/>
      <c r="I673" s="872"/>
      <c r="J673" s="136" t="s">
        <v>217</v>
      </c>
      <c r="K673" s="128" t="s">
        <v>206</v>
      </c>
      <c r="L673" s="142" t="s">
        <v>770</v>
      </c>
      <c r="M673" s="136" t="str">
        <f>VLOOKUP(L673,CódigosRetorno!$A$2:$B$2003,2,FALSE)</f>
        <v>Debe corresponder a algún valor válido establecido en el catálogo 13</v>
      </c>
      <c r="N673" s="135" t="s">
        <v>1154</v>
      </c>
    </row>
    <row r="674" spans="1:14" ht="24" x14ac:dyDescent="0.35">
      <c r="A674" s="2"/>
      <c r="B674" s="872"/>
      <c r="C674" s="905"/>
      <c r="D674" s="888"/>
      <c r="E674" s="888"/>
      <c r="F674" s="923"/>
      <c r="G674" s="142" t="s">
        <v>1155</v>
      </c>
      <c r="H674" s="91" t="s">
        <v>1059</v>
      </c>
      <c r="I674" s="135" t="s">
        <v>2432</v>
      </c>
      <c r="J674" s="136" t="s">
        <v>1156</v>
      </c>
      <c r="K674" s="128" t="s">
        <v>206</v>
      </c>
      <c r="L674" s="142" t="s">
        <v>1061</v>
      </c>
      <c r="M674" s="136" t="str">
        <f>VLOOKUP(L674,CódigosRetorno!$A$2:$B$2003,2,FALSE)</f>
        <v>El dato ingresado como atributo @schemeAgencyName es incorrecto.</v>
      </c>
      <c r="N674" s="135" t="s">
        <v>9</v>
      </c>
    </row>
    <row r="675" spans="1:14" ht="24" x14ac:dyDescent="0.35">
      <c r="A675" s="2"/>
      <c r="B675" s="872"/>
      <c r="C675" s="905"/>
      <c r="D675" s="888"/>
      <c r="E675" s="888"/>
      <c r="F675" s="923"/>
      <c r="G675" s="142" t="s">
        <v>1157</v>
      </c>
      <c r="H675" s="91" t="s">
        <v>1127</v>
      </c>
      <c r="I675" s="135" t="s">
        <v>2432</v>
      </c>
      <c r="J675" s="136" t="s">
        <v>1158</v>
      </c>
      <c r="K675" s="128" t="s">
        <v>206</v>
      </c>
      <c r="L675" s="142" t="s">
        <v>1129</v>
      </c>
      <c r="M675" s="136" t="str">
        <f>VLOOKUP(L675,CódigosRetorno!$A$2:$B$2003,2,FALSE)</f>
        <v>El dato ingresado como atributo @schemeName es incorrecto.</v>
      </c>
      <c r="N675" s="145" t="s">
        <v>9</v>
      </c>
    </row>
    <row r="676" spans="1:14" ht="36" x14ac:dyDescent="0.35">
      <c r="A676" s="2"/>
      <c r="B676" s="872"/>
      <c r="C676" s="905"/>
      <c r="D676" s="888"/>
      <c r="E676" s="888"/>
      <c r="F676" s="923" t="s">
        <v>1141</v>
      </c>
      <c r="G676" s="923"/>
      <c r="H676" s="949" t="s">
        <v>2005</v>
      </c>
      <c r="I676" s="135">
        <v>1</v>
      </c>
      <c r="J676" s="136" t="s">
        <v>2006</v>
      </c>
      <c r="K676" s="128" t="s">
        <v>6</v>
      </c>
      <c r="L676" s="142" t="s">
        <v>2007</v>
      </c>
      <c r="M676" s="136" t="str">
        <f>VLOOKUP(L676,CódigosRetorno!$A$2:$B$2003,2,FALSE)</f>
        <v>El XML no contiene el tag o no existe información de la dirección del punto de destino en Detracciones - Servicio de transporte de carga.</v>
      </c>
      <c r="N676" s="135" t="s">
        <v>9</v>
      </c>
    </row>
    <row r="677" spans="1:14" ht="48" x14ac:dyDescent="0.35">
      <c r="A677" s="2"/>
      <c r="B677" s="872"/>
      <c r="C677" s="905"/>
      <c r="D677" s="888"/>
      <c r="E677" s="888"/>
      <c r="F677" s="923"/>
      <c r="G677" s="923"/>
      <c r="H677" s="949"/>
      <c r="I677" s="135">
        <v>1</v>
      </c>
      <c r="J677" s="136" t="s">
        <v>1175</v>
      </c>
      <c r="K677" s="128" t="s">
        <v>206</v>
      </c>
      <c r="L677" s="78" t="s">
        <v>1176</v>
      </c>
      <c r="M677" s="136" t="str">
        <f>VLOOKUP(L677,CódigosRetorno!$A$2:$B$2003,2,FALSE)</f>
        <v>El dato ingresado como direccion completa y detallada no cumple con el formato establecido.</v>
      </c>
      <c r="N677" s="135" t="s">
        <v>9</v>
      </c>
    </row>
    <row r="678" spans="1:14" ht="36" x14ac:dyDescent="0.35">
      <c r="A678" s="2"/>
      <c r="B678" s="872">
        <f>B672+1</f>
        <v>104</v>
      </c>
      <c r="C678" s="905" t="s">
        <v>2008</v>
      </c>
      <c r="D678" s="888" t="s">
        <v>327</v>
      </c>
      <c r="E678" s="888" t="s">
        <v>182</v>
      </c>
      <c r="F678" s="923" t="s">
        <v>1356</v>
      </c>
      <c r="G678" s="950"/>
      <c r="H678" s="905" t="s">
        <v>2009</v>
      </c>
      <c r="I678" s="872">
        <v>1</v>
      </c>
      <c r="J678" s="136" t="s">
        <v>1999</v>
      </c>
      <c r="K678" s="142" t="s">
        <v>6</v>
      </c>
      <c r="L678" s="144" t="s">
        <v>2010</v>
      </c>
      <c r="M678" s="136" t="str">
        <f>VLOOKUP(L678,CódigosRetorno!$A$2:$B$2003,2,FALSE)</f>
        <v>El XML no contiene el tag o no existe información del Detalle del viaje en Detracciones - Servicio de transporte de carga.</v>
      </c>
      <c r="N678" s="135" t="s">
        <v>9</v>
      </c>
    </row>
    <row r="679" spans="1:14" ht="48" x14ac:dyDescent="0.35">
      <c r="A679" s="2"/>
      <c r="B679" s="872"/>
      <c r="C679" s="905"/>
      <c r="D679" s="888"/>
      <c r="E679" s="888"/>
      <c r="F679" s="923"/>
      <c r="G679" s="950"/>
      <c r="H679" s="905"/>
      <c r="I679" s="872"/>
      <c r="J679" s="136" t="s">
        <v>2011</v>
      </c>
      <c r="K679" s="142" t="s">
        <v>206</v>
      </c>
      <c r="L679" s="144" t="s">
        <v>2012</v>
      </c>
      <c r="M679" s="136" t="str">
        <f>VLOOKUP(L679,CódigosRetorno!$A$2:$B$2003,2,FALSE)</f>
        <v>El dato ingresado como detalle del viaje no cumple con el formato establecido.</v>
      </c>
      <c r="N679" s="135" t="s">
        <v>9</v>
      </c>
    </row>
    <row r="680" spans="1:14" ht="24" x14ac:dyDescent="0.35">
      <c r="A680" s="2"/>
      <c r="B680" s="872">
        <f>B678+1</f>
        <v>105</v>
      </c>
      <c r="C680" s="867" t="s">
        <v>2013</v>
      </c>
      <c r="D680" s="888" t="s">
        <v>327</v>
      </c>
      <c r="E680" s="888" t="s">
        <v>182</v>
      </c>
      <c r="F680" s="142" t="s">
        <v>328</v>
      </c>
      <c r="G680" s="128" t="s">
        <v>2014</v>
      </c>
      <c r="H680" s="136" t="s">
        <v>2015</v>
      </c>
      <c r="I680" s="135">
        <v>1</v>
      </c>
      <c r="J680" s="136" t="s">
        <v>2016</v>
      </c>
      <c r="K680" s="128" t="s">
        <v>6</v>
      </c>
      <c r="L680" s="142" t="s">
        <v>2017</v>
      </c>
      <c r="M680" s="136" t="str">
        <f>VLOOKUP(L680,CódigosRetorno!$A$2:$B$2003,2,FALSE)</f>
        <v>Detracciones - Servicio de transporte de carga, debe tener un (y solo uno) Valor Referencial del Servicio de Transporte.</v>
      </c>
      <c r="N680" s="135" t="s">
        <v>9</v>
      </c>
    </row>
    <row r="681" spans="1:14" ht="36" x14ac:dyDescent="0.35">
      <c r="A681" s="2"/>
      <c r="B681" s="872"/>
      <c r="C681" s="867"/>
      <c r="D681" s="888"/>
      <c r="E681" s="888"/>
      <c r="F681" s="923" t="s">
        <v>298</v>
      </c>
      <c r="G681" s="888" t="s">
        <v>299</v>
      </c>
      <c r="H681" s="905" t="s">
        <v>2018</v>
      </c>
      <c r="I681" s="872">
        <v>1</v>
      </c>
      <c r="J681" s="136" t="s">
        <v>2006</v>
      </c>
      <c r="K681" s="128" t="s">
        <v>6</v>
      </c>
      <c r="L681" s="142" t="s">
        <v>2019</v>
      </c>
      <c r="M681" s="136" t="str">
        <f>VLOOKUP(L681,CódigosRetorno!$A$2:$B$2003,2,FALSE)</f>
        <v>El XML no contiene el tag o no existe información del monto del valor referencial en Detracciones - Servicios de transporte de carga.</v>
      </c>
      <c r="N681" s="135" t="s">
        <v>9</v>
      </c>
    </row>
    <row r="682" spans="1:14" ht="36" x14ac:dyDescent="0.35">
      <c r="A682" s="2"/>
      <c r="B682" s="872"/>
      <c r="C682" s="867"/>
      <c r="D682" s="888"/>
      <c r="E682" s="888"/>
      <c r="F682" s="923"/>
      <c r="G682" s="888"/>
      <c r="H682" s="905"/>
      <c r="I682" s="872"/>
      <c r="J682" s="136" t="s">
        <v>2020</v>
      </c>
      <c r="K682" s="128" t="s">
        <v>6</v>
      </c>
      <c r="L682" s="142" t="s">
        <v>2021</v>
      </c>
      <c r="M682" s="136" t="str">
        <f>VLOOKUP(L682,CódigosRetorno!$A$2:$B$2003,2,FALSE)</f>
        <v>El dato ingresado como monto valor referencial en Detracciones - Servicios de transporte de carga no cumple con el formato establecido.</v>
      </c>
      <c r="N682" s="135" t="s">
        <v>9</v>
      </c>
    </row>
    <row r="683" spans="1:14" x14ac:dyDescent="0.35">
      <c r="A683" s="2"/>
      <c r="B683" s="872"/>
      <c r="C683" s="867"/>
      <c r="D683" s="888"/>
      <c r="E683" s="888"/>
      <c r="F683" s="346" t="s">
        <v>143</v>
      </c>
      <c r="G683" s="134" t="s">
        <v>306</v>
      </c>
      <c r="H683" s="483" t="s">
        <v>1368</v>
      </c>
      <c r="I683" s="131">
        <v>1</v>
      </c>
      <c r="J683" s="136" t="s">
        <v>2022</v>
      </c>
      <c r="K683" s="128" t="s">
        <v>6</v>
      </c>
      <c r="L683" s="142" t="s">
        <v>1953</v>
      </c>
      <c r="M683" s="136" t="str">
        <f>VLOOKUP(L683,CódigosRetorno!$A$2:$B$2003,2,FALSE)</f>
        <v>La moneda del monto de la detracción debe ser PEN</v>
      </c>
      <c r="N683" s="135" t="s">
        <v>9</v>
      </c>
    </row>
    <row r="684" spans="1:14" ht="24" x14ac:dyDescent="0.35">
      <c r="A684" s="2"/>
      <c r="B684" s="872">
        <f>B680+1</f>
        <v>106</v>
      </c>
      <c r="C684" s="905" t="s">
        <v>2023</v>
      </c>
      <c r="D684" s="888" t="s">
        <v>327</v>
      </c>
      <c r="E684" s="888" t="s">
        <v>182</v>
      </c>
      <c r="F684" s="142" t="s">
        <v>328</v>
      </c>
      <c r="G684" s="128" t="s">
        <v>2024</v>
      </c>
      <c r="H684" s="136" t="s">
        <v>2015</v>
      </c>
      <c r="I684" s="135">
        <v>1</v>
      </c>
      <c r="J684" s="136" t="s">
        <v>2025</v>
      </c>
      <c r="K684" s="128" t="s">
        <v>6</v>
      </c>
      <c r="L684" s="142" t="s">
        <v>2026</v>
      </c>
      <c r="M684" s="136" t="str">
        <f>VLOOKUP(L684,CódigosRetorno!$A$2:$B$2003,2,FALSE)</f>
        <v>Detracciones - Servicio de transporte de carga, debe tener un (y solo uno) Valor Referencial sobre la carga efectiva.</v>
      </c>
      <c r="N684" s="135" t="s">
        <v>9</v>
      </c>
    </row>
    <row r="685" spans="1:14" ht="36" x14ac:dyDescent="0.35">
      <c r="A685" s="2"/>
      <c r="B685" s="872"/>
      <c r="C685" s="905"/>
      <c r="D685" s="888"/>
      <c r="E685" s="888"/>
      <c r="F685" s="923" t="s">
        <v>298</v>
      </c>
      <c r="G685" s="888" t="s">
        <v>299</v>
      </c>
      <c r="H685" s="905" t="s">
        <v>2018</v>
      </c>
      <c r="I685" s="872">
        <v>1</v>
      </c>
      <c r="J685" s="136" t="s">
        <v>2006</v>
      </c>
      <c r="K685" s="128" t="s">
        <v>6</v>
      </c>
      <c r="L685" s="142" t="s">
        <v>2019</v>
      </c>
      <c r="M685" s="136" t="str">
        <f>VLOOKUP(L685,CódigosRetorno!$A$2:$B$2003,2,FALSE)</f>
        <v>El XML no contiene el tag o no existe información del monto del valor referencial en Detracciones - Servicios de transporte de carga.</v>
      </c>
      <c r="N685" s="135" t="s">
        <v>9</v>
      </c>
    </row>
    <row r="686" spans="1:14" ht="36" x14ac:dyDescent="0.35">
      <c r="A686" s="2"/>
      <c r="B686" s="872"/>
      <c r="C686" s="905"/>
      <c r="D686" s="888"/>
      <c r="E686" s="888"/>
      <c r="F686" s="923"/>
      <c r="G686" s="888"/>
      <c r="H686" s="905"/>
      <c r="I686" s="872"/>
      <c r="J686" s="136" t="s">
        <v>2027</v>
      </c>
      <c r="K686" s="128" t="s">
        <v>6</v>
      </c>
      <c r="L686" s="142" t="s">
        <v>2021</v>
      </c>
      <c r="M686" s="136" t="str">
        <f>VLOOKUP(L686,CódigosRetorno!$A$2:$B$2003,2,FALSE)</f>
        <v>El dato ingresado como monto valor referencial en Detracciones - Servicios de transporte de carga no cumple con el formato establecido.</v>
      </c>
      <c r="N686" s="135" t="s">
        <v>9</v>
      </c>
    </row>
    <row r="687" spans="1:14" x14ac:dyDescent="0.35">
      <c r="A687" s="2"/>
      <c r="B687" s="872"/>
      <c r="C687" s="905"/>
      <c r="D687" s="888"/>
      <c r="E687" s="888"/>
      <c r="F687" s="346" t="s">
        <v>143</v>
      </c>
      <c r="G687" s="134" t="s">
        <v>306</v>
      </c>
      <c r="H687" s="483" t="s">
        <v>1368</v>
      </c>
      <c r="I687" s="131">
        <v>1</v>
      </c>
      <c r="J687" s="136" t="s">
        <v>2022</v>
      </c>
      <c r="K687" s="128" t="s">
        <v>6</v>
      </c>
      <c r="L687" s="142" t="s">
        <v>1953</v>
      </c>
      <c r="M687" s="136" t="str">
        <f>VLOOKUP(L687,CódigosRetorno!$A$2:$B$2003,2,FALSE)</f>
        <v>La moneda del monto de la detracción debe ser PEN</v>
      </c>
      <c r="N687" s="135" t="s">
        <v>9</v>
      </c>
    </row>
    <row r="688" spans="1:14" ht="24" x14ac:dyDescent="0.35">
      <c r="A688" s="2"/>
      <c r="B688" s="872">
        <f>B684+1</f>
        <v>107</v>
      </c>
      <c r="C688" s="905" t="s">
        <v>2028</v>
      </c>
      <c r="D688" s="888" t="s">
        <v>327</v>
      </c>
      <c r="E688" s="888" t="s">
        <v>182</v>
      </c>
      <c r="F688" s="142" t="s">
        <v>328</v>
      </c>
      <c r="G688" s="128" t="s">
        <v>2029</v>
      </c>
      <c r="H688" s="136" t="s">
        <v>2015</v>
      </c>
      <c r="I688" s="135">
        <v>1</v>
      </c>
      <c r="J688" s="136" t="s">
        <v>2030</v>
      </c>
      <c r="K688" s="128" t="s">
        <v>6</v>
      </c>
      <c r="L688" s="142" t="s">
        <v>2031</v>
      </c>
      <c r="M688" s="136" t="str">
        <f>VLOOKUP(L688,CódigosRetorno!$A$2:$B$2003,2,FALSE)</f>
        <v>Detracciones - Servicio de transporte de carga, debe tener un (y solo uno) Valor Referencial sobre la carga util nominal.</v>
      </c>
      <c r="N688" s="135" t="s">
        <v>9</v>
      </c>
    </row>
    <row r="689" spans="1:14" ht="36" x14ac:dyDescent="0.35">
      <c r="A689" s="2"/>
      <c r="B689" s="872"/>
      <c r="C689" s="905"/>
      <c r="D689" s="888"/>
      <c r="E689" s="888"/>
      <c r="F689" s="923" t="s">
        <v>298</v>
      </c>
      <c r="G689" s="888" t="s">
        <v>299</v>
      </c>
      <c r="H689" s="905" t="s">
        <v>2018</v>
      </c>
      <c r="I689" s="872">
        <v>1</v>
      </c>
      <c r="J689" s="136" t="s">
        <v>2006</v>
      </c>
      <c r="K689" s="128" t="s">
        <v>6</v>
      </c>
      <c r="L689" s="142" t="s">
        <v>2019</v>
      </c>
      <c r="M689" s="136" t="str">
        <f>VLOOKUP(L689,CódigosRetorno!$A$2:$B$2003,2,FALSE)</f>
        <v>El XML no contiene el tag o no existe información del monto del valor referencial en Detracciones - Servicios de transporte de carga.</v>
      </c>
      <c r="N689" s="135" t="s">
        <v>9</v>
      </c>
    </row>
    <row r="690" spans="1:14" ht="36" x14ac:dyDescent="0.35">
      <c r="A690" s="2"/>
      <c r="B690" s="872"/>
      <c r="C690" s="905"/>
      <c r="D690" s="888"/>
      <c r="E690" s="888"/>
      <c r="F690" s="923"/>
      <c r="G690" s="888"/>
      <c r="H690" s="905"/>
      <c r="I690" s="872"/>
      <c r="J690" s="136" t="s">
        <v>2020</v>
      </c>
      <c r="K690" s="128" t="s">
        <v>6</v>
      </c>
      <c r="L690" s="142" t="s">
        <v>2021</v>
      </c>
      <c r="M690" s="136" t="str">
        <f>VLOOKUP(L690,CódigosRetorno!$A$2:$B$2003,2,FALSE)</f>
        <v>El dato ingresado como monto valor referencial en Detracciones - Servicios de transporte de carga no cumple con el formato establecido.</v>
      </c>
      <c r="N690" s="135" t="s">
        <v>9</v>
      </c>
    </row>
    <row r="691" spans="1:14" x14ac:dyDescent="0.35">
      <c r="A691" s="2"/>
      <c r="B691" s="872"/>
      <c r="C691" s="905"/>
      <c r="D691" s="888"/>
      <c r="E691" s="888"/>
      <c r="F691" s="346" t="s">
        <v>143</v>
      </c>
      <c r="G691" s="134" t="s">
        <v>306</v>
      </c>
      <c r="H691" s="483" t="s">
        <v>1368</v>
      </c>
      <c r="I691" s="131">
        <v>1</v>
      </c>
      <c r="J691" s="136" t="s">
        <v>2022</v>
      </c>
      <c r="K691" s="128" t="s">
        <v>6</v>
      </c>
      <c r="L691" s="142" t="s">
        <v>1953</v>
      </c>
      <c r="M691" s="136" t="str">
        <f>VLOOKUP(L691,CódigosRetorno!$A$2:$B$2003,2,FALSE)</f>
        <v>La moneda del monto de la detracción debe ser PEN</v>
      </c>
      <c r="N691" s="135" t="s">
        <v>9</v>
      </c>
    </row>
    <row r="692" spans="1:14" x14ac:dyDescent="0.35">
      <c r="A692" s="2"/>
      <c r="B692" s="534" t="s">
        <v>2032</v>
      </c>
      <c r="C692" s="528"/>
      <c r="D692" s="524"/>
      <c r="E692" s="524"/>
      <c r="F692" s="525"/>
      <c r="G692" s="522"/>
      <c r="H692" s="528"/>
      <c r="I692" s="522"/>
      <c r="J692" s="523"/>
      <c r="K692" s="525" t="s">
        <v>9</v>
      </c>
      <c r="L692" s="532" t="s">
        <v>9</v>
      </c>
      <c r="M692" s="523" t="str">
        <f>VLOOKUP(L692,CódigosRetorno!$A$2:$B$2003,2,FALSE)</f>
        <v>-</v>
      </c>
      <c r="N692" s="522"/>
    </row>
    <row r="693" spans="1:14" ht="36" x14ac:dyDescent="0.35">
      <c r="A693" s="2"/>
      <c r="B693" s="872">
        <f>B688+1</f>
        <v>108</v>
      </c>
      <c r="C693" s="905" t="s">
        <v>2033</v>
      </c>
      <c r="D693" s="888" t="s">
        <v>327</v>
      </c>
      <c r="E693" s="888" t="s">
        <v>182</v>
      </c>
      <c r="F693" s="142" t="s">
        <v>214</v>
      </c>
      <c r="G693" s="128" t="s">
        <v>215</v>
      </c>
      <c r="H693" s="138" t="s">
        <v>2034</v>
      </c>
      <c r="I693" s="135"/>
      <c r="J693" s="136" t="s">
        <v>2035</v>
      </c>
      <c r="K693" s="128" t="s">
        <v>206</v>
      </c>
      <c r="L693" s="142" t="s">
        <v>770</v>
      </c>
      <c r="M693" s="136" t="str">
        <f>VLOOKUP(L693,CódigosRetorno!$A$2:$B$2003,2,FALSE)</f>
        <v>Debe corresponder a algún valor válido establecido en el catálogo 13</v>
      </c>
      <c r="N693" s="135" t="s">
        <v>1154</v>
      </c>
    </row>
    <row r="694" spans="1:14" ht="24" x14ac:dyDescent="0.35">
      <c r="A694" s="2"/>
      <c r="B694" s="872"/>
      <c r="C694" s="905"/>
      <c r="D694" s="888"/>
      <c r="E694" s="888"/>
      <c r="F694" s="924"/>
      <c r="G694" s="135" t="s">
        <v>1155</v>
      </c>
      <c r="H694" s="143" t="s">
        <v>1059</v>
      </c>
      <c r="I694" s="135" t="s">
        <v>2432</v>
      </c>
      <c r="J694" s="136" t="s">
        <v>1156</v>
      </c>
      <c r="K694" s="128" t="s">
        <v>206</v>
      </c>
      <c r="L694" s="142" t="s">
        <v>1061</v>
      </c>
      <c r="M694" s="136" t="str">
        <f>VLOOKUP(L694,CódigosRetorno!$A$2:$B$2003,2,FALSE)</f>
        <v>El dato ingresado como atributo @schemeAgencyName es incorrecto.</v>
      </c>
      <c r="N694" s="135" t="s">
        <v>9</v>
      </c>
    </row>
    <row r="695" spans="1:14" ht="24" x14ac:dyDescent="0.35">
      <c r="A695" s="2"/>
      <c r="B695" s="872"/>
      <c r="C695" s="905"/>
      <c r="D695" s="888"/>
      <c r="E695" s="888"/>
      <c r="F695" s="926"/>
      <c r="G695" s="135" t="s">
        <v>1157</v>
      </c>
      <c r="H695" s="143" t="s">
        <v>1127</v>
      </c>
      <c r="I695" s="135" t="s">
        <v>2432</v>
      </c>
      <c r="J695" s="136" t="s">
        <v>1158</v>
      </c>
      <c r="K695" s="128" t="s">
        <v>206</v>
      </c>
      <c r="L695" s="142" t="s">
        <v>1129</v>
      </c>
      <c r="M695" s="136" t="str">
        <f>VLOOKUP(L695,CódigosRetorno!$A$2:$B$2003,2,FALSE)</f>
        <v>El dato ingresado como atributo @schemeName es incorrecto.</v>
      </c>
      <c r="N695" s="145" t="s">
        <v>9</v>
      </c>
    </row>
    <row r="696" spans="1:14" ht="24" x14ac:dyDescent="0.35">
      <c r="A696" s="2"/>
      <c r="B696" s="872"/>
      <c r="C696" s="905"/>
      <c r="D696" s="888"/>
      <c r="E696" s="888"/>
      <c r="F696" s="346" t="s">
        <v>328</v>
      </c>
      <c r="G696" s="135" t="s">
        <v>2014</v>
      </c>
      <c r="H696" s="138" t="s">
        <v>2036</v>
      </c>
      <c r="I696" s="135"/>
      <c r="J696" s="136" t="s">
        <v>184</v>
      </c>
      <c r="K696" s="128"/>
      <c r="L696" s="142" t="s">
        <v>9</v>
      </c>
      <c r="M696" s="136" t="str">
        <f>VLOOKUP(L696,CódigosRetorno!$A$2:$B$2003,2,FALSE)</f>
        <v>-</v>
      </c>
      <c r="N696" s="145" t="s">
        <v>9</v>
      </c>
    </row>
    <row r="697" spans="1:14" ht="36" x14ac:dyDescent="0.35">
      <c r="A697" s="2"/>
      <c r="B697" s="872">
        <f>B693+1</f>
        <v>109</v>
      </c>
      <c r="C697" s="905" t="s">
        <v>2037</v>
      </c>
      <c r="D697" s="888" t="s">
        <v>327</v>
      </c>
      <c r="E697" s="888" t="s">
        <v>182</v>
      </c>
      <c r="F697" s="142" t="s">
        <v>214</v>
      </c>
      <c r="G697" s="128" t="s">
        <v>215</v>
      </c>
      <c r="H697" s="138" t="s">
        <v>2038</v>
      </c>
      <c r="I697" s="135"/>
      <c r="J697" s="136" t="s">
        <v>2035</v>
      </c>
      <c r="K697" s="128" t="s">
        <v>206</v>
      </c>
      <c r="L697" s="142" t="s">
        <v>770</v>
      </c>
      <c r="M697" s="136" t="str">
        <f>VLOOKUP(L697,CódigosRetorno!$A$2:$B$2003,2,FALSE)</f>
        <v>Debe corresponder a algún valor válido establecido en el catálogo 13</v>
      </c>
      <c r="N697" s="135" t="s">
        <v>1154</v>
      </c>
    </row>
    <row r="698" spans="1:14" ht="24" x14ac:dyDescent="0.35">
      <c r="A698" s="2"/>
      <c r="B698" s="872"/>
      <c r="C698" s="905"/>
      <c r="D698" s="888"/>
      <c r="E698" s="888"/>
      <c r="F698" s="923"/>
      <c r="G698" s="135" t="s">
        <v>1155</v>
      </c>
      <c r="H698" s="143" t="s">
        <v>1059</v>
      </c>
      <c r="I698" s="135" t="s">
        <v>2432</v>
      </c>
      <c r="J698" s="136" t="s">
        <v>1156</v>
      </c>
      <c r="K698" s="128" t="s">
        <v>206</v>
      </c>
      <c r="L698" s="142" t="s">
        <v>1061</v>
      </c>
      <c r="M698" s="136" t="str">
        <f>VLOOKUP(L698,CódigosRetorno!$A$2:$B$2003,2,FALSE)</f>
        <v>El dato ingresado como atributo @schemeAgencyName es incorrecto.</v>
      </c>
      <c r="N698" s="135" t="s">
        <v>9</v>
      </c>
    </row>
    <row r="699" spans="1:14" ht="24" x14ac:dyDescent="0.35">
      <c r="A699" s="2"/>
      <c r="B699" s="872"/>
      <c r="C699" s="905"/>
      <c r="D699" s="888"/>
      <c r="E699" s="888"/>
      <c r="F699" s="923"/>
      <c r="G699" s="135" t="s">
        <v>1157</v>
      </c>
      <c r="H699" s="143" t="s">
        <v>1127</v>
      </c>
      <c r="I699" s="135" t="s">
        <v>2432</v>
      </c>
      <c r="J699" s="136" t="s">
        <v>1158</v>
      </c>
      <c r="K699" s="128" t="s">
        <v>206</v>
      </c>
      <c r="L699" s="142" t="s">
        <v>1129</v>
      </c>
      <c r="M699" s="136" t="str">
        <f>VLOOKUP(L699,CódigosRetorno!$A$2:$B$2003,2,FALSE)</f>
        <v>El dato ingresado como atributo @schemeName es incorrecto.</v>
      </c>
      <c r="N699" s="145" t="s">
        <v>9</v>
      </c>
    </row>
    <row r="700" spans="1:14" ht="60" x14ac:dyDescent="0.35">
      <c r="A700" s="2"/>
      <c r="B700" s="873">
        <f>B697+1</f>
        <v>110</v>
      </c>
      <c r="C700" s="868" t="s">
        <v>2039</v>
      </c>
      <c r="D700" s="886" t="s">
        <v>327</v>
      </c>
      <c r="E700" s="886" t="s">
        <v>182</v>
      </c>
      <c r="F700" s="142" t="s">
        <v>221</v>
      </c>
      <c r="G700" s="135"/>
      <c r="H700" s="138" t="s">
        <v>2040</v>
      </c>
      <c r="I700" s="135" t="s">
        <v>2432</v>
      </c>
      <c r="J700" s="136" t="s">
        <v>2041</v>
      </c>
      <c r="K700" s="128" t="s">
        <v>206</v>
      </c>
      <c r="L700" s="142" t="s">
        <v>2042</v>
      </c>
      <c r="M700" s="136" t="str">
        <f>VLOOKUP(L700,CódigosRetorno!$A$2:$B$2003,2,FALSE)</f>
        <v>El dato ingresado como descripcion del tramo no cumple con el formato establecido.</v>
      </c>
      <c r="N700" s="135" t="s">
        <v>9</v>
      </c>
    </row>
    <row r="701" spans="1:14" ht="24" x14ac:dyDescent="0.35">
      <c r="A701" s="2"/>
      <c r="B701" s="874"/>
      <c r="C701" s="869"/>
      <c r="D701" s="890"/>
      <c r="E701" s="890"/>
      <c r="F701" s="142" t="s">
        <v>1795</v>
      </c>
      <c r="G701" s="135" t="s">
        <v>283</v>
      </c>
      <c r="H701" s="138" t="s">
        <v>2043</v>
      </c>
      <c r="I701" s="135"/>
      <c r="J701" s="136" t="s">
        <v>184</v>
      </c>
      <c r="K701" s="128"/>
      <c r="L701" s="142" t="s">
        <v>9</v>
      </c>
      <c r="M701" s="136" t="str">
        <f>VLOOKUP(L701,CódigosRetorno!$A$2:$B$2003,2,FALSE)</f>
        <v>-</v>
      </c>
      <c r="N701" s="135" t="s">
        <v>9</v>
      </c>
    </row>
    <row r="702" spans="1:14" ht="36" x14ac:dyDescent="0.35">
      <c r="A702" s="2"/>
      <c r="B702" s="873">
        <f>B700+1</f>
        <v>111</v>
      </c>
      <c r="C702" s="868" t="s">
        <v>2643</v>
      </c>
      <c r="D702" s="886" t="s">
        <v>327</v>
      </c>
      <c r="E702" s="886" t="s">
        <v>182</v>
      </c>
      <c r="F702" s="142" t="s">
        <v>298</v>
      </c>
      <c r="G702" s="128" t="s">
        <v>299</v>
      </c>
      <c r="H702" s="138" t="s">
        <v>2045</v>
      </c>
      <c r="I702" s="135" t="s">
        <v>2432</v>
      </c>
      <c r="J702" s="136" t="s">
        <v>2644</v>
      </c>
      <c r="K702" s="128" t="s">
        <v>206</v>
      </c>
      <c r="L702" s="142" t="s">
        <v>2047</v>
      </c>
      <c r="M702" s="136" t="str">
        <f>VLOOKUP(L702,CódigosRetorno!$A$2:$B$2003,2,FALSE)</f>
        <v>El dato ingresado como valor refrencia del tramo virtual no cumple con el formato establecido.</v>
      </c>
      <c r="N702" s="135" t="s">
        <v>9</v>
      </c>
    </row>
    <row r="703" spans="1:14" x14ac:dyDescent="0.35">
      <c r="A703" s="2"/>
      <c r="B703" s="874"/>
      <c r="C703" s="869"/>
      <c r="D703" s="890"/>
      <c r="E703" s="890"/>
      <c r="F703" s="346" t="s">
        <v>143</v>
      </c>
      <c r="G703" s="134" t="s">
        <v>306</v>
      </c>
      <c r="H703" s="483" t="s">
        <v>1368</v>
      </c>
      <c r="I703" s="131">
        <v>1</v>
      </c>
      <c r="J703" s="136" t="s">
        <v>2022</v>
      </c>
      <c r="K703" s="128" t="s">
        <v>6</v>
      </c>
      <c r="L703" s="142" t="s">
        <v>1953</v>
      </c>
      <c r="M703" s="136" t="str">
        <f>VLOOKUP(L703,CódigosRetorno!$A$2:$B$2003,2,FALSE)</f>
        <v>La moneda del monto de la detracción debe ser PEN</v>
      </c>
      <c r="N703" s="135" t="s">
        <v>9</v>
      </c>
    </row>
    <row r="704" spans="1:14" x14ac:dyDescent="0.35">
      <c r="A704" s="2"/>
      <c r="B704" s="534" t="s">
        <v>2048</v>
      </c>
      <c r="C704" s="528"/>
      <c r="D704" s="524"/>
      <c r="E704" s="524"/>
      <c r="F704" s="525"/>
      <c r="G704" s="522"/>
      <c r="H704" s="528"/>
      <c r="I704" s="522"/>
      <c r="J704" s="523"/>
      <c r="K704" s="525" t="s">
        <v>9</v>
      </c>
      <c r="L704" s="532" t="s">
        <v>9</v>
      </c>
      <c r="M704" s="549" t="str">
        <f>VLOOKUP(L704,CódigosRetorno!$A$2:$B$2003,2,FALSE)</f>
        <v>-</v>
      </c>
      <c r="N704" s="526" t="s">
        <v>9</v>
      </c>
    </row>
    <row r="705" spans="1:14" ht="60" x14ac:dyDescent="0.35">
      <c r="A705" s="2"/>
      <c r="B705" s="872">
        <f>B702+1</f>
        <v>112</v>
      </c>
      <c r="C705" s="905" t="s">
        <v>2049</v>
      </c>
      <c r="D705" s="888" t="s">
        <v>327</v>
      </c>
      <c r="E705" s="888" t="s">
        <v>182</v>
      </c>
      <c r="F705" s="142" t="s">
        <v>298</v>
      </c>
      <c r="G705" s="135" t="s">
        <v>2050</v>
      </c>
      <c r="H705" s="138" t="s">
        <v>2051</v>
      </c>
      <c r="I705" s="135"/>
      <c r="J705" s="136" t="s">
        <v>2052</v>
      </c>
      <c r="K705" s="128" t="s">
        <v>206</v>
      </c>
      <c r="L705" s="142" t="s">
        <v>2053</v>
      </c>
      <c r="M705" s="136" t="str">
        <f>VLOOKUP(L705,CódigosRetorno!$A$2:$B$2003,2,FALSE)</f>
        <v>El dato ingresado como configuración vehicular no cumple con el formato establecido.</v>
      </c>
      <c r="N705" s="135" t="s">
        <v>9</v>
      </c>
    </row>
    <row r="706" spans="1:14" ht="24" x14ac:dyDescent="0.35">
      <c r="A706" s="2"/>
      <c r="B706" s="872"/>
      <c r="C706" s="905"/>
      <c r="D706" s="888"/>
      <c r="E706" s="888"/>
      <c r="F706" s="923"/>
      <c r="G706" s="135" t="s">
        <v>2054</v>
      </c>
      <c r="H706" s="138" t="s">
        <v>1079</v>
      </c>
      <c r="I706" s="135" t="s">
        <v>2432</v>
      </c>
      <c r="J706" s="136" t="s">
        <v>2055</v>
      </c>
      <c r="K706" s="128" t="s">
        <v>206</v>
      </c>
      <c r="L706" s="142" t="s">
        <v>1080</v>
      </c>
      <c r="M706" s="136" t="str">
        <f>VLOOKUP(L706,CódigosRetorno!$A$2:$B$2003,2,FALSE)</f>
        <v>El dato ingresado como atributo @listAgencyName es incorrecto.</v>
      </c>
      <c r="N706" s="135" t="s">
        <v>9</v>
      </c>
    </row>
    <row r="707" spans="1:14" ht="24" x14ac:dyDescent="0.35">
      <c r="A707" s="2"/>
      <c r="B707" s="872"/>
      <c r="C707" s="905"/>
      <c r="D707" s="888"/>
      <c r="E707" s="888"/>
      <c r="F707" s="923"/>
      <c r="G707" s="135" t="s">
        <v>2056</v>
      </c>
      <c r="H707" s="138" t="s">
        <v>1082</v>
      </c>
      <c r="I707" s="135" t="s">
        <v>2432</v>
      </c>
      <c r="J707" s="136" t="s">
        <v>2057</v>
      </c>
      <c r="K707" s="128" t="s">
        <v>206</v>
      </c>
      <c r="L707" s="142" t="s">
        <v>1084</v>
      </c>
      <c r="M707" s="136" t="str">
        <f>VLOOKUP(L707,CódigosRetorno!$A$2:$B$2003,2,FALSE)</f>
        <v>El dato ingresado como atributo @listName es incorrecto.</v>
      </c>
      <c r="N707" s="145" t="s">
        <v>9</v>
      </c>
    </row>
    <row r="708" spans="1:14" ht="48" x14ac:dyDescent="0.35">
      <c r="A708" s="2"/>
      <c r="B708" s="872">
        <f>B705+1</f>
        <v>113</v>
      </c>
      <c r="C708" s="905" t="s">
        <v>2058</v>
      </c>
      <c r="D708" s="888" t="s">
        <v>327</v>
      </c>
      <c r="E708" s="888" t="s">
        <v>182</v>
      </c>
      <c r="F708" s="142" t="s">
        <v>1329</v>
      </c>
      <c r="G708" s="135" t="s">
        <v>2014</v>
      </c>
      <c r="H708" s="138" t="s">
        <v>2059</v>
      </c>
      <c r="I708" s="135">
        <v>1</v>
      </c>
      <c r="J708" s="136" t="s">
        <v>2060</v>
      </c>
      <c r="K708" s="128" t="s">
        <v>206</v>
      </c>
      <c r="L708" s="142" t="s">
        <v>2061</v>
      </c>
      <c r="M708" s="136" t="str">
        <f>VLOOKUP(L708,CódigosRetorno!$A$2:$B$2003,2,FALSE)</f>
        <v>El dato ingresado como tipo de carga util es incorrecto.</v>
      </c>
      <c r="N708" s="135" t="s">
        <v>9</v>
      </c>
    </row>
    <row r="709" spans="1:14" ht="24" x14ac:dyDescent="0.35">
      <c r="A709" s="2"/>
      <c r="B709" s="872"/>
      <c r="C709" s="905"/>
      <c r="D709" s="888"/>
      <c r="E709" s="888"/>
      <c r="F709" s="923" t="s">
        <v>298</v>
      </c>
      <c r="G709" s="872" t="s">
        <v>299</v>
      </c>
      <c r="H709" s="905" t="s">
        <v>2645</v>
      </c>
      <c r="I709" s="872">
        <v>1</v>
      </c>
      <c r="J709" s="136" t="s">
        <v>2063</v>
      </c>
      <c r="K709" s="128" t="s">
        <v>206</v>
      </c>
      <c r="L709" s="142" t="s">
        <v>2064</v>
      </c>
      <c r="M709" s="136" t="str">
        <f>VLOOKUP(L709,CódigosRetorno!$A$2:$B$2003,2,FALSE)</f>
        <v>El XML no contiene el tag o no existe información del valor de la carga en TM.</v>
      </c>
      <c r="N709" s="135" t="s">
        <v>9</v>
      </c>
    </row>
    <row r="710" spans="1:14" ht="36" x14ac:dyDescent="0.35">
      <c r="A710" s="2"/>
      <c r="B710" s="872"/>
      <c r="C710" s="905"/>
      <c r="D710" s="888"/>
      <c r="E710" s="888"/>
      <c r="F710" s="923"/>
      <c r="G710" s="872"/>
      <c r="H710" s="905"/>
      <c r="I710" s="872"/>
      <c r="J710" s="136" t="s">
        <v>2046</v>
      </c>
      <c r="K710" s="128" t="s">
        <v>206</v>
      </c>
      <c r="L710" s="142" t="s">
        <v>2065</v>
      </c>
      <c r="M710" s="136" t="str">
        <f>VLOOKUP(L710,CódigosRetorno!$A$2:$B$2003,2,FALSE)</f>
        <v>El dato ingresado como valor de la carga en TM cumple con el formato establecido.</v>
      </c>
      <c r="N710" s="135" t="s">
        <v>9</v>
      </c>
    </row>
    <row r="711" spans="1:14" ht="24" x14ac:dyDescent="0.35">
      <c r="A711" s="2"/>
      <c r="B711" s="872"/>
      <c r="C711" s="905"/>
      <c r="D711" s="888"/>
      <c r="E711" s="888"/>
      <c r="F711" s="142"/>
      <c r="G711" s="128" t="s">
        <v>1983</v>
      </c>
      <c r="H711" s="143" t="s">
        <v>1502</v>
      </c>
      <c r="I711" s="135">
        <v>1</v>
      </c>
      <c r="J711" s="136" t="s">
        <v>2646</v>
      </c>
      <c r="K711" s="128" t="s">
        <v>206</v>
      </c>
      <c r="L711" s="142" t="s">
        <v>2067</v>
      </c>
      <c r="M711" s="136" t="str">
        <f>VLOOKUP(L711,CódigosRetorno!$A$2:$B$2003,2,FALSE)</f>
        <v>El dato ingresado como unidad de medida de la carga  del vehiculo no corresponde al valor esperado.</v>
      </c>
      <c r="N711" s="135" t="s">
        <v>9</v>
      </c>
    </row>
    <row r="712" spans="1:14" ht="48" x14ac:dyDescent="0.35">
      <c r="A712" s="2"/>
      <c r="B712" s="872">
        <f>B708+1</f>
        <v>114</v>
      </c>
      <c r="C712" s="905" t="s">
        <v>2068</v>
      </c>
      <c r="D712" s="888" t="s">
        <v>327</v>
      </c>
      <c r="E712" s="888" t="s">
        <v>182</v>
      </c>
      <c r="F712" s="142" t="s">
        <v>1329</v>
      </c>
      <c r="G712" s="135" t="s">
        <v>2024</v>
      </c>
      <c r="H712" s="138" t="s">
        <v>2647</v>
      </c>
      <c r="I712" s="135"/>
      <c r="J712" s="136" t="s">
        <v>2060</v>
      </c>
      <c r="K712" s="128" t="s">
        <v>206</v>
      </c>
      <c r="L712" s="142" t="s">
        <v>2061</v>
      </c>
      <c r="M712" s="136" t="str">
        <f>VLOOKUP(L712,CódigosRetorno!$A$2:$B$2003,2,FALSE)</f>
        <v>El dato ingresado como tipo de carga util es incorrecto.</v>
      </c>
      <c r="N712" s="135" t="s">
        <v>9</v>
      </c>
    </row>
    <row r="713" spans="1:14" ht="24" x14ac:dyDescent="0.35">
      <c r="A713" s="2"/>
      <c r="B713" s="872"/>
      <c r="C713" s="905"/>
      <c r="D713" s="888"/>
      <c r="E713" s="888"/>
      <c r="F713" s="923" t="s">
        <v>298</v>
      </c>
      <c r="G713" s="872" t="s">
        <v>299</v>
      </c>
      <c r="H713" s="905" t="s">
        <v>2645</v>
      </c>
      <c r="I713" s="872"/>
      <c r="J713" s="136" t="s">
        <v>2063</v>
      </c>
      <c r="K713" s="128" t="s">
        <v>206</v>
      </c>
      <c r="L713" s="142" t="s">
        <v>2064</v>
      </c>
      <c r="M713" s="136" t="str">
        <f>VLOOKUP(L713,CódigosRetorno!$A$2:$B$2003,2,FALSE)</f>
        <v>El XML no contiene el tag o no existe información del valor de la carga en TM.</v>
      </c>
      <c r="N713" s="135" t="s">
        <v>9</v>
      </c>
    </row>
    <row r="714" spans="1:14" ht="36" x14ac:dyDescent="0.35">
      <c r="A714" s="2"/>
      <c r="B714" s="872"/>
      <c r="C714" s="905"/>
      <c r="D714" s="888"/>
      <c r="E714" s="888"/>
      <c r="F714" s="923"/>
      <c r="G714" s="872"/>
      <c r="H714" s="905"/>
      <c r="I714" s="872"/>
      <c r="J714" s="136" t="s">
        <v>2046</v>
      </c>
      <c r="K714" s="128" t="s">
        <v>206</v>
      </c>
      <c r="L714" s="142" t="s">
        <v>2065</v>
      </c>
      <c r="M714" s="136" t="str">
        <f>VLOOKUP(L714,CódigosRetorno!$A$2:$B$2003,2,FALSE)</f>
        <v>El dato ingresado como valor de la carga en TM cumple con el formato establecido.</v>
      </c>
      <c r="N714" s="135" t="s">
        <v>9</v>
      </c>
    </row>
    <row r="715" spans="1:14" ht="36" x14ac:dyDescent="0.35">
      <c r="A715" s="2"/>
      <c r="B715" s="872"/>
      <c r="C715" s="905"/>
      <c r="D715" s="888"/>
      <c r="E715" s="888"/>
      <c r="F715" s="142"/>
      <c r="G715" s="128" t="s">
        <v>1983</v>
      </c>
      <c r="H715" s="138" t="s">
        <v>2070</v>
      </c>
      <c r="I715" s="135">
        <v>1</v>
      </c>
      <c r="J715" s="136" t="s">
        <v>2646</v>
      </c>
      <c r="K715" s="128" t="s">
        <v>206</v>
      </c>
      <c r="L715" s="142" t="s">
        <v>2067</v>
      </c>
      <c r="M715" s="136" t="str">
        <f>VLOOKUP(L715,CódigosRetorno!$A$2:$B$2003,2,FALSE)</f>
        <v>El dato ingresado como unidad de medida de la carga  del vehiculo no corresponde al valor esperado.</v>
      </c>
      <c r="N715" s="135" t="s">
        <v>9</v>
      </c>
    </row>
    <row r="716" spans="1:14" ht="48" x14ac:dyDescent="0.35">
      <c r="A716" s="2"/>
      <c r="B716" s="873">
        <f>B712+1</f>
        <v>115</v>
      </c>
      <c r="C716" s="868" t="s">
        <v>2071</v>
      </c>
      <c r="D716" s="886" t="s">
        <v>327</v>
      </c>
      <c r="E716" s="886" t="s">
        <v>182</v>
      </c>
      <c r="F716" s="142" t="s">
        <v>1492</v>
      </c>
      <c r="G716" s="135" t="s">
        <v>2072</v>
      </c>
      <c r="H716" s="138" t="s">
        <v>2073</v>
      </c>
      <c r="I716" s="135"/>
      <c r="J716" s="136" t="s">
        <v>184</v>
      </c>
      <c r="K716" s="128" t="s">
        <v>9</v>
      </c>
      <c r="L716" s="142" t="s">
        <v>9</v>
      </c>
      <c r="M716" s="136" t="str">
        <f>VLOOKUP(L716,CódigosRetorno!$A$2:$B$2003,2,FALSE)</f>
        <v>-</v>
      </c>
      <c r="N716" s="135" t="s">
        <v>9</v>
      </c>
    </row>
    <row r="717" spans="1:14" x14ac:dyDescent="0.35">
      <c r="A717" s="2"/>
      <c r="B717" s="874"/>
      <c r="C717" s="869"/>
      <c r="D717" s="890"/>
      <c r="E717" s="890"/>
      <c r="F717" s="346" t="s">
        <v>143</v>
      </c>
      <c r="G717" s="134" t="s">
        <v>306</v>
      </c>
      <c r="H717" s="483" t="s">
        <v>1368</v>
      </c>
      <c r="I717" s="131">
        <v>1</v>
      </c>
      <c r="J717" s="136" t="s">
        <v>2022</v>
      </c>
      <c r="K717" s="128" t="s">
        <v>6</v>
      </c>
      <c r="L717" s="142" t="s">
        <v>1953</v>
      </c>
      <c r="M717" s="136" t="str">
        <f>VLOOKUP(L717,CódigosRetorno!$A$2:$B$2003,2,FALSE)</f>
        <v>La moneda del monto de la detracción debe ser PEN</v>
      </c>
      <c r="N717" s="135" t="s">
        <v>9</v>
      </c>
    </row>
    <row r="718" spans="1:14" ht="36" x14ac:dyDescent="0.35">
      <c r="A718" s="2"/>
      <c r="B718" s="873">
        <f>B716+1</f>
        <v>116</v>
      </c>
      <c r="C718" s="868" t="s">
        <v>2648</v>
      </c>
      <c r="D718" s="886" t="s">
        <v>327</v>
      </c>
      <c r="E718" s="886" t="s">
        <v>182</v>
      </c>
      <c r="F718" s="142" t="s">
        <v>298</v>
      </c>
      <c r="G718" s="135" t="s">
        <v>299</v>
      </c>
      <c r="H718" s="138" t="s">
        <v>2075</v>
      </c>
      <c r="I718" s="135"/>
      <c r="J718" s="136" t="s">
        <v>2046</v>
      </c>
      <c r="K718" s="128" t="s">
        <v>206</v>
      </c>
      <c r="L718" s="142" t="s">
        <v>2076</v>
      </c>
      <c r="M718" s="136" t="str">
        <f>VLOOKUP(L718,CódigosRetorno!$A$2:$B$2003,2,FALSE)</f>
        <v>El dato ingresado como valor referencial de carga util nominal no cumple con el formato establecido.</v>
      </c>
      <c r="N718" s="135" t="s">
        <v>9</v>
      </c>
    </row>
    <row r="719" spans="1:14" x14ac:dyDescent="0.35">
      <c r="A719" s="2"/>
      <c r="B719" s="874"/>
      <c r="C719" s="869"/>
      <c r="D719" s="890"/>
      <c r="E719" s="890"/>
      <c r="F719" s="346" t="s">
        <v>143</v>
      </c>
      <c r="G719" s="134" t="s">
        <v>306</v>
      </c>
      <c r="H719" s="483" t="s">
        <v>1368</v>
      </c>
      <c r="I719" s="131">
        <v>1</v>
      </c>
      <c r="J719" s="136" t="s">
        <v>2022</v>
      </c>
      <c r="K719" s="128" t="s">
        <v>6</v>
      </c>
      <c r="L719" s="142" t="s">
        <v>1953</v>
      </c>
      <c r="M719" s="136" t="str">
        <f>VLOOKUP(L719,CódigosRetorno!$A$2:$B$2003,2,FALSE)</f>
        <v>La moneda del monto de la detracción debe ser PEN</v>
      </c>
      <c r="N719" s="135" t="s">
        <v>9</v>
      </c>
    </row>
    <row r="720" spans="1:14" ht="36" x14ac:dyDescent="0.35">
      <c r="A720" s="2"/>
      <c r="B720" s="135">
        <f>B718+1</f>
        <v>117</v>
      </c>
      <c r="C720" s="136" t="s">
        <v>2077</v>
      </c>
      <c r="D720" s="128" t="s">
        <v>327</v>
      </c>
      <c r="E720" s="128" t="s">
        <v>182</v>
      </c>
      <c r="F720" s="142" t="s">
        <v>2078</v>
      </c>
      <c r="G720" s="135" t="s">
        <v>2079</v>
      </c>
      <c r="H720" s="138" t="s">
        <v>2080</v>
      </c>
      <c r="I720" s="135"/>
      <c r="J720" s="136" t="s">
        <v>184</v>
      </c>
      <c r="K720" s="128" t="s">
        <v>9</v>
      </c>
      <c r="L720" s="142" t="s">
        <v>9</v>
      </c>
      <c r="M720" s="136" t="str">
        <f>VLOOKUP(L720,CódigosRetorno!$A$2:$B$2003,2,FALSE)</f>
        <v>-</v>
      </c>
      <c r="N720" s="135" t="s">
        <v>9</v>
      </c>
    </row>
    <row r="721" spans="1:14" x14ac:dyDescent="0.35">
      <c r="A721" s="2"/>
      <c r="B721" s="954" t="s">
        <v>2232</v>
      </c>
      <c r="C721" s="954"/>
      <c r="D721" s="954"/>
      <c r="E721" s="954"/>
      <c r="F721" s="524"/>
      <c r="G721" s="524"/>
      <c r="H721" s="523"/>
      <c r="I721" s="522"/>
      <c r="J721" s="523"/>
      <c r="K721" s="525" t="s">
        <v>9</v>
      </c>
      <c r="L721" s="532" t="s">
        <v>9</v>
      </c>
      <c r="M721" s="523" t="str">
        <f>VLOOKUP(L721,CódigosRetorno!$A$2:$B$2003,2,FALSE)</f>
        <v>-</v>
      </c>
      <c r="N721" s="526" t="s">
        <v>9</v>
      </c>
    </row>
    <row r="722" spans="1:14" ht="24" x14ac:dyDescent="0.35">
      <c r="A722" s="2"/>
      <c r="B722" s="888">
        <v>118</v>
      </c>
      <c r="C722" s="905" t="s">
        <v>2649</v>
      </c>
      <c r="D722" s="888" t="s">
        <v>327</v>
      </c>
      <c r="E722" s="888" t="s">
        <v>182</v>
      </c>
      <c r="F722" s="142" t="s">
        <v>221</v>
      </c>
      <c r="G722" s="135"/>
      <c r="H722" s="136" t="s">
        <v>1880</v>
      </c>
      <c r="I722" s="135">
        <v>1</v>
      </c>
      <c r="J722" s="136" t="s">
        <v>184</v>
      </c>
      <c r="K722" s="128" t="s">
        <v>9</v>
      </c>
      <c r="L722" s="142" t="s">
        <v>9</v>
      </c>
      <c r="M722" s="136" t="str">
        <f>VLOOKUP(L722,CódigosRetorno!$A$2:$B$2003,2,FALSE)</f>
        <v>-</v>
      </c>
      <c r="N722" s="145" t="s">
        <v>9</v>
      </c>
    </row>
    <row r="723" spans="1:14" ht="24" x14ac:dyDescent="0.35">
      <c r="A723" s="2"/>
      <c r="B723" s="888"/>
      <c r="C723" s="905"/>
      <c r="D723" s="888"/>
      <c r="E723" s="888"/>
      <c r="F723" s="142" t="s">
        <v>659</v>
      </c>
      <c r="G723" s="128" t="s">
        <v>1342</v>
      </c>
      <c r="H723" s="138" t="s">
        <v>1881</v>
      </c>
      <c r="I723" s="135">
        <v>1</v>
      </c>
      <c r="J723" s="136" t="s">
        <v>184</v>
      </c>
      <c r="K723" s="128" t="s">
        <v>9</v>
      </c>
      <c r="L723" s="142" t="s">
        <v>9</v>
      </c>
      <c r="M723" s="136" t="str">
        <f>VLOOKUP(L723,CódigosRetorno!$A$2:$B$2003,2,FALSE)</f>
        <v>-</v>
      </c>
      <c r="N723" s="135" t="s">
        <v>1347</v>
      </c>
    </row>
    <row r="724" spans="1:14" ht="24" x14ac:dyDescent="0.35">
      <c r="A724" s="2"/>
      <c r="B724" s="888"/>
      <c r="C724" s="905"/>
      <c r="D724" s="888"/>
      <c r="E724" s="888"/>
      <c r="F724" s="923"/>
      <c r="G724" s="135" t="s">
        <v>1348</v>
      </c>
      <c r="H724" s="136" t="s">
        <v>1082</v>
      </c>
      <c r="I724" s="135" t="s">
        <v>2432</v>
      </c>
      <c r="J724" s="136" t="s">
        <v>184</v>
      </c>
      <c r="K724" s="128" t="s">
        <v>9</v>
      </c>
      <c r="L724" s="142" t="s">
        <v>9</v>
      </c>
      <c r="M724" s="136" t="str">
        <f>VLOOKUP(L724,CódigosRetorno!$A$2:$B$2003,2,FALSE)</f>
        <v>-</v>
      </c>
      <c r="N724" s="145" t="s">
        <v>9</v>
      </c>
    </row>
    <row r="725" spans="1:14" x14ac:dyDescent="0.35">
      <c r="A725" s="2"/>
      <c r="B725" s="888"/>
      <c r="C725" s="905"/>
      <c r="D725" s="888"/>
      <c r="E725" s="888"/>
      <c r="F725" s="923"/>
      <c r="G725" s="135" t="s">
        <v>1058</v>
      </c>
      <c r="H725" s="136" t="s">
        <v>1079</v>
      </c>
      <c r="I725" s="135" t="s">
        <v>2432</v>
      </c>
      <c r="J725" s="136" t="s">
        <v>184</v>
      </c>
      <c r="K725" s="128" t="s">
        <v>9</v>
      </c>
      <c r="L725" s="142" t="s">
        <v>9</v>
      </c>
      <c r="M725" s="136" t="str">
        <f>VLOOKUP(L725,CódigosRetorno!$A$2:$B$2003,2,FALSE)</f>
        <v>-</v>
      </c>
      <c r="N725" s="145" t="s">
        <v>9</v>
      </c>
    </row>
    <row r="726" spans="1:14" ht="36" x14ac:dyDescent="0.35">
      <c r="A726" s="2"/>
      <c r="B726" s="888"/>
      <c r="C726" s="905"/>
      <c r="D726" s="888"/>
      <c r="E726" s="888"/>
      <c r="F726" s="923"/>
      <c r="G726" s="145" t="s">
        <v>1350</v>
      </c>
      <c r="H726" s="92" t="s">
        <v>1086</v>
      </c>
      <c r="I726" s="135" t="s">
        <v>2432</v>
      </c>
      <c r="J726" s="136" t="s">
        <v>184</v>
      </c>
      <c r="K726" s="128" t="s">
        <v>9</v>
      </c>
      <c r="L726" s="142" t="s">
        <v>9</v>
      </c>
      <c r="M726" s="136" t="str">
        <f>VLOOKUP(L726,CódigosRetorno!$A$2:$B$2003,2,FALSE)</f>
        <v>-</v>
      </c>
      <c r="N726" s="145" t="s">
        <v>9</v>
      </c>
    </row>
    <row r="727" spans="1:14" ht="24" x14ac:dyDescent="0.35">
      <c r="A727" s="2"/>
      <c r="B727" s="888"/>
      <c r="C727" s="905"/>
      <c r="D727" s="888"/>
      <c r="E727" s="888"/>
      <c r="F727" s="388" t="s">
        <v>176</v>
      </c>
      <c r="G727" s="345" t="s">
        <v>2234</v>
      </c>
      <c r="H727" s="344" t="s">
        <v>2235</v>
      </c>
      <c r="I727" s="135"/>
      <c r="J727" s="136"/>
      <c r="K727" s="128" t="s">
        <v>9</v>
      </c>
      <c r="L727" s="142" t="s">
        <v>9</v>
      </c>
      <c r="M727" s="136" t="str">
        <f>VLOOKUP(L727,CódigosRetorno!$A$2:$B$2003,2,FALSE)</f>
        <v>-</v>
      </c>
      <c r="N727" s="145" t="s">
        <v>9</v>
      </c>
    </row>
    <row r="728" spans="1:14" ht="36" x14ac:dyDescent="0.35">
      <c r="A728" s="2"/>
      <c r="B728" s="888"/>
      <c r="C728" s="905"/>
      <c r="D728" s="888"/>
      <c r="E728" s="888"/>
      <c r="F728" s="389" t="s">
        <v>712</v>
      </c>
      <c r="G728" s="346"/>
      <c r="H728" s="204" t="s">
        <v>2236</v>
      </c>
      <c r="I728" s="135">
        <v>1</v>
      </c>
      <c r="J728" s="136" t="s">
        <v>2237</v>
      </c>
      <c r="K728" s="128" t="s">
        <v>206</v>
      </c>
      <c r="L728" s="142" t="s">
        <v>2238</v>
      </c>
      <c r="M728" s="136" t="str">
        <f>VLOOKUP(L728,CódigosRetorno!$A$2:$B$2003,2,FALSE)</f>
        <v>El valor ingresado como numero de DAM no cumple con el estandar</v>
      </c>
      <c r="N728" s="145" t="s">
        <v>9</v>
      </c>
    </row>
    <row r="729" spans="1:14" ht="24" x14ac:dyDescent="0.35">
      <c r="A729" s="2"/>
      <c r="B729" s="886">
        <f>B722+1</f>
        <v>119</v>
      </c>
      <c r="C729" s="868" t="s">
        <v>2239</v>
      </c>
      <c r="D729" s="886" t="s">
        <v>327</v>
      </c>
      <c r="E729" s="886" t="s">
        <v>182</v>
      </c>
      <c r="F729" s="142" t="s">
        <v>221</v>
      </c>
      <c r="G729" s="135" t="s">
        <v>1342</v>
      </c>
      <c r="H729" s="136" t="s">
        <v>1880</v>
      </c>
      <c r="I729" s="136"/>
      <c r="J729" s="136" t="s">
        <v>184</v>
      </c>
      <c r="K729" s="128" t="s">
        <v>9</v>
      </c>
      <c r="L729" s="142" t="s">
        <v>9</v>
      </c>
      <c r="M729" s="136" t="str">
        <f>VLOOKUP(L729,CódigosRetorno!$A$2:$B$2003,2,FALSE)</f>
        <v>-</v>
      </c>
      <c r="N729" s="135" t="s">
        <v>1347</v>
      </c>
    </row>
    <row r="730" spans="1:14" ht="24" x14ac:dyDescent="0.35">
      <c r="A730" s="2"/>
      <c r="B730" s="887"/>
      <c r="C730" s="883"/>
      <c r="D730" s="887"/>
      <c r="E730" s="887"/>
      <c r="F730" s="142" t="s">
        <v>659</v>
      </c>
      <c r="G730" s="128" t="s">
        <v>1342</v>
      </c>
      <c r="H730" s="138" t="s">
        <v>1881</v>
      </c>
      <c r="I730" s="135">
        <v>1</v>
      </c>
      <c r="J730" s="136" t="s">
        <v>184</v>
      </c>
      <c r="K730" s="128" t="s">
        <v>9</v>
      </c>
      <c r="L730" s="142" t="s">
        <v>9</v>
      </c>
      <c r="M730" s="136" t="str">
        <f>VLOOKUP(L730,CódigosRetorno!$A$2:$B$2003,2,FALSE)</f>
        <v>-</v>
      </c>
      <c r="N730" s="135" t="s">
        <v>1347</v>
      </c>
    </row>
    <row r="731" spans="1:14" ht="24" x14ac:dyDescent="0.35">
      <c r="A731" s="2"/>
      <c r="B731" s="887"/>
      <c r="C731" s="883"/>
      <c r="D731" s="887"/>
      <c r="E731" s="887"/>
      <c r="F731" s="923"/>
      <c r="G731" s="135" t="s">
        <v>1348</v>
      </c>
      <c r="H731" s="136" t="s">
        <v>1082</v>
      </c>
      <c r="I731" s="136"/>
      <c r="J731" s="136" t="s">
        <v>184</v>
      </c>
      <c r="K731" s="128" t="s">
        <v>9</v>
      </c>
      <c r="L731" s="142" t="s">
        <v>9</v>
      </c>
      <c r="M731" s="136" t="str">
        <f>VLOOKUP(L731,CódigosRetorno!$A$2:$B$2003,2,FALSE)</f>
        <v>-</v>
      </c>
      <c r="N731" s="135" t="s">
        <v>9</v>
      </c>
    </row>
    <row r="732" spans="1:14" x14ac:dyDescent="0.35">
      <c r="A732" s="2"/>
      <c r="B732" s="887"/>
      <c r="C732" s="883"/>
      <c r="D732" s="887"/>
      <c r="E732" s="887"/>
      <c r="F732" s="923"/>
      <c r="G732" s="135" t="s">
        <v>1058</v>
      </c>
      <c r="H732" s="136" t="s">
        <v>1079</v>
      </c>
      <c r="I732" s="136"/>
      <c r="J732" s="136" t="s">
        <v>184</v>
      </c>
      <c r="K732" s="128" t="s">
        <v>9</v>
      </c>
      <c r="L732" s="142" t="s">
        <v>9</v>
      </c>
      <c r="M732" s="136" t="str">
        <f>VLOOKUP(L732,CódigosRetorno!$A$2:$B$2003,2,FALSE)</f>
        <v>-</v>
      </c>
      <c r="N732" s="135" t="s">
        <v>9</v>
      </c>
    </row>
    <row r="733" spans="1:14" ht="36" x14ac:dyDescent="0.35">
      <c r="A733" s="2"/>
      <c r="B733" s="887"/>
      <c r="C733" s="883"/>
      <c r="D733" s="887"/>
      <c r="E733" s="887"/>
      <c r="F733" s="924"/>
      <c r="G733" s="202" t="s">
        <v>1350</v>
      </c>
      <c r="H733" s="359" t="s">
        <v>1086</v>
      </c>
      <c r="I733" s="136"/>
      <c r="J733" s="136" t="s">
        <v>184</v>
      </c>
      <c r="K733" s="128" t="s">
        <v>9</v>
      </c>
      <c r="L733" s="142" t="s">
        <v>9</v>
      </c>
      <c r="M733" s="136" t="str">
        <f>VLOOKUP(L733,CódigosRetorno!$A$2:$B$2003,2,FALSE)</f>
        <v>-</v>
      </c>
      <c r="N733" s="135" t="s">
        <v>9</v>
      </c>
    </row>
    <row r="734" spans="1:14" ht="24" x14ac:dyDescent="0.35">
      <c r="A734" s="2"/>
      <c r="B734" s="887"/>
      <c r="C734" s="883"/>
      <c r="D734" s="887"/>
      <c r="E734" s="887"/>
      <c r="F734" s="129" t="s">
        <v>766</v>
      </c>
      <c r="G734" s="129"/>
      <c r="H734" s="132" t="s">
        <v>2240</v>
      </c>
      <c r="I734" s="193"/>
      <c r="J734" s="138" t="s">
        <v>184</v>
      </c>
      <c r="K734" s="128" t="s">
        <v>9</v>
      </c>
      <c r="L734" s="142" t="s">
        <v>9</v>
      </c>
      <c r="M734" s="136" t="str">
        <f>VLOOKUP(L734,CódigosRetorno!$A$2:$B$2003,2,FALSE)</f>
        <v>-</v>
      </c>
      <c r="N734" s="135" t="s">
        <v>9</v>
      </c>
    </row>
    <row r="735" spans="1:14" ht="24" x14ac:dyDescent="0.35">
      <c r="A735" s="2"/>
      <c r="B735" s="887"/>
      <c r="C735" s="883"/>
      <c r="D735" s="887"/>
      <c r="E735" s="887"/>
      <c r="F735" s="130" t="s">
        <v>341</v>
      </c>
      <c r="G735" s="130"/>
      <c r="H735" s="146" t="s">
        <v>2241</v>
      </c>
      <c r="I735" s="193"/>
      <c r="J735" s="138" t="s">
        <v>184</v>
      </c>
      <c r="K735" s="128" t="s">
        <v>9</v>
      </c>
      <c r="L735" s="142" t="s">
        <v>9</v>
      </c>
      <c r="M735" s="136" t="str">
        <f>VLOOKUP(L735,CódigosRetorno!$A$2:$B$2003,2,FALSE)</f>
        <v>-</v>
      </c>
      <c r="N735" s="135" t="s">
        <v>9</v>
      </c>
    </row>
    <row r="736" spans="1:14" ht="24" x14ac:dyDescent="0.35">
      <c r="A736" s="2"/>
      <c r="B736" s="887"/>
      <c r="C736" s="883"/>
      <c r="D736" s="887"/>
      <c r="E736" s="887"/>
      <c r="F736" s="130" t="s">
        <v>226</v>
      </c>
      <c r="G736" s="130"/>
      <c r="H736" s="146" t="s">
        <v>2242</v>
      </c>
      <c r="I736" s="193"/>
      <c r="J736" s="138" t="s">
        <v>184</v>
      </c>
      <c r="K736" s="128" t="s">
        <v>9</v>
      </c>
      <c r="L736" s="142" t="s">
        <v>9</v>
      </c>
      <c r="M736" s="136" t="str">
        <f>VLOOKUP(L736,CódigosRetorno!$A$2:$B$2003,2,FALSE)</f>
        <v>-</v>
      </c>
      <c r="N736" s="135" t="s">
        <v>9</v>
      </c>
    </row>
    <row r="737" spans="1:14" ht="24" x14ac:dyDescent="0.35">
      <c r="A737" s="2"/>
      <c r="B737" s="887"/>
      <c r="C737" s="883"/>
      <c r="D737" s="887"/>
      <c r="E737" s="887"/>
      <c r="F737" s="130" t="s">
        <v>226</v>
      </c>
      <c r="G737" s="130"/>
      <c r="H737" s="146" t="s">
        <v>2243</v>
      </c>
      <c r="I737" s="193"/>
      <c r="J737" s="138" t="s">
        <v>184</v>
      </c>
      <c r="K737" s="128" t="s">
        <v>9</v>
      </c>
      <c r="L737" s="142" t="s">
        <v>9</v>
      </c>
      <c r="M737" s="136" t="str">
        <f>VLOOKUP(L737,CódigosRetorno!$A$2:$B$2003,2,FALSE)</f>
        <v>-</v>
      </c>
      <c r="N737" s="135" t="s">
        <v>9</v>
      </c>
    </row>
    <row r="738" spans="1:14" ht="24" x14ac:dyDescent="0.35">
      <c r="A738" s="2"/>
      <c r="B738" s="887"/>
      <c r="C738" s="883"/>
      <c r="D738" s="887"/>
      <c r="E738" s="887"/>
      <c r="F738" s="130" t="s">
        <v>710</v>
      </c>
      <c r="G738" s="130"/>
      <c r="H738" s="146" t="s">
        <v>2244</v>
      </c>
      <c r="I738" s="193"/>
      <c r="J738" s="138" t="s">
        <v>184</v>
      </c>
      <c r="K738" s="128" t="s">
        <v>9</v>
      </c>
      <c r="L738" s="142" t="s">
        <v>9</v>
      </c>
      <c r="M738" s="136" t="str">
        <f>VLOOKUP(L738,CódigosRetorno!$A$2:$B$2003,2,FALSE)</f>
        <v>-</v>
      </c>
      <c r="N738" s="135" t="s">
        <v>9</v>
      </c>
    </row>
    <row r="739" spans="1:14" ht="24" x14ac:dyDescent="0.35">
      <c r="A739" s="2"/>
      <c r="B739" s="887"/>
      <c r="C739" s="883"/>
      <c r="D739" s="887"/>
      <c r="E739" s="887"/>
      <c r="F739" s="130" t="s">
        <v>226</v>
      </c>
      <c r="G739" s="130"/>
      <c r="H739" s="146" t="s">
        <v>2245</v>
      </c>
      <c r="I739" s="193"/>
      <c r="J739" s="138" t="s">
        <v>184</v>
      </c>
      <c r="K739" s="128" t="s">
        <v>9</v>
      </c>
      <c r="L739" s="142" t="s">
        <v>9</v>
      </c>
      <c r="M739" s="136" t="str">
        <f>VLOOKUP(L739,CódigosRetorno!$A$2:$B$2003,2,FALSE)</f>
        <v>-</v>
      </c>
      <c r="N739" s="135" t="s">
        <v>9</v>
      </c>
    </row>
    <row r="740" spans="1:14" ht="24" x14ac:dyDescent="0.35">
      <c r="A740" s="2"/>
      <c r="B740" s="887"/>
      <c r="C740" s="883"/>
      <c r="D740" s="887"/>
      <c r="E740" s="887"/>
      <c r="F740" s="130" t="s">
        <v>226</v>
      </c>
      <c r="G740" s="130"/>
      <c r="H740" s="146" t="s">
        <v>2246</v>
      </c>
      <c r="I740" s="193"/>
      <c r="J740" s="138" t="s">
        <v>184</v>
      </c>
      <c r="K740" s="128" t="s">
        <v>9</v>
      </c>
      <c r="L740" s="142" t="s">
        <v>9</v>
      </c>
      <c r="M740" s="136" t="str">
        <f>VLOOKUP(L740,CódigosRetorno!$A$2:$B$2003,2,FALSE)</f>
        <v>-</v>
      </c>
      <c r="N740" s="135" t="s">
        <v>9</v>
      </c>
    </row>
    <row r="741" spans="1:14" ht="24" x14ac:dyDescent="0.35">
      <c r="A741" s="2"/>
      <c r="B741" s="887"/>
      <c r="C741" s="883"/>
      <c r="D741" s="887"/>
      <c r="E741" s="887"/>
      <c r="F741" s="130" t="s">
        <v>341</v>
      </c>
      <c r="G741" s="209"/>
      <c r="H741" s="146" t="s">
        <v>2247</v>
      </c>
      <c r="I741" s="193"/>
      <c r="J741" s="138" t="s">
        <v>184</v>
      </c>
      <c r="K741" s="128" t="s">
        <v>9</v>
      </c>
      <c r="L741" s="142" t="s">
        <v>9</v>
      </c>
      <c r="M741" s="136" t="str">
        <f>VLOOKUP(L741,CódigosRetorno!$A$2:$B$2003,2,FALSE)</f>
        <v>-</v>
      </c>
      <c r="N741" s="135" t="s">
        <v>9</v>
      </c>
    </row>
    <row r="742" spans="1:14" ht="24" x14ac:dyDescent="0.35">
      <c r="A742" s="2"/>
      <c r="B742" s="887"/>
      <c r="C742" s="883"/>
      <c r="D742" s="887"/>
      <c r="E742" s="887"/>
      <c r="F742" s="130" t="s">
        <v>2248</v>
      </c>
      <c r="G742" s="209"/>
      <c r="H742" s="146" t="s">
        <v>2249</v>
      </c>
      <c r="I742" s="193"/>
      <c r="J742" s="138" t="s">
        <v>184</v>
      </c>
      <c r="K742" s="128" t="s">
        <v>9</v>
      </c>
      <c r="L742" s="142" t="s">
        <v>9</v>
      </c>
      <c r="M742" s="136" t="str">
        <f>VLOOKUP(L742,CódigosRetorno!$A$2:$B$2003,2,FALSE)</f>
        <v>-</v>
      </c>
      <c r="N742" s="135" t="s">
        <v>9</v>
      </c>
    </row>
    <row r="743" spans="1:14" ht="24" x14ac:dyDescent="0.35">
      <c r="A743" s="2"/>
      <c r="B743" s="887"/>
      <c r="C743" s="883"/>
      <c r="D743" s="887"/>
      <c r="E743" s="887"/>
      <c r="F743" s="210" t="s">
        <v>226</v>
      </c>
      <c r="G743" s="209"/>
      <c r="H743" s="146" t="s">
        <v>2250</v>
      </c>
      <c r="I743" s="193"/>
      <c r="J743" s="138" t="s">
        <v>184</v>
      </c>
      <c r="K743" s="128" t="s">
        <v>9</v>
      </c>
      <c r="L743" s="142" t="s">
        <v>9</v>
      </c>
      <c r="M743" s="136" t="str">
        <f>VLOOKUP(L743,CódigosRetorno!$A$2:$B$2003,2,FALSE)</f>
        <v>-</v>
      </c>
      <c r="N743" s="135" t="s">
        <v>9</v>
      </c>
    </row>
    <row r="744" spans="1:14" ht="24" x14ac:dyDescent="0.35">
      <c r="A744" s="2"/>
      <c r="B744" s="887"/>
      <c r="C744" s="883"/>
      <c r="D744" s="887"/>
      <c r="E744" s="887"/>
      <c r="F744" s="210" t="s">
        <v>659</v>
      </c>
      <c r="G744" s="130" t="s">
        <v>1196</v>
      </c>
      <c r="H744" s="146" t="s">
        <v>2251</v>
      </c>
      <c r="I744" s="193"/>
      <c r="J744" s="138" t="s">
        <v>184</v>
      </c>
      <c r="K744" s="128" t="s">
        <v>9</v>
      </c>
      <c r="L744" s="142" t="s">
        <v>9</v>
      </c>
      <c r="M744" s="136" t="str">
        <f>VLOOKUP(L744,CódigosRetorno!$A$2:$B$2003,2,FALSE)</f>
        <v>-</v>
      </c>
      <c r="N744" s="135" t="s">
        <v>9</v>
      </c>
    </row>
    <row r="745" spans="1:14" ht="24" x14ac:dyDescent="0.35">
      <c r="A745" s="2"/>
      <c r="B745" s="887"/>
      <c r="C745" s="883"/>
      <c r="D745" s="887"/>
      <c r="E745" s="887"/>
      <c r="F745" s="210" t="s">
        <v>659</v>
      </c>
      <c r="G745" s="130" t="s">
        <v>1196</v>
      </c>
      <c r="H745" s="146" t="s">
        <v>2252</v>
      </c>
      <c r="I745" s="193"/>
      <c r="J745" s="138" t="s">
        <v>184</v>
      </c>
      <c r="K745" s="128" t="s">
        <v>9</v>
      </c>
      <c r="L745" s="142" t="s">
        <v>9</v>
      </c>
      <c r="M745" s="136" t="str">
        <f>VLOOKUP(L745,CódigosRetorno!$A$2:$B$2003,2,FALSE)</f>
        <v>-</v>
      </c>
      <c r="N745" s="135" t="s">
        <v>9</v>
      </c>
    </row>
    <row r="746" spans="1:14" ht="24" x14ac:dyDescent="0.35">
      <c r="A746" s="2"/>
      <c r="B746" s="887"/>
      <c r="C746" s="883"/>
      <c r="D746" s="887"/>
      <c r="E746" s="887"/>
      <c r="F746" s="210" t="s">
        <v>226</v>
      </c>
      <c r="G746" s="209"/>
      <c r="H746" s="146" t="s">
        <v>2253</v>
      </c>
      <c r="I746" s="193"/>
      <c r="J746" s="138" t="s">
        <v>184</v>
      </c>
      <c r="K746" s="128" t="s">
        <v>9</v>
      </c>
      <c r="L746" s="142" t="s">
        <v>9</v>
      </c>
      <c r="M746" s="136" t="str">
        <f>VLOOKUP(L746,CódigosRetorno!$A$2:$B$2003,2,FALSE)</f>
        <v>-</v>
      </c>
      <c r="N746" s="135" t="s">
        <v>9</v>
      </c>
    </row>
    <row r="747" spans="1:14" ht="24" x14ac:dyDescent="0.35">
      <c r="A747" s="2"/>
      <c r="B747" s="887"/>
      <c r="C747" s="883"/>
      <c r="D747" s="887"/>
      <c r="E747" s="887"/>
      <c r="F747" s="210" t="s">
        <v>1795</v>
      </c>
      <c r="G747" s="130" t="s">
        <v>283</v>
      </c>
      <c r="H747" s="146" t="s">
        <v>2254</v>
      </c>
      <c r="I747" s="193"/>
      <c r="J747" s="138" t="s">
        <v>184</v>
      </c>
      <c r="K747" s="128" t="s">
        <v>9</v>
      </c>
      <c r="L747" s="142" t="s">
        <v>9</v>
      </c>
      <c r="M747" s="136" t="str">
        <f>VLOOKUP(L747,CódigosRetorno!$A$2:$B$2003,2,FALSE)</f>
        <v>-</v>
      </c>
      <c r="N747" s="135" t="s">
        <v>9</v>
      </c>
    </row>
    <row r="748" spans="1:14" ht="24" x14ac:dyDescent="0.35">
      <c r="A748" s="2"/>
      <c r="B748" s="887"/>
      <c r="C748" s="883"/>
      <c r="D748" s="887"/>
      <c r="E748" s="887"/>
      <c r="F748" s="210" t="s">
        <v>289</v>
      </c>
      <c r="G748" s="130" t="s">
        <v>1196</v>
      </c>
      <c r="H748" s="146" t="s">
        <v>2255</v>
      </c>
      <c r="I748" s="193"/>
      <c r="J748" s="138" t="s">
        <v>184</v>
      </c>
      <c r="K748" s="128" t="s">
        <v>9</v>
      </c>
      <c r="L748" s="142" t="s">
        <v>9</v>
      </c>
      <c r="M748" s="136" t="str">
        <f>VLOOKUP(L748,CódigosRetorno!$A$2:$B$2003,2,FALSE)</f>
        <v>-</v>
      </c>
      <c r="N748" s="135" t="s">
        <v>9</v>
      </c>
    </row>
    <row r="749" spans="1:14" ht="24" x14ac:dyDescent="0.35">
      <c r="A749" s="2"/>
      <c r="B749" s="887"/>
      <c r="C749" s="883"/>
      <c r="D749" s="887"/>
      <c r="E749" s="887"/>
      <c r="F749" s="210" t="s">
        <v>289</v>
      </c>
      <c r="G749" s="130" t="s">
        <v>1196</v>
      </c>
      <c r="H749" s="146" t="s">
        <v>2256</v>
      </c>
      <c r="I749" s="193"/>
      <c r="J749" s="138" t="s">
        <v>184</v>
      </c>
      <c r="K749" s="128" t="s">
        <v>9</v>
      </c>
      <c r="L749" s="142" t="s">
        <v>9</v>
      </c>
      <c r="M749" s="136" t="str">
        <f>VLOOKUP(L749,CódigosRetorno!$A$2:$B$2003,2,FALSE)</f>
        <v>-</v>
      </c>
      <c r="N749" s="135" t="s">
        <v>9</v>
      </c>
    </row>
    <row r="750" spans="1:14" ht="24" x14ac:dyDescent="0.35">
      <c r="A750" s="2"/>
      <c r="B750" s="887"/>
      <c r="C750" s="883"/>
      <c r="D750" s="887"/>
      <c r="E750" s="887"/>
      <c r="F750" s="210" t="s">
        <v>1795</v>
      </c>
      <c r="G750" s="130" t="s">
        <v>283</v>
      </c>
      <c r="H750" s="146" t="s">
        <v>2257</v>
      </c>
      <c r="I750" s="193"/>
      <c r="J750" s="138" t="s">
        <v>184</v>
      </c>
      <c r="K750" s="128" t="s">
        <v>9</v>
      </c>
      <c r="L750" s="142" t="s">
        <v>9</v>
      </c>
      <c r="M750" s="136" t="str">
        <f>VLOOKUP(L750,CódigosRetorno!$A$2:$B$2003,2,FALSE)</f>
        <v>-</v>
      </c>
      <c r="N750" s="135" t="s">
        <v>9</v>
      </c>
    </row>
    <row r="751" spans="1:14" ht="24" x14ac:dyDescent="0.35">
      <c r="A751" s="2"/>
      <c r="B751" s="887"/>
      <c r="C751" s="883"/>
      <c r="D751" s="887"/>
      <c r="E751" s="887"/>
      <c r="F751" s="210" t="s">
        <v>226</v>
      </c>
      <c r="G751" s="209"/>
      <c r="H751" s="203" t="s">
        <v>2258</v>
      </c>
      <c r="I751" s="193"/>
      <c r="J751" s="138" t="s">
        <v>184</v>
      </c>
      <c r="K751" s="128" t="s">
        <v>9</v>
      </c>
      <c r="L751" s="142" t="s">
        <v>9</v>
      </c>
      <c r="M751" s="136" t="str">
        <f>VLOOKUP(L751,CódigosRetorno!$A$2:$B$2003,2,FALSE)</f>
        <v>-</v>
      </c>
      <c r="N751" s="135" t="s">
        <v>9</v>
      </c>
    </row>
    <row r="752" spans="1:14" ht="24" x14ac:dyDescent="0.35">
      <c r="A752" s="2"/>
      <c r="B752" s="887"/>
      <c r="C752" s="883"/>
      <c r="D752" s="887"/>
      <c r="E752" s="957"/>
      <c r="F752" s="210" t="s">
        <v>341</v>
      </c>
      <c r="G752" s="210"/>
      <c r="H752" s="203" t="s">
        <v>2259</v>
      </c>
      <c r="I752" s="193"/>
      <c r="J752" s="138" t="s">
        <v>184</v>
      </c>
      <c r="K752" s="128" t="s">
        <v>9</v>
      </c>
      <c r="L752" s="142" t="s">
        <v>9</v>
      </c>
      <c r="M752" s="136" t="str">
        <f>VLOOKUP(L752,CódigosRetorno!$A$2:$B$2003,2,FALSE)</f>
        <v>-</v>
      </c>
      <c r="N752" s="135" t="s">
        <v>9</v>
      </c>
    </row>
    <row r="753" spans="1:14" ht="24" x14ac:dyDescent="0.35">
      <c r="A753" s="2"/>
      <c r="B753" s="887"/>
      <c r="C753" s="883"/>
      <c r="D753" s="887"/>
      <c r="E753" s="957"/>
      <c r="F753" s="281" t="s">
        <v>1795</v>
      </c>
      <c r="G753" s="281" t="s">
        <v>283</v>
      </c>
      <c r="H753" s="203" t="s">
        <v>2260</v>
      </c>
      <c r="I753" s="193"/>
      <c r="J753" s="138" t="s">
        <v>184</v>
      </c>
      <c r="K753" s="128" t="s">
        <v>9</v>
      </c>
      <c r="L753" s="142" t="s">
        <v>9</v>
      </c>
      <c r="M753" s="136" t="str">
        <f>VLOOKUP(L753,CódigosRetorno!$A$2:$B$2003,2,FALSE)</f>
        <v>-</v>
      </c>
      <c r="N753" s="135" t="s">
        <v>9</v>
      </c>
    </row>
    <row r="754" spans="1:14" ht="24" x14ac:dyDescent="0.35">
      <c r="A754" s="2"/>
      <c r="B754" s="887"/>
      <c r="C754" s="883"/>
      <c r="D754" s="887"/>
      <c r="E754" s="957"/>
      <c r="F754" s="281" t="s">
        <v>1462</v>
      </c>
      <c r="G754" s="281" t="s">
        <v>2261</v>
      </c>
      <c r="H754" s="203" t="s">
        <v>2262</v>
      </c>
      <c r="I754" s="193"/>
      <c r="J754" s="138" t="s">
        <v>184</v>
      </c>
      <c r="K754" s="128" t="s">
        <v>9</v>
      </c>
      <c r="L754" s="142" t="s">
        <v>9</v>
      </c>
      <c r="M754" s="136" t="str">
        <f>VLOOKUP(L754,CódigosRetorno!$A$2:$B$2003,2,FALSE)</f>
        <v>-</v>
      </c>
      <c r="N754" s="135" t="s">
        <v>9</v>
      </c>
    </row>
    <row r="755" spans="1:14" ht="24" x14ac:dyDescent="0.35">
      <c r="A755" s="2"/>
      <c r="B755" s="887"/>
      <c r="C755" s="883"/>
      <c r="D755" s="887"/>
      <c r="E755" s="957"/>
      <c r="F755" s="281" t="s">
        <v>1462</v>
      </c>
      <c r="G755" s="281" t="s">
        <v>2261</v>
      </c>
      <c r="H755" s="203" t="s">
        <v>2263</v>
      </c>
      <c r="I755" s="193"/>
      <c r="J755" s="138" t="s">
        <v>184</v>
      </c>
      <c r="K755" s="128" t="s">
        <v>9</v>
      </c>
      <c r="L755" s="142" t="s">
        <v>9</v>
      </c>
      <c r="M755" s="136" t="str">
        <f>VLOOKUP(L755,CódigosRetorno!$A$2:$B$2003,2,FALSE)</f>
        <v>-</v>
      </c>
      <c r="N755" s="135" t="s">
        <v>9</v>
      </c>
    </row>
    <row r="756" spans="1:14" ht="24" x14ac:dyDescent="0.35">
      <c r="A756" s="2"/>
      <c r="B756" s="887"/>
      <c r="C756" s="883"/>
      <c r="D756" s="887"/>
      <c r="E756" s="957"/>
      <c r="F756" s="281" t="s">
        <v>1462</v>
      </c>
      <c r="G756" s="281" t="s">
        <v>2261</v>
      </c>
      <c r="H756" s="203" t="s">
        <v>2264</v>
      </c>
      <c r="I756" s="193"/>
      <c r="J756" s="138" t="s">
        <v>184</v>
      </c>
      <c r="K756" s="128" t="s">
        <v>9</v>
      </c>
      <c r="L756" s="142" t="s">
        <v>9</v>
      </c>
      <c r="M756" s="136" t="str">
        <f>VLOOKUP(L756,CódigosRetorno!$A$2:$B$2003,2,FALSE)</f>
        <v>-</v>
      </c>
      <c r="N756" s="135" t="s">
        <v>9</v>
      </c>
    </row>
    <row r="757" spans="1:14" ht="24" x14ac:dyDescent="0.35">
      <c r="A757" s="2"/>
      <c r="B757" s="887"/>
      <c r="C757" s="883"/>
      <c r="D757" s="887"/>
      <c r="E757" s="957"/>
      <c r="F757" s="281" t="s">
        <v>1462</v>
      </c>
      <c r="G757" s="281" t="s">
        <v>2261</v>
      </c>
      <c r="H757" s="203" t="s">
        <v>2265</v>
      </c>
      <c r="I757" s="193"/>
      <c r="J757" s="138" t="s">
        <v>184</v>
      </c>
      <c r="K757" s="128" t="s">
        <v>9</v>
      </c>
      <c r="L757" s="142" t="s">
        <v>9</v>
      </c>
      <c r="M757" s="136" t="str">
        <f>VLOOKUP(L757,CódigosRetorno!$A$2:$B$2003,2,FALSE)</f>
        <v>-</v>
      </c>
      <c r="N757" s="135" t="s">
        <v>9</v>
      </c>
    </row>
    <row r="758" spans="1:14" ht="24" x14ac:dyDescent="0.35">
      <c r="A758" s="2"/>
      <c r="B758" s="887"/>
      <c r="C758" s="883"/>
      <c r="D758" s="887"/>
      <c r="E758" s="957"/>
      <c r="F758" s="281" t="s">
        <v>1462</v>
      </c>
      <c r="G758" s="281" t="s">
        <v>2261</v>
      </c>
      <c r="H758" s="203" t="s">
        <v>2266</v>
      </c>
      <c r="I758" s="193"/>
      <c r="J758" s="138" t="s">
        <v>184</v>
      </c>
      <c r="K758" s="128" t="s">
        <v>9</v>
      </c>
      <c r="L758" s="142" t="s">
        <v>9</v>
      </c>
      <c r="M758" s="136" t="str">
        <f>VLOOKUP(L758,CódigosRetorno!$A$2:$B$2003,2,FALSE)</f>
        <v>-</v>
      </c>
      <c r="N758" s="135" t="s">
        <v>9</v>
      </c>
    </row>
    <row r="759" spans="1:14" ht="24" x14ac:dyDescent="0.35">
      <c r="A759" s="2"/>
      <c r="B759" s="887"/>
      <c r="C759" s="883"/>
      <c r="D759" s="887"/>
      <c r="E759" s="957"/>
      <c r="F759" s="281" t="s">
        <v>1462</v>
      </c>
      <c r="G759" s="281" t="s">
        <v>2261</v>
      </c>
      <c r="H759" s="203" t="s">
        <v>2267</v>
      </c>
      <c r="I759" s="193"/>
      <c r="J759" s="138" t="s">
        <v>184</v>
      </c>
      <c r="K759" s="128" t="s">
        <v>9</v>
      </c>
      <c r="L759" s="142" t="s">
        <v>9</v>
      </c>
      <c r="M759" s="136" t="str">
        <f>VLOOKUP(L759,CódigosRetorno!$A$2:$B$2003,2,FALSE)</f>
        <v>-</v>
      </c>
      <c r="N759" s="135" t="s">
        <v>9</v>
      </c>
    </row>
    <row r="760" spans="1:14" ht="24" x14ac:dyDescent="0.35">
      <c r="A760" s="2"/>
      <c r="B760" s="890"/>
      <c r="C760" s="869"/>
      <c r="D760" s="890"/>
      <c r="E760" s="958"/>
      <c r="F760" s="134" t="s">
        <v>1462</v>
      </c>
      <c r="G760" s="134" t="s">
        <v>2261</v>
      </c>
      <c r="H760" s="204" t="s">
        <v>2268</v>
      </c>
      <c r="I760" s="136"/>
      <c r="J760" s="138" t="s">
        <v>184</v>
      </c>
      <c r="K760" s="128" t="s">
        <v>9</v>
      </c>
      <c r="L760" s="142" t="s">
        <v>9</v>
      </c>
      <c r="M760" s="136" t="str">
        <f>VLOOKUP(L760,CódigosRetorno!$A$2:$B$2003,2,FALSE)</f>
        <v>-</v>
      </c>
      <c r="N760" s="128" t="s">
        <v>9</v>
      </c>
    </row>
    <row r="761" spans="1:14" x14ac:dyDescent="0.35">
      <c r="B761" s="550" t="s">
        <v>2650</v>
      </c>
      <c r="C761" s="550"/>
      <c r="D761" s="550"/>
      <c r="E761" s="550"/>
      <c r="F761" s="550"/>
      <c r="G761" s="550"/>
      <c r="H761" s="550"/>
      <c r="I761" s="551"/>
      <c r="J761" s="551"/>
      <c r="K761" s="551"/>
      <c r="L761" s="551"/>
      <c r="M761" s="551"/>
      <c r="N761" s="551"/>
    </row>
    <row r="762" spans="1:14" ht="24" x14ac:dyDescent="0.35">
      <c r="B762" s="872" t="s">
        <v>2651</v>
      </c>
      <c r="C762" s="969" t="s">
        <v>2652</v>
      </c>
      <c r="D762" s="888" t="s">
        <v>327</v>
      </c>
      <c r="E762" s="888" t="s">
        <v>182</v>
      </c>
      <c r="F762" s="142" t="s">
        <v>221</v>
      </c>
      <c r="G762" s="135" t="s">
        <v>1342</v>
      </c>
      <c r="H762" s="136" t="s">
        <v>1880</v>
      </c>
      <c r="I762" s="136"/>
      <c r="J762" s="136" t="s">
        <v>1344</v>
      </c>
      <c r="K762" s="128" t="s">
        <v>206</v>
      </c>
      <c r="L762" s="142" t="s">
        <v>1345</v>
      </c>
      <c r="M762" s="136" t="str">
        <f>VLOOKUP(L762,CódigosRetorno!$A$2:$B$2003,2,FALSE)</f>
        <v>No existe información en el nombre del concepto.</v>
      </c>
      <c r="N762" s="128" t="s">
        <v>9</v>
      </c>
    </row>
    <row r="763" spans="1:14" ht="36" x14ac:dyDescent="0.35">
      <c r="B763" s="872"/>
      <c r="C763" s="969"/>
      <c r="D763" s="888"/>
      <c r="E763" s="888"/>
      <c r="F763" s="142" t="s">
        <v>659</v>
      </c>
      <c r="G763" s="128" t="s">
        <v>1342</v>
      </c>
      <c r="H763" s="138" t="s">
        <v>1881</v>
      </c>
      <c r="I763" s="136"/>
      <c r="J763" s="136" t="s">
        <v>2284</v>
      </c>
      <c r="K763" s="128" t="s">
        <v>6</v>
      </c>
      <c r="L763" s="142" t="s">
        <v>2285</v>
      </c>
      <c r="M763" s="136" t="str">
        <f>VLOOKUP(L763,CódigosRetorno!$A$2:$B$2003,2,FALSE)</f>
        <v>Para el tipo de operación 2100, 2101 y 2102 (Creditos) debe consignar Numero de contrato, Fecha de otorgamiento y Monto del crédito otorgado (capital)</v>
      </c>
      <c r="N763" s="128" t="s">
        <v>9</v>
      </c>
    </row>
    <row r="764" spans="1:14" ht="24" x14ac:dyDescent="0.35">
      <c r="B764" s="872"/>
      <c r="C764" s="969"/>
      <c r="D764" s="888"/>
      <c r="E764" s="888"/>
      <c r="F764" s="923"/>
      <c r="G764" s="135" t="s">
        <v>1348</v>
      </c>
      <c r="H764" s="136" t="s">
        <v>1082</v>
      </c>
      <c r="I764" s="136"/>
      <c r="J764" s="136" t="s">
        <v>1349</v>
      </c>
      <c r="K764" s="128" t="s">
        <v>206</v>
      </c>
      <c r="L764" s="142" t="s">
        <v>1084</v>
      </c>
      <c r="M764" s="136" t="str">
        <f>VLOOKUP(L764,CódigosRetorno!$A$2:$B$2003,2,FALSE)</f>
        <v>El dato ingresado como atributo @listName es incorrecto.</v>
      </c>
      <c r="N764" s="128" t="s">
        <v>9</v>
      </c>
    </row>
    <row r="765" spans="1:14" ht="24" x14ac:dyDescent="0.35">
      <c r="B765" s="872"/>
      <c r="C765" s="969"/>
      <c r="D765" s="888"/>
      <c r="E765" s="888"/>
      <c r="F765" s="923"/>
      <c r="G765" s="135" t="s">
        <v>1058</v>
      </c>
      <c r="H765" s="136" t="s">
        <v>1079</v>
      </c>
      <c r="I765" s="136"/>
      <c r="J765" s="136" t="s">
        <v>1060</v>
      </c>
      <c r="K765" s="142" t="s">
        <v>206</v>
      </c>
      <c r="L765" s="144" t="s">
        <v>1080</v>
      </c>
      <c r="M765" s="136" t="str">
        <f>VLOOKUP(L765,CódigosRetorno!$A$2:$B$2003,2,FALSE)</f>
        <v>El dato ingresado como atributo @listAgencyName es incorrecto.</v>
      </c>
      <c r="N765" s="128" t="s">
        <v>9</v>
      </c>
    </row>
    <row r="766" spans="1:14" ht="36" x14ac:dyDescent="0.35">
      <c r="B766" s="872"/>
      <c r="C766" s="969"/>
      <c r="D766" s="888"/>
      <c r="E766" s="888"/>
      <c r="F766" s="924"/>
      <c r="G766" s="202" t="s">
        <v>1350</v>
      </c>
      <c r="H766" s="359" t="s">
        <v>1086</v>
      </c>
      <c r="I766" s="136"/>
      <c r="J766" s="136" t="s">
        <v>1351</v>
      </c>
      <c r="K766" s="142" t="s">
        <v>206</v>
      </c>
      <c r="L766" s="144" t="s">
        <v>1088</v>
      </c>
      <c r="M766" s="136" t="str">
        <f>VLOOKUP(L766,CódigosRetorno!$A$2:$B$2003,2,FALSE)</f>
        <v>El dato ingresado como atributo @listURI es incorrecto.</v>
      </c>
      <c r="N766" s="128" t="s">
        <v>9</v>
      </c>
    </row>
    <row r="767" spans="1:14" ht="24" x14ac:dyDescent="0.35">
      <c r="B767" s="872"/>
      <c r="C767" s="969"/>
      <c r="D767" s="888"/>
      <c r="E767" s="937"/>
      <c r="F767" s="388" t="s">
        <v>710</v>
      </c>
      <c r="G767" s="345"/>
      <c r="H767" s="427" t="s">
        <v>2653</v>
      </c>
      <c r="I767" s="193"/>
      <c r="J767" s="136" t="s">
        <v>2654</v>
      </c>
      <c r="K767" s="128" t="s">
        <v>6</v>
      </c>
      <c r="L767" s="142" t="s">
        <v>1354</v>
      </c>
      <c r="M767" s="136" t="str">
        <f>VLOOKUP(L767,CódigosRetorno!$A$2:$B$2003,2,FALSE)</f>
        <v>El XML no contiene tag o no existe información del valor del concepto por linea.</v>
      </c>
      <c r="N767" s="128" t="s">
        <v>9</v>
      </c>
    </row>
    <row r="768" spans="1:14" ht="60" x14ac:dyDescent="0.35">
      <c r="B768" s="872"/>
      <c r="C768" s="969"/>
      <c r="D768" s="888"/>
      <c r="E768" s="937"/>
      <c r="F768" s="415"/>
      <c r="G768" s="210"/>
      <c r="H768" s="428"/>
      <c r="I768" s="193"/>
      <c r="J768" s="136" t="s">
        <v>2655</v>
      </c>
      <c r="K768" s="142" t="s">
        <v>206</v>
      </c>
      <c r="L768" s="142" t="s">
        <v>1885</v>
      </c>
      <c r="M768" s="136" t="str">
        <f>VLOOKUP(L768,CódigosRetorno!$A$2:$B$2003,2,FALSE)</f>
        <v>El dato ingresado como valor del concepto de la linea no cumple con el formato establecido.</v>
      </c>
      <c r="N768" s="128"/>
    </row>
    <row r="769" spans="2:14" ht="42.75" customHeight="1" x14ac:dyDescent="0.35">
      <c r="B769" s="872"/>
      <c r="C769" s="969"/>
      <c r="D769" s="888"/>
      <c r="E769" s="937"/>
      <c r="F769" s="415" t="s">
        <v>176</v>
      </c>
      <c r="G769" s="210" t="s">
        <v>177</v>
      </c>
      <c r="H769" s="428" t="s">
        <v>2288</v>
      </c>
      <c r="I769" s="193"/>
      <c r="J769" s="138" t="s">
        <v>2656</v>
      </c>
      <c r="K769" s="142" t="s">
        <v>206</v>
      </c>
      <c r="L769" s="142" t="s">
        <v>1885</v>
      </c>
      <c r="M769" s="136" t="str">
        <f>VLOOKUP(L769,CódigosRetorno!$A$2:$B$2003,2,FALSE)</f>
        <v>El dato ingresado como valor del concepto de la linea no cumple con el formato establecido.</v>
      </c>
      <c r="N769" s="128" t="s">
        <v>9</v>
      </c>
    </row>
    <row r="770" spans="2:14" ht="45" customHeight="1" x14ac:dyDescent="0.35">
      <c r="B770" s="872"/>
      <c r="C770" s="969"/>
      <c r="D770" s="888"/>
      <c r="E770" s="937"/>
      <c r="F770" s="415" t="s">
        <v>176</v>
      </c>
      <c r="G770" s="210" t="s">
        <v>2291</v>
      </c>
      <c r="H770" s="428" t="s">
        <v>2292</v>
      </c>
      <c r="I770" s="193"/>
      <c r="J770" s="138" t="s">
        <v>184</v>
      </c>
      <c r="K770" s="128" t="s">
        <v>9</v>
      </c>
      <c r="L770" s="142" t="s">
        <v>9</v>
      </c>
      <c r="M770" s="136" t="str">
        <f>VLOOKUP(L770,CódigosRetorno!$A$2:$B$2003,2,FALSE)</f>
        <v>-</v>
      </c>
      <c r="N770" s="128" t="s">
        <v>9</v>
      </c>
    </row>
    <row r="771" spans="2:14" ht="24" x14ac:dyDescent="0.35">
      <c r="B771" s="872"/>
      <c r="C771" s="969"/>
      <c r="D771" s="888"/>
      <c r="E771" s="937"/>
      <c r="F771" s="415" t="s">
        <v>710</v>
      </c>
      <c r="G771" s="210"/>
      <c r="H771" s="428" t="s">
        <v>2295</v>
      </c>
      <c r="I771" s="193"/>
      <c r="J771" s="138" t="s">
        <v>184</v>
      </c>
      <c r="K771" s="128" t="s">
        <v>9</v>
      </c>
      <c r="L771" s="142" t="s">
        <v>9</v>
      </c>
      <c r="M771" s="136" t="str">
        <f>VLOOKUP(L771,CódigosRetorno!$A$2:$B$2003,2,FALSE)</f>
        <v>-</v>
      </c>
      <c r="N771" s="128" t="s">
        <v>9</v>
      </c>
    </row>
    <row r="772" spans="2:14" ht="36" x14ac:dyDescent="0.35">
      <c r="B772" s="872"/>
      <c r="C772" s="969"/>
      <c r="D772" s="888"/>
      <c r="E772" s="937"/>
      <c r="F772" s="415" t="s">
        <v>1227</v>
      </c>
      <c r="G772" s="210" t="s">
        <v>2297</v>
      </c>
      <c r="H772" s="428" t="s">
        <v>2298</v>
      </c>
      <c r="I772" s="193"/>
      <c r="J772" s="138" t="s">
        <v>184</v>
      </c>
      <c r="K772" s="128" t="s">
        <v>9</v>
      </c>
      <c r="L772" s="142" t="s">
        <v>9</v>
      </c>
      <c r="M772" s="136" t="str">
        <f>VLOOKUP(L772,CódigosRetorno!$A$2:$B$2003,2,FALSE)</f>
        <v>-</v>
      </c>
      <c r="N772" s="128" t="s">
        <v>9</v>
      </c>
    </row>
    <row r="773" spans="2:14" ht="45" customHeight="1" x14ac:dyDescent="0.35">
      <c r="B773" s="872"/>
      <c r="C773" s="969"/>
      <c r="D773" s="888"/>
      <c r="E773" s="937"/>
      <c r="F773" s="415" t="s">
        <v>214</v>
      </c>
      <c r="G773" s="210" t="s">
        <v>215</v>
      </c>
      <c r="H773" s="428" t="s">
        <v>2300</v>
      </c>
      <c r="I773" s="193"/>
      <c r="J773" s="138" t="s">
        <v>184</v>
      </c>
      <c r="K773" s="128" t="s">
        <v>9</v>
      </c>
      <c r="L773" s="142" t="s">
        <v>9</v>
      </c>
      <c r="M773" s="136" t="str">
        <f>VLOOKUP(L773,CódigosRetorno!$A$2:$B$2003,2,FALSE)</f>
        <v>-</v>
      </c>
      <c r="N773" s="128" t="s">
        <v>9</v>
      </c>
    </row>
    <row r="774" spans="2:14" ht="36" x14ac:dyDescent="0.35">
      <c r="B774" s="872"/>
      <c r="C774" s="969"/>
      <c r="D774" s="888"/>
      <c r="E774" s="937"/>
      <c r="F774" s="415" t="s">
        <v>1141</v>
      </c>
      <c r="G774" s="210"/>
      <c r="H774" s="428" t="s">
        <v>2302</v>
      </c>
      <c r="I774" s="193"/>
      <c r="J774" s="138" t="s">
        <v>184</v>
      </c>
      <c r="K774" s="128" t="s">
        <v>9</v>
      </c>
      <c r="L774" s="142" t="s">
        <v>9</v>
      </c>
      <c r="M774" s="136" t="str">
        <f>VLOOKUP(L774,CódigosRetorno!$A$2:$B$2003,2,FALSE)</f>
        <v>-</v>
      </c>
      <c r="N774" s="128" t="s">
        <v>9</v>
      </c>
    </row>
    <row r="775" spans="2:14" ht="50.25" customHeight="1" x14ac:dyDescent="0.35">
      <c r="B775" s="872"/>
      <c r="C775" s="969"/>
      <c r="D775" s="888"/>
      <c r="E775" s="937"/>
      <c r="F775" s="415" t="s">
        <v>1145</v>
      </c>
      <c r="G775" s="210"/>
      <c r="H775" s="428" t="s">
        <v>2304</v>
      </c>
      <c r="I775" s="193"/>
      <c r="J775" s="138" t="s">
        <v>184</v>
      </c>
      <c r="K775" s="128" t="s">
        <v>9</v>
      </c>
      <c r="L775" s="142" t="s">
        <v>9</v>
      </c>
      <c r="M775" s="136" t="str">
        <f>VLOOKUP(L775,CódigosRetorno!$A$2:$B$2003,2,FALSE)</f>
        <v>-</v>
      </c>
      <c r="N775" s="128" t="s">
        <v>9</v>
      </c>
    </row>
    <row r="776" spans="2:14" ht="44.25" customHeight="1" x14ac:dyDescent="0.35">
      <c r="B776" s="872"/>
      <c r="C776" s="969"/>
      <c r="D776" s="888"/>
      <c r="E776" s="937"/>
      <c r="F776" s="415" t="s">
        <v>226</v>
      </c>
      <c r="G776" s="210"/>
      <c r="H776" s="428" t="s">
        <v>2306</v>
      </c>
      <c r="I776" s="193"/>
      <c r="J776" s="138" t="s">
        <v>184</v>
      </c>
      <c r="K776" s="128" t="s">
        <v>9</v>
      </c>
      <c r="L776" s="142" t="s">
        <v>9</v>
      </c>
      <c r="M776" s="136" t="str">
        <f>VLOOKUP(L776,CódigosRetorno!$A$2:$B$2003,2,FALSE)</f>
        <v>-</v>
      </c>
      <c r="N776" s="128" t="s">
        <v>9</v>
      </c>
    </row>
    <row r="777" spans="2:14" ht="44.25" customHeight="1" x14ac:dyDescent="0.35">
      <c r="B777" s="872"/>
      <c r="C777" s="969"/>
      <c r="D777" s="888"/>
      <c r="E777" s="937"/>
      <c r="F777" s="415" t="s">
        <v>226</v>
      </c>
      <c r="G777" s="210"/>
      <c r="H777" s="428" t="s">
        <v>2307</v>
      </c>
      <c r="I777" s="193"/>
      <c r="J777" s="138" t="s">
        <v>184</v>
      </c>
      <c r="K777" s="128" t="s">
        <v>9</v>
      </c>
      <c r="L777" s="142" t="s">
        <v>9</v>
      </c>
      <c r="M777" s="136" t="str">
        <f>VLOOKUP(L777,CódigosRetorno!$A$2:$B$2003,2,FALSE)</f>
        <v>-</v>
      </c>
      <c r="N777" s="128" t="s">
        <v>9</v>
      </c>
    </row>
    <row r="778" spans="2:14" ht="45" customHeight="1" x14ac:dyDescent="0.35">
      <c r="B778" s="872"/>
      <c r="C778" s="969"/>
      <c r="D778" s="888"/>
      <c r="E778" s="937"/>
      <c r="F778" s="415" t="s">
        <v>226</v>
      </c>
      <c r="G778" s="210"/>
      <c r="H778" s="428" t="s">
        <v>2308</v>
      </c>
      <c r="I778" s="193"/>
      <c r="J778" s="138" t="s">
        <v>184</v>
      </c>
      <c r="K778" s="128" t="s">
        <v>9</v>
      </c>
      <c r="L778" s="142" t="s">
        <v>9</v>
      </c>
      <c r="M778" s="136" t="str">
        <f>VLOOKUP(L778,CódigosRetorno!$A$2:$B$2003,2,FALSE)</f>
        <v>-</v>
      </c>
      <c r="N778" s="128" t="s">
        <v>9</v>
      </c>
    </row>
    <row r="779" spans="2:14" ht="38.25" customHeight="1" x14ac:dyDescent="0.35">
      <c r="B779" s="872"/>
      <c r="C779" s="969"/>
      <c r="D779" s="888"/>
      <c r="E779" s="937"/>
      <c r="F779" s="389" t="s">
        <v>2309</v>
      </c>
      <c r="G779" s="346" t="s">
        <v>2310</v>
      </c>
      <c r="H779" s="429" t="s">
        <v>2311</v>
      </c>
      <c r="I779" s="193"/>
      <c r="J779" s="138" t="s">
        <v>2312</v>
      </c>
      <c r="K779" s="142" t="s">
        <v>206</v>
      </c>
      <c r="L779" s="142" t="s">
        <v>1885</v>
      </c>
      <c r="M779" s="136" t="str">
        <f>VLOOKUP(L779,CódigosRetorno!$A$2:$B$2003,2,FALSE)</f>
        <v>El dato ingresado como valor del concepto de la linea no cumple con el formato establecido.</v>
      </c>
      <c r="N779" s="128" t="s">
        <v>9</v>
      </c>
    </row>
    <row r="780" spans="2:14" x14ac:dyDescent="0.35">
      <c r="B780" s="552" t="s">
        <v>2313</v>
      </c>
      <c r="C780" s="552"/>
      <c r="D780" s="552"/>
      <c r="E780" s="552"/>
      <c r="F780" s="553"/>
      <c r="G780" s="553"/>
      <c r="H780" s="553"/>
      <c r="I780" s="551"/>
      <c r="J780" s="551"/>
      <c r="K780" s="551"/>
      <c r="L780" s="551"/>
      <c r="M780" s="551"/>
      <c r="N780" s="551"/>
    </row>
    <row r="781" spans="2:14" ht="24" x14ac:dyDescent="0.35">
      <c r="B781" s="872" t="s">
        <v>2657</v>
      </c>
      <c r="C781" s="905" t="s">
        <v>2315</v>
      </c>
      <c r="D781" s="888" t="s">
        <v>327</v>
      </c>
      <c r="E781" s="888" t="s">
        <v>182</v>
      </c>
      <c r="F781" s="142" t="s">
        <v>221</v>
      </c>
      <c r="G781" s="135"/>
      <c r="H781" s="136" t="s">
        <v>1880</v>
      </c>
      <c r="I781" s="136"/>
      <c r="J781" s="136" t="s">
        <v>1344</v>
      </c>
      <c r="K781" s="128" t="s">
        <v>206</v>
      </c>
      <c r="L781" s="142" t="s">
        <v>1345</v>
      </c>
      <c r="M781" s="136" t="str">
        <f>VLOOKUP(L781,CódigosRetorno!$A$2:$B$2003,2,FALSE)</f>
        <v>No existe información en el nombre del concepto.</v>
      </c>
      <c r="N781" s="128" t="s">
        <v>9</v>
      </c>
    </row>
    <row r="782" spans="2:14" ht="36" x14ac:dyDescent="0.35">
      <c r="B782" s="888"/>
      <c r="C782" s="919"/>
      <c r="D782" s="888"/>
      <c r="E782" s="888"/>
      <c r="F782" s="142" t="s">
        <v>659</v>
      </c>
      <c r="G782" s="128" t="s">
        <v>1342</v>
      </c>
      <c r="H782" s="138" t="s">
        <v>1881</v>
      </c>
      <c r="I782" s="136"/>
      <c r="J782" s="136" t="s">
        <v>2316</v>
      </c>
      <c r="K782" s="128" t="s">
        <v>6</v>
      </c>
      <c r="L782" s="142" t="s">
        <v>2317</v>
      </c>
      <c r="M782" s="136" t="str">
        <f>VLOOKUP(L782,CódigosRetorno!$A$2:$B$2003,2,FALSE)</f>
        <v>Para el tipo de operación 2104 - Empresas del sistema de seguros, debe consignar Información adicional  a nivel de ítem</v>
      </c>
      <c r="N782" s="128" t="s">
        <v>9</v>
      </c>
    </row>
    <row r="783" spans="2:14" ht="24" x14ac:dyDescent="0.35">
      <c r="B783" s="888"/>
      <c r="C783" s="919"/>
      <c r="D783" s="888"/>
      <c r="E783" s="888"/>
      <c r="F783" s="923"/>
      <c r="G783" s="135" t="s">
        <v>1348</v>
      </c>
      <c r="H783" s="136" t="s">
        <v>1082</v>
      </c>
      <c r="I783" s="136"/>
      <c r="J783" s="136" t="s">
        <v>1349</v>
      </c>
      <c r="K783" s="128" t="s">
        <v>206</v>
      </c>
      <c r="L783" s="142" t="s">
        <v>1084</v>
      </c>
      <c r="M783" s="136" t="str">
        <f>VLOOKUP(L783,CódigosRetorno!$A$2:$B$2003,2,FALSE)</f>
        <v>El dato ingresado como atributo @listName es incorrecto.</v>
      </c>
      <c r="N783" s="128" t="s">
        <v>9</v>
      </c>
    </row>
    <row r="784" spans="2:14" ht="24" x14ac:dyDescent="0.35">
      <c r="B784" s="888"/>
      <c r="C784" s="919"/>
      <c r="D784" s="888"/>
      <c r="E784" s="888"/>
      <c r="F784" s="923"/>
      <c r="G784" s="135" t="s">
        <v>1058</v>
      </c>
      <c r="H784" s="136" t="s">
        <v>1079</v>
      </c>
      <c r="I784" s="136"/>
      <c r="J784" s="136" t="s">
        <v>1060</v>
      </c>
      <c r="K784" s="142" t="s">
        <v>206</v>
      </c>
      <c r="L784" s="144" t="s">
        <v>1080</v>
      </c>
      <c r="M784" s="136" t="str">
        <f>VLOOKUP(L784,CódigosRetorno!$A$2:$B$2003,2,FALSE)</f>
        <v>El dato ingresado como atributo @listAgencyName es incorrecto.</v>
      </c>
      <c r="N784" s="128" t="s">
        <v>9</v>
      </c>
    </row>
    <row r="785" spans="2:14" ht="36" x14ac:dyDescent="0.35">
      <c r="B785" s="888"/>
      <c r="C785" s="919"/>
      <c r="D785" s="888"/>
      <c r="E785" s="888"/>
      <c r="F785" s="924"/>
      <c r="G785" s="202" t="s">
        <v>1350</v>
      </c>
      <c r="H785" s="359" t="s">
        <v>1086</v>
      </c>
      <c r="I785" s="136"/>
      <c r="J785" s="136" t="s">
        <v>1351</v>
      </c>
      <c r="K785" s="142" t="s">
        <v>206</v>
      </c>
      <c r="L785" s="144" t="s">
        <v>1088</v>
      </c>
      <c r="M785" s="136" t="str">
        <f>VLOOKUP(L785,CódigosRetorno!$A$2:$B$2003,2,FALSE)</f>
        <v>El dato ingresado como atributo @listURI es incorrecto.</v>
      </c>
      <c r="N785" s="128" t="s">
        <v>9</v>
      </c>
    </row>
    <row r="786" spans="2:14" ht="24" customHeight="1" x14ac:dyDescent="0.35">
      <c r="B786" s="888"/>
      <c r="C786" s="919"/>
      <c r="D786" s="888"/>
      <c r="E786" s="937"/>
      <c r="F786" s="924" t="s">
        <v>710</v>
      </c>
      <c r="G786" s="975"/>
      <c r="H786" s="868" t="s">
        <v>2318</v>
      </c>
      <c r="I786" s="193"/>
      <c r="J786" s="136" t="s">
        <v>2319</v>
      </c>
      <c r="K786" s="142" t="s">
        <v>6</v>
      </c>
      <c r="L786" s="142" t="s">
        <v>1354</v>
      </c>
      <c r="M786" s="136" t="str">
        <f>VLOOKUP(L786,CódigosRetorno!$A$2:$B$2003,2,FALSE)</f>
        <v>El XML no contiene tag o no existe información del valor del concepto por linea.</v>
      </c>
      <c r="N786" s="128" t="s">
        <v>9</v>
      </c>
    </row>
    <row r="787" spans="2:14" ht="60" x14ac:dyDescent="0.35">
      <c r="B787" s="888"/>
      <c r="C787" s="919"/>
      <c r="D787" s="888"/>
      <c r="E787" s="937"/>
      <c r="F787" s="925"/>
      <c r="G787" s="974"/>
      <c r="H787" s="883"/>
      <c r="I787" s="193"/>
      <c r="J787" s="136" t="s">
        <v>2320</v>
      </c>
      <c r="K787" s="142" t="s">
        <v>206</v>
      </c>
      <c r="L787" s="142" t="s">
        <v>1885</v>
      </c>
      <c r="M787" s="136" t="str">
        <f>VLOOKUP(L787,CódigosRetorno!$A$2:$B$2003,2,FALSE)</f>
        <v>El dato ingresado como valor del concepto de la linea no cumple con el formato establecido.</v>
      </c>
      <c r="N787" s="128"/>
    </row>
    <row r="788" spans="2:14" ht="36" customHeight="1" x14ac:dyDescent="0.35">
      <c r="B788" s="888"/>
      <c r="C788" s="919"/>
      <c r="D788" s="888"/>
      <c r="E788" s="937"/>
      <c r="F788" s="925" t="s">
        <v>195</v>
      </c>
      <c r="G788" s="974"/>
      <c r="H788" s="883" t="s">
        <v>2321</v>
      </c>
      <c r="I788" s="193"/>
      <c r="J788" s="136" t="s">
        <v>2322</v>
      </c>
      <c r="K788" s="142" t="s">
        <v>206</v>
      </c>
      <c r="L788" s="142" t="s">
        <v>1885</v>
      </c>
      <c r="M788" s="136" t="str">
        <f>VLOOKUP(L788,CódigosRetorno!$A$2:$B$2003,2,FALSE)</f>
        <v>El dato ingresado como valor del concepto de la linea no cumple con el formato establecido.</v>
      </c>
      <c r="N788" s="128" t="s">
        <v>9</v>
      </c>
    </row>
    <row r="789" spans="2:14" ht="51.75" customHeight="1" x14ac:dyDescent="0.35">
      <c r="B789" s="888"/>
      <c r="C789" s="919"/>
      <c r="D789" s="888"/>
      <c r="E789" s="937"/>
      <c r="F789" s="925"/>
      <c r="G789" s="974"/>
      <c r="H789" s="883"/>
      <c r="I789" s="193"/>
      <c r="J789" s="136" t="s">
        <v>2323</v>
      </c>
      <c r="K789" s="142" t="s">
        <v>6</v>
      </c>
      <c r="L789" s="142" t="s">
        <v>2324</v>
      </c>
      <c r="M789" s="136" t="str">
        <f>VLOOKUP(L789,CódigosRetorno!$A$2:$B$2003,2,FALSE)</f>
        <v>Para los tipos de seguro 1 y 2, debe consignar el numero de poliza, la fecha de cobertura y el monto asegurado</v>
      </c>
      <c r="N789" s="128"/>
    </row>
    <row r="790" spans="2:14" ht="57" customHeight="1" x14ac:dyDescent="0.35">
      <c r="B790" s="888"/>
      <c r="C790" s="919"/>
      <c r="D790" s="888"/>
      <c r="E790" s="937"/>
      <c r="F790" s="925"/>
      <c r="G790" s="974"/>
      <c r="H790" s="883"/>
      <c r="I790" s="193"/>
      <c r="J790" s="136" t="s">
        <v>2325</v>
      </c>
      <c r="K790" s="142" t="s">
        <v>6</v>
      </c>
      <c r="L790" s="142" t="s">
        <v>2326</v>
      </c>
      <c r="M790" s="136" t="str">
        <f>VLOOKUP(L790,CódigosRetorno!$A$2:$B$2003,2,FALSE)</f>
        <v>Para el tipo de seguro 3 - Otros debe consignar el numero de poliza</v>
      </c>
      <c r="N790" s="128"/>
    </row>
    <row r="791" spans="2:14" ht="36" x14ac:dyDescent="0.35">
      <c r="B791" s="888"/>
      <c r="C791" s="919"/>
      <c r="D791" s="888"/>
      <c r="E791" s="937"/>
      <c r="F791" s="346" t="s">
        <v>2309</v>
      </c>
      <c r="G791" s="346" t="s">
        <v>2310</v>
      </c>
      <c r="H791" s="341" t="s">
        <v>2327</v>
      </c>
      <c r="I791" s="193"/>
      <c r="J791" s="136" t="s">
        <v>2328</v>
      </c>
      <c r="K791" s="142" t="s">
        <v>206</v>
      </c>
      <c r="L791" s="142" t="s">
        <v>1885</v>
      </c>
      <c r="M791" s="136" t="str">
        <f>VLOOKUP(L791,CódigosRetorno!$A$2:$B$2003,2,FALSE)</f>
        <v>El dato ingresado como valor del concepto de la linea no cumple con el formato establecido.</v>
      </c>
      <c r="N791" s="128" t="s">
        <v>9</v>
      </c>
    </row>
    <row r="792" spans="2:14" ht="24" x14ac:dyDescent="0.35">
      <c r="B792" s="872" t="s">
        <v>2658</v>
      </c>
      <c r="C792" s="905" t="s">
        <v>2329</v>
      </c>
      <c r="D792" s="888" t="s">
        <v>327</v>
      </c>
      <c r="E792" s="888" t="s">
        <v>182</v>
      </c>
      <c r="F792" s="346" t="s">
        <v>221</v>
      </c>
      <c r="G792" s="131"/>
      <c r="H792" s="341" t="s">
        <v>1880</v>
      </c>
      <c r="I792" s="136"/>
      <c r="J792" s="136" t="s">
        <v>1344</v>
      </c>
      <c r="K792" s="128" t="s">
        <v>206</v>
      </c>
      <c r="L792" s="142" t="s">
        <v>1345</v>
      </c>
      <c r="M792" s="136" t="str">
        <f>VLOOKUP(L792,CódigosRetorno!$A$2:$B$2003,2,FALSE)</f>
        <v>No existe información en el nombre del concepto.</v>
      </c>
      <c r="N792" s="128" t="s">
        <v>9</v>
      </c>
    </row>
    <row r="793" spans="2:14" ht="36" x14ac:dyDescent="0.35">
      <c r="B793" s="888"/>
      <c r="C793" s="905"/>
      <c r="D793" s="888"/>
      <c r="E793" s="888"/>
      <c r="F793" s="142" t="s">
        <v>659</v>
      </c>
      <c r="G793" s="128" t="s">
        <v>1342</v>
      </c>
      <c r="H793" s="138" t="s">
        <v>1881</v>
      </c>
      <c r="I793" s="136"/>
      <c r="J793" s="136" t="s">
        <v>2316</v>
      </c>
      <c r="K793" s="128" t="s">
        <v>6</v>
      </c>
      <c r="L793" s="142" t="s">
        <v>2317</v>
      </c>
      <c r="M793" s="136" t="str">
        <f>VLOOKUP(L793,CódigosRetorno!$A$2:$B$2003,2,FALSE)</f>
        <v>Para el tipo de operación 2104 - Empresas del sistema de seguros, debe consignar Información adicional  a nivel de ítem</v>
      </c>
      <c r="N793" s="128" t="s">
        <v>9</v>
      </c>
    </row>
    <row r="794" spans="2:14" ht="24" x14ac:dyDescent="0.35">
      <c r="B794" s="888"/>
      <c r="C794" s="905"/>
      <c r="D794" s="888"/>
      <c r="E794" s="888"/>
      <c r="F794" s="888"/>
      <c r="G794" s="135" t="s">
        <v>1348</v>
      </c>
      <c r="H794" s="136" t="s">
        <v>1082</v>
      </c>
      <c r="I794" s="136"/>
      <c r="J794" s="136" t="s">
        <v>1349</v>
      </c>
      <c r="K794" s="128" t="s">
        <v>206</v>
      </c>
      <c r="L794" s="142" t="s">
        <v>1084</v>
      </c>
      <c r="M794" s="136" t="str">
        <f>VLOOKUP(L794,CódigosRetorno!$A$2:$B$2003,2,FALSE)</f>
        <v>El dato ingresado como atributo @listName es incorrecto.</v>
      </c>
      <c r="N794" s="128" t="s">
        <v>9</v>
      </c>
    </row>
    <row r="795" spans="2:14" ht="24" x14ac:dyDescent="0.35">
      <c r="B795" s="888"/>
      <c r="C795" s="905"/>
      <c r="D795" s="888"/>
      <c r="E795" s="888"/>
      <c r="F795" s="888"/>
      <c r="G795" s="135" t="s">
        <v>1058</v>
      </c>
      <c r="H795" s="136" t="s">
        <v>1079</v>
      </c>
      <c r="I795" s="136"/>
      <c r="J795" s="136" t="s">
        <v>1060</v>
      </c>
      <c r="K795" s="142" t="s">
        <v>206</v>
      </c>
      <c r="L795" s="144" t="s">
        <v>1080</v>
      </c>
      <c r="M795" s="136" t="str">
        <f>VLOOKUP(L795,CódigosRetorno!$A$2:$B$2003,2,FALSE)</f>
        <v>El dato ingresado como atributo @listAgencyName es incorrecto.</v>
      </c>
      <c r="N795" s="128" t="s">
        <v>9</v>
      </c>
    </row>
    <row r="796" spans="2:14" ht="36" x14ac:dyDescent="0.35">
      <c r="B796" s="888"/>
      <c r="C796" s="905"/>
      <c r="D796" s="888"/>
      <c r="E796" s="888"/>
      <c r="F796" s="888"/>
      <c r="G796" s="145" t="s">
        <v>1350</v>
      </c>
      <c r="H796" s="92" t="s">
        <v>1086</v>
      </c>
      <c r="I796" s="136"/>
      <c r="J796" s="136" t="s">
        <v>1351</v>
      </c>
      <c r="K796" s="142" t="s">
        <v>206</v>
      </c>
      <c r="L796" s="144" t="s">
        <v>1088</v>
      </c>
      <c r="M796" s="136" t="str">
        <f>VLOOKUP(L796,CódigosRetorno!$A$2:$B$2003,2,FALSE)</f>
        <v>El dato ingresado como atributo @listURI es incorrecto.</v>
      </c>
      <c r="N796" s="128" t="s">
        <v>9</v>
      </c>
    </row>
    <row r="797" spans="2:14" ht="36" customHeight="1" x14ac:dyDescent="0.35">
      <c r="B797" s="888"/>
      <c r="C797" s="905"/>
      <c r="D797" s="888"/>
      <c r="E797" s="888"/>
      <c r="F797" s="924" t="s">
        <v>176</v>
      </c>
      <c r="G797" s="924" t="s">
        <v>177</v>
      </c>
      <c r="H797" s="868" t="s">
        <v>2330</v>
      </c>
      <c r="I797" s="136"/>
      <c r="J797" s="136" t="s">
        <v>2331</v>
      </c>
      <c r="K797" s="128" t="s">
        <v>6</v>
      </c>
      <c r="L797" s="142" t="s">
        <v>2332</v>
      </c>
      <c r="M797" s="136" t="str">
        <f>VLOOKUP(L797,CódigosRetorno!$A$2:$B$2003,2,FALSE)</f>
        <v>El XML no contiene tag o no existe información de la fecha del concepto por linea</v>
      </c>
      <c r="N797" s="128" t="s">
        <v>9</v>
      </c>
    </row>
    <row r="798" spans="2:14" ht="24" x14ac:dyDescent="0.35">
      <c r="B798" s="888"/>
      <c r="C798" s="905"/>
      <c r="D798" s="888"/>
      <c r="E798" s="888"/>
      <c r="F798" s="926"/>
      <c r="G798" s="926"/>
      <c r="H798" s="869"/>
      <c r="I798" s="136"/>
      <c r="J798" s="136" t="s">
        <v>2333</v>
      </c>
      <c r="K798" s="142" t="s">
        <v>206</v>
      </c>
      <c r="L798" s="142" t="s">
        <v>1885</v>
      </c>
      <c r="M798" s="136" t="str">
        <f>VLOOKUP(L798,CódigosRetorno!$A$2:$B$2003,2,FALSE)</f>
        <v>El dato ingresado como valor del concepto de la linea no cumple con el formato establecido.</v>
      </c>
      <c r="N798" s="128"/>
    </row>
    <row r="799" spans="2:14" ht="24" x14ac:dyDescent="0.35">
      <c r="B799" s="888"/>
      <c r="C799" s="905"/>
      <c r="D799" s="888"/>
      <c r="E799" s="888"/>
      <c r="F799" s="924" t="s">
        <v>176</v>
      </c>
      <c r="G799" s="924" t="s">
        <v>177</v>
      </c>
      <c r="H799" s="868" t="s">
        <v>2334</v>
      </c>
      <c r="I799" s="136"/>
      <c r="J799" s="136" t="s">
        <v>2331</v>
      </c>
      <c r="K799" s="128" t="s">
        <v>206</v>
      </c>
      <c r="L799" s="142" t="s">
        <v>2335</v>
      </c>
      <c r="M799" s="136" t="str">
        <f>VLOOKUP(L799,CódigosRetorno!$A$2:$B$2003,2,FALSE)</f>
        <v>El XML no contiene tag o no existe información de la fecha del concepto por linea</v>
      </c>
      <c r="N799" s="128" t="s">
        <v>9</v>
      </c>
    </row>
    <row r="800" spans="2:14" ht="24" x14ac:dyDescent="0.35">
      <c r="B800" s="888"/>
      <c r="C800" s="905"/>
      <c r="D800" s="888"/>
      <c r="E800" s="888"/>
      <c r="F800" s="926" t="s">
        <v>176</v>
      </c>
      <c r="G800" s="926" t="s">
        <v>177</v>
      </c>
      <c r="H800" s="869" t="s">
        <v>2334</v>
      </c>
      <c r="I800" s="136"/>
      <c r="J800" s="136" t="s">
        <v>2336</v>
      </c>
      <c r="K800" s="142" t="s">
        <v>206</v>
      </c>
      <c r="L800" s="142" t="s">
        <v>1885</v>
      </c>
      <c r="M800" s="136" t="str">
        <f>VLOOKUP(L800,CódigosRetorno!$A$2:$B$2003,2,FALSE)</f>
        <v>El dato ingresado como valor del concepto de la linea no cumple con el formato establecido.</v>
      </c>
      <c r="N800" s="128" t="s">
        <v>9</v>
      </c>
    </row>
    <row r="801" spans="2:14" x14ac:dyDescent="0.35">
      <c r="B801" s="552" t="s">
        <v>2659</v>
      </c>
      <c r="C801" s="551"/>
      <c r="D801" s="551"/>
      <c r="E801" s="551"/>
      <c r="F801" s="551"/>
      <c r="G801" s="551"/>
      <c r="H801" s="551"/>
      <c r="I801" s="554"/>
      <c r="J801" s="551"/>
      <c r="K801" s="551"/>
      <c r="L801" s="551"/>
      <c r="M801" s="551"/>
      <c r="N801" s="551"/>
    </row>
    <row r="802" spans="2:14" ht="24" x14ac:dyDescent="0.35">
      <c r="B802" s="959" t="s">
        <v>2660</v>
      </c>
      <c r="C802" s="962" t="s">
        <v>2661</v>
      </c>
      <c r="D802" s="965" t="s">
        <v>2662</v>
      </c>
      <c r="E802" s="965" t="s">
        <v>182</v>
      </c>
      <c r="F802" s="346" t="s">
        <v>221</v>
      </c>
      <c r="G802" s="131"/>
      <c r="H802" s="341" t="s">
        <v>1880</v>
      </c>
      <c r="I802" s="414"/>
      <c r="J802" s="136" t="s">
        <v>1344</v>
      </c>
      <c r="K802" s="128" t="s">
        <v>206</v>
      </c>
      <c r="L802" s="142" t="s">
        <v>1345</v>
      </c>
      <c r="M802" s="136" t="str">
        <f>VLOOKUP(L802,CódigosRetorno!$A$2:$B$2003,2,FALSE)</f>
        <v>No existe información en el nombre del concepto.</v>
      </c>
      <c r="N802" s="128" t="s">
        <v>9</v>
      </c>
    </row>
    <row r="803" spans="2:14" ht="24" x14ac:dyDescent="0.35">
      <c r="B803" s="960"/>
      <c r="C803" s="963"/>
      <c r="D803" s="966"/>
      <c r="E803" s="966"/>
      <c r="F803" s="924" t="s">
        <v>659</v>
      </c>
      <c r="G803" s="886" t="s">
        <v>1342</v>
      </c>
      <c r="H803" s="868" t="s">
        <v>1881</v>
      </c>
      <c r="I803" s="414"/>
      <c r="J803" s="138" t="s">
        <v>2663</v>
      </c>
      <c r="K803" s="128" t="s">
        <v>6</v>
      </c>
      <c r="L803" s="142" t="s">
        <v>2664</v>
      </c>
      <c r="M803" s="136" t="str">
        <f>VLOOKUP(L803,CódigosRetorno!$A$2:$B$2003,2,FALSE)</f>
        <v>Falta consignar informacion del CUSPP</v>
      </c>
      <c r="N803" s="128" t="s">
        <v>9</v>
      </c>
    </row>
    <row r="804" spans="2:14" ht="24" x14ac:dyDescent="0.35">
      <c r="B804" s="960"/>
      <c r="C804" s="963"/>
      <c r="D804" s="966"/>
      <c r="E804" s="966"/>
      <c r="F804" s="926"/>
      <c r="G804" s="890"/>
      <c r="H804" s="869"/>
      <c r="I804" s="414"/>
      <c r="J804" s="138" t="s">
        <v>2665</v>
      </c>
      <c r="K804" s="128" t="s">
        <v>6</v>
      </c>
      <c r="L804" s="142" t="s">
        <v>2666</v>
      </c>
      <c r="M804" s="136" t="str">
        <f>VLOOKUP(L804,CódigosRetorno!$A$2:$B$2003,2,FALSE)</f>
        <v>Falta consignar informacion del Periodo</v>
      </c>
      <c r="N804" s="128" t="s">
        <v>9</v>
      </c>
    </row>
    <row r="805" spans="2:14" ht="24" x14ac:dyDescent="0.35">
      <c r="B805" s="960"/>
      <c r="C805" s="963"/>
      <c r="D805" s="966"/>
      <c r="E805" s="966"/>
      <c r="F805" s="888"/>
      <c r="G805" s="135" t="s">
        <v>1348</v>
      </c>
      <c r="H805" s="136" t="s">
        <v>1082</v>
      </c>
      <c r="I805" s="414"/>
      <c r="J805" s="136" t="s">
        <v>1349</v>
      </c>
      <c r="K805" s="128" t="s">
        <v>206</v>
      </c>
      <c r="L805" s="142" t="s">
        <v>1084</v>
      </c>
      <c r="M805" s="136" t="str">
        <f>VLOOKUP(L805,CódigosRetorno!$A$2:$B$2003,2,FALSE)</f>
        <v>El dato ingresado como atributo @listName es incorrecto.</v>
      </c>
      <c r="N805" s="128" t="s">
        <v>9</v>
      </c>
    </row>
    <row r="806" spans="2:14" ht="24" x14ac:dyDescent="0.35">
      <c r="B806" s="960"/>
      <c r="C806" s="963"/>
      <c r="D806" s="966"/>
      <c r="E806" s="966"/>
      <c r="F806" s="888"/>
      <c r="G806" s="135" t="s">
        <v>1058</v>
      </c>
      <c r="H806" s="136" t="s">
        <v>1079</v>
      </c>
      <c r="I806" s="414"/>
      <c r="J806" s="136" t="s">
        <v>1060</v>
      </c>
      <c r="K806" s="142" t="s">
        <v>206</v>
      </c>
      <c r="L806" s="144" t="s">
        <v>1080</v>
      </c>
      <c r="M806" s="136" t="str">
        <f>VLOOKUP(L806,CódigosRetorno!$A$2:$B$2003,2,FALSE)</f>
        <v>El dato ingresado como atributo @listAgencyName es incorrecto.</v>
      </c>
      <c r="N806" s="128" t="s">
        <v>9</v>
      </c>
    </row>
    <row r="807" spans="2:14" ht="36" x14ac:dyDescent="0.35">
      <c r="B807" s="960"/>
      <c r="C807" s="963"/>
      <c r="D807" s="966"/>
      <c r="E807" s="966"/>
      <c r="F807" s="888"/>
      <c r="G807" s="145" t="s">
        <v>1350</v>
      </c>
      <c r="H807" s="92" t="s">
        <v>1086</v>
      </c>
      <c r="I807" s="414"/>
      <c r="J807" s="136" t="s">
        <v>1351</v>
      </c>
      <c r="K807" s="142" t="s">
        <v>206</v>
      </c>
      <c r="L807" s="144" t="s">
        <v>1088</v>
      </c>
      <c r="M807" s="136" t="str">
        <f>VLOOKUP(L807,CódigosRetorno!$A$2:$B$2003,2,FALSE)</f>
        <v>El dato ingresado como atributo @listURI es incorrecto.</v>
      </c>
      <c r="N807" s="128" t="s">
        <v>9</v>
      </c>
    </row>
    <row r="808" spans="2:14" ht="24" x14ac:dyDescent="0.35">
      <c r="B808" s="960"/>
      <c r="C808" s="963"/>
      <c r="D808" s="966"/>
      <c r="E808" s="966"/>
      <c r="F808" s="924" t="s">
        <v>9061</v>
      </c>
      <c r="G808" s="924" t="s">
        <v>2667</v>
      </c>
      <c r="H808" s="868" t="s">
        <v>2668</v>
      </c>
      <c r="I808" s="414"/>
      <c r="J808" s="136" t="s">
        <v>2669</v>
      </c>
      <c r="K808" s="128" t="s">
        <v>6</v>
      </c>
      <c r="L808" s="142" t="s">
        <v>1354</v>
      </c>
      <c r="M808" s="136" t="str">
        <f>VLOOKUP(L808,CódigosRetorno!$A$2:$B$2003,2,FALSE)</f>
        <v>El XML no contiene tag o no existe información del valor del concepto por linea.</v>
      </c>
      <c r="N808" s="128" t="s">
        <v>9</v>
      </c>
    </row>
    <row r="809" spans="2:14" ht="24" x14ac:dyDescent="0.35">
      <c r="B809" s="960"/>
      <c r="C809" s="963"/>
      <c r="D809" s="966"/>
      <c r="E809" s="966"/>
      <c r="F809" s="925"/>
      <c r="G809" s="925"/>
      <c r="H809" s="883"/>
      <c r="I809" s="414"/>
      <c r="J809" s="136" t="s">
        <v>2670</v>
      </c>
      <c r="K809" s="128" t="s">
        <v>206</v>
      </c>
      <c r="L809" s="142" t="s">
        <v>1885</v>
      </c>
      <c r="M809" s="136" t="str">
        <f>VLOOKUP(L809,CódigosRetorno!$A$2:$B$2003,2,FALSE)</f>
        <v>El dato ingresado como valor del concepto de la linea no cumple con el formato establecido.</v>
      </c>
      <c r="N809" s="128" t="s">
        <v>9</v>
      </c>
    </row>
    <row r="810" spans="2:14" ht="24" x14ac:dyDescent="0.35">
      <c r="B810" s="961"/>
      <c r="C810" s="964"/>
      <c r="D810" s="967"/>
      <c r="E810" s="967"/>
      <c r="F810" s="926"/>
      <c r="G810" s="926"/>
      <c r="H810" s="869"/>
      <c r="I810" s="414"/>
      <c r="J810" s="136" t="s">
        <v>2671</v>
      </c>
      <c r="K810" s="128" t="s">
        <v>206</v>
      </c>
      <c r="L810" s="142" t="s">
        <v>1885</v>
      </c>
      <c r="M810" s="136" t="str">
        <f>VLOOKUP(L810,CódigosRetorno!$A$2:$B$2003,2,FALSE)</f>
        <v>El dato ingresado como valor del concepto de la linea no cumple con el formato establecido.</v>
      </c>
      <c r="N810" s="128" t="s">
        <v>9</v>
      </c>
    </row>
    <row r="811" spans="2:14" ht="24" x14ac:dyDescent="0.35">
      <c r="B811" s="968">
        <v>134</v>
      </c>
      <c r="C811" s="962" t="s">
        <v>2672</v>
      </c>
      <c r="D811" s="490" t="s">
        <v>642</v>
      </c>
      <c r="E811" s="491" t="s">
        <v>182</v>
      </c>
      <c r="F811" s="346" t="s">
        <v>221</v>
      </c>
      <c r="G811" s="131"/>
      <c r="H811" s="341" t="s">
        <v>1880</v>
      </c>
      <c r="I811" s="414"/>
      <c r="J811" s="136" t="s">
        <v>1344</v>
      </c>
      <c r="K811" s="128" t="s">
        <v>206</v>
      </c>
      <c r="L811" s="142" t="s">
        <v>1345</v>
      </c>
      <c r="M811" s="136" t="str">
        <f>VLOOKUP(L811,CódigosRetorno!$A$2:$B$2003,2,FALSE)</f>
        <v>No existe información en el nombre del concepto.</v>
      </c>
      <c r="N811" s="128" t="s">
        <v>9</v>
      </c>
    </row>
    <row r="812" spans="2:14" ht="24" x14ac:dyDescent="0.35">
      <c r="B812" s="960"/>
      <c r="C812" s="963"/>
      <c r="D812" s="492"/>
      <c r="E812" s="493"/>
      <c r="F812" s="142" t="s">
        <v>659</v>
      </c>
      <c r="G812" s="128" t="s">
        <v>1342</v>
      </c>
      <c r="H812" s="138" t="s">
        <v>1881</v>
      </c>
      <c r="I812" s="414"/>
      <c r="J812" s="138" t="s">
        <v>2673</v>
      </c>
      <c r="K812" s="128" t="s">
        <v>6</v>
      </c>
      <c r="L812" s="142" t="s">
        <v>2674</v>
      </c>
      <c r="M812" s="136" t="str">
        <f>VLOOKUP(L812,CódigosRetorno!$A$2:$B$2003,2,FALSE)</f>
        <v>Falta consignar información del monto de interes moratorio</v>
      </c>
      <c r="N812" s="128" t="s">
        <v>9</v>
      </c>
    </row>
    <row r="813" spans="2:14" ht="24" x14ac:dyDescent="0.35">
      <c r="B813" s="960"/>
      <c r="C813" s="963"/>
      <c r="D813" s="492"/>
      <c r="E813" s="493"/>
      <c r="F813" s="888"/>
      <c r="G813" s="135" t="s">
        <v>1348</v>
      </c>
      <c r="H813" s="136" t="s">
        <v>1082</v>
      </c>
      <c r="I813" s="414"/>
      <c r="J813" s="136" t="s">
        <v>1349</v>
      </c>
      <c r="K813" s="128" t="s">
        <v>206</v>
      </c>
      <c r="L813" s="142" t="s">
        <v>1084</v>
      </c>
      <c r="M813" s="136" t="str">
        <f>VLOOKUP(L813,CódigosRetorno!$A$2:$B$2003,2,FALSE)</f>
        <v>El dato ingresado como atributo @listName es incorrecto.</v>
      </c>
      <c r="N813" s="128" t="s">
        <v>9</v>
      </c>
    </row>
    <row r="814" spans="2:14" ht="24" x14ac:dyDescent="0.35">
      <c r="B814" s="960"/>
      <c r="C814" s="963"/>
      <c r="D814" s="492"/>
      <c r="E814" s="493"/>
      <c r="F814" s="888"/>
      <c r="G814" s="135" t="s">
        <v>1058</v>
      </c>
      <c r="H814" s="136" t="s">
        <v>1079</v>
      </c>
      <c r="I814" s="414"/>
      <c r="J814" s="136" t="s">
        <v>1060</v>
      </c>
      <c r="K814" s="142" t="s">
        <v>206</v>
      </c>
      <c r="L814" s="144" t="s">
        <v>1080</v>
      </c>
      <c r="M814" s="136" t="str">
        <f>VLOOKUP(L814,CódigosRetorno!$A$2:$B$2003,2,FALSE)</f>
        <v>El dato ingresado como atributo @listAgencyName es incorrecto.</v>
      </c>
      <c r="N814" s="128" t="s">
        <v>9</v>
      </c>
    </row>
    <row r="815" spans="2:14" ht="36" x14ac:dyDescent="0.35">
      <c r="B815" s="960"/>
      <c r="C815" s="963"/>
      <c r="D815" s="492"/>
      <c r="E815" s="493"/>
      <c r="F815" s="888"/>
      <c r="G815" s="145" t="s">
        <v>1350</v>
      </c>
      <c r="H815" s="92" t="s">
        <v>1086</v>
      </c>
      <c r="I815" s="414"/>
      <c r="J815" s="136" t="s">
        <v>1351</v>
      </c>
      <c r="K815" s="142" t="s">
        <v>206</v>
      </c>
      <c r="L815" s="144" t="s">
        <v>1088</v>
      </c>
      <c r="M815" s="136" t="str">
        <f>VLOOKUP(L815,CódigosRetorno!$A$2:$B$2003,2,FALSE)</f>
        <v>El dato ingresado como atributo @listURI es incorrecto.</v>
      </c>
      <c r="N815" s="128" t="s">
        <v>9</v>
      </c>
    </row>
    <row r="816" spans="2:14" ht="24" x14ac:dyDescent="0.35">
      <c r="B816" s="960"/>
      <c r="C816" s="963"/>
      <c r="D816" s="492"/>
      <c r="E816" s="493"/>
      <c r="F816" s="924" t="s">
        <v>298</v>
      </c>
      <c r="G816" s="924" t="s">
        <v>299</v>
      </c>
      <c r="H816" s="868" t="s">
        <v>2675</v>
      </c>
      <c r="I816" s="414"/>
      <c r="J816" s="136" t="s">
        <v>2676</v>
      </c>
      <c r="K816" s="128" t="s">
        <v>6</v>
      </c>
      <c r="L816" s="142" t="s">
        <v>1354</v>
      </c>
      <c r="M816" s="136" t="str">
        <f>VLOOKUP(L816,CódigosRetorno!$A$2:$B$2003,2,FALSE)</f>
        <v>El XML no contiene tag o no existe información del valor del concepto por linea.</v>
      </c>
      <c r="N816" s="128" t="s">
        <v>9</v>
      </c>
    </row>
    <row r="817" spans="2:14" ht="36" x14ac:dyDescent="0.35">
      <c r="B817" s="961"/>
      <c r="C817" s="964"/>
      <c r="D817" s="494"/>
      <c r="E817" s="495"/>
      <c r="F817" s="926"/>
      <c r="G817" s="926"/>
      <c r="H817" s="869"/>
      <c r="I817" s="414"/>
      <c r="J817" s="136" t="s">
        <v>2677</v>
      </c>
      <c r="K817" s="128" t="s">
        <v>206</v>
      </c>
      <c r="L817" s="142" t="s">
        <v>1982</v>
      </c>
      <c r="M817" s="136" t="str">
        <f>VLOOKUP(L817,CódigosRetorno!$A$2:$B$2003,2,FALSE)</f>
        <v>El dato ingresado como cantidad del concepto de la linea no cumple con el formato establecido.</v>
      </c>
      <c r="N817" s="128" t="s">
        <v>9</v>
      </c>
    </row>
    <row r="818" spans="2:14" x14ac:dyDescent="0.35"/>
    <row r="819" spans="2:14" ht="13.5" hidden="1" customHeight="1" x14ac:dyDescent="0.35"/>
  </sheetData>
  <mergeCells count="936">
    <mergeCell ref="F797:F798"/>
    <mergeCell ref="F799:F800"/>
    <mergeCell ref="G797:G798"/>
    <mergeCell ref="H797:H798"/>
    <mergeCell ref="G799:G800"/>
    <mergeCell ref="H799:H800"/>
    <mergeCell ref="B718:B719"/>
    <mergeCell ref="C718:C719"/>
    <mergeCell ref="D718:D719"/>
    <mergeCell ref="E718:E719"/>
    <mergeCell ref="B792:B800"/>
    <mergeCell ref="E722:E728"/>
    <mergeCell ref="B729:B760"/>
    <mergeCell ref="C729:C760"/>
    <mergeCell ref="D729:D760"/>
    <mergeCell ref="E729:E760"/>
    <mergeCell ref="B721:E721"/>
    <mergeCell ref="B722:B728"/>
    <mergeCell ref="C722:C728"/>
    <mergeCell ref="D722:D728"/>
    <mergeCell ref="B781:B791"/>
    <mergeCell ref="C781:C791"/>
    <mergeCell ref="D781:D791"/>
    <mergeCell ref="E781:E791"/>
    <mergeCell ref="G788:G790"/>
    <mergeCell ref="F786:F787"/>
    <mergeCell ref="H786:H787"/>
    <mergeCell ref="G786:G787"/>
    <mergeCell ref="F731:F733"/>
    <mergeCell ref="I564:I571"/>
    <mergeCell ref="F724:F726"/>
    <mergeCell ref="F764:F766"/>
    <mergeCell ref="F783:F785"/>
    <mergeCell ref="I709:I710"/>
    <mergeCell ref="F713:F714"/>
    <mergeCell ref="G713:G714"/>
    <mergeCell ref="H713:H714"/>
    <mergeCell ref="I713:I714"/>
    <mergeCell ref="F709:F710"/>
    <mergeCell ref="G709:G710"/>
    <mergeCell ref="H709:H710"/>
    <mergeCell ref="H685:H686"/>
    <mergeCell ref="I685:I686"/>
    <mergeCell ref="B712:B715"/>
    <mergeCell ref="B697:B699"/>
    <mergeCell ref="C697:C699"/>
    <mergeCell ref="D697:D699"/>
    <mergeCell ref="E697:E699"/>
    <mergeCell ref="B762:B779"/>
    <mergeCell ref="C762:C779"/>
    <mergeCell ref="D762:D779"/>
    <mergeCell ref="E762:E779"/>
    <mergeCell ref="B716:B717"/>
    <mergeCell ref="C716:C717"/>
    <mergeCell ref="D716:D717"/>
    <mergeCell ref="E716:E717"/>
    <mergeCell ref="C712:C715"/>
    <mergeCell ref="D712:D715"/>
    <mergeCell ref="E712:E715"/>
    <mergeCell ref="B708:B711"/>
    <mergeCell ref="C708:C711"/>
    <mergeCell ref="B700:B701"/>
    <mergeCell ref="C700:C701"/>
    <mergeCell ref="D700:D701"/>
    <mergeCell ref="E700:E701"/>
    <mergeCell ref="D708:D711"/>
    <mergeCell ref="E708:E711"/>
    <mergeCell ref="B705:B707"/>
    <mergeCell ref="C705:C707"/>
    <mergeCell ref="D705:D707"/>
    <mergeCell ref="E705:E707"/>
    <mergeCell ref="F706:F707"/>
    <mergeCell ref="B702:B703"/>
    <mergeCell ref="C702:C703"/>
    <mergeCell ref="D702:D703"/>
    <mergeCell ref="E702:E703"/>
    <mergeCell ref="G685:G686"/>
    <mergeCell ref="F698:F699"/>
    <mergeCell ref="B693:B696"/>
    <mergeCell ref="C693:C696"/>
    <mergeCell ref="D693:D696"/>
    <mergeCell ref="E693:E696"/>
    <mergeCell ref="F694:F695"/>
    <mergeCell ref="G689:G690"/>
    <mergeCell ref="H689:H690"/>
    <mergeCell ref="B688:B691"/>
    <mergeCell ref="C688:C691"/>
    <mergeCell ref="D688:D691"/>
    <mergeCell ref="E688:E691"/>
    <mergeCell ref="F689:F690"/>
    <mergeCell ref="B684:B687"/>
    <mergeCell ref="C684:C687"/>
    <mergeCell ref="D684:D687"/>
    <mergeCell ref="E684:E687"/>
    <mergeCell ref="F685:F686"/>
    <mergeCell ref="I689:I690"/>
    <mergeCell ref="I672:I673"/>
    <mergeCell ref="H678:H679"/>
    <mergeCell ref="I678:I679"/>
    <mergeCell ref="B680:B683"/>
    <mergeCell ref="C680:C683"/>
    <mergeCell ref="D680:D683"/>
    <mergeCell ref="E680:E683"/>
    <mergeCell ref="F681:F682"/>
    <mergeCell ref="B678:B679"/>
    <mergeCell ref="C678:C679"/>
    <mergeCell ref="D678:D679"/>
    <mergeCell ref="E678:E679"/>
    <mergeCell ref="F678:F679"/>
    <mergeCell ref="G678:G679"/>
    <mergeCell ref="H681:H682"/>
    <mergeCell ref="I681:I682"/>
    <mergeCell ref="G681:G682"/>
    <mergeCell ref="F674:F675"/>
    <mergeCell ref="F676:F677"/>
    <mergeCell ref="G676:G677"/>
    <mergeCell ref="H676:H677"/>
    <mergeCell ref="B672:B677"/>
    <mergeCell ref="C672:C677"/>
    <mergeCell ref="D672:D677"/>
    <mergeCell ref="E672:E677"/>
    <mergeCell ref="F672:F673"/>
    <mergeCell ref="G672:G673"/>
    <mergeCell ref="H672:H673"/>
    <mergeCell ref="F668:F669"/>
    <mergeCell ref="F670:F671"/>
    <mergeCell ref="G670:G671"/>
    <mergeCell ref="H670:H671"/>
    <mergeCell ref="I670:I671"/>
    <mergeCell ref="F661:F663"/>
    <mergeCell ref="B666:B671"/>
    <mergeCell ref="C666:C671"/>
    <mergeCell ref="D666:D671"/>
    <mergeCell ref="E666:E671"/>
    <mergeCell ref="F666:F667"/>
    <mergeCell ref="G666:G667"/>
    <mergeCell ref="H666:H667"/>
    <mergeCell ref="B659:B664"/>
    <mergeCell ref="C659:C664"/>
    <mergeCell ref="D659:D664"/>
    <mergeCell ref="E659:E664"/>
    <mergeCell ref="I666:I667"/>
    <mergeCell ref="B638:B650"/>
    <mergeCell ref="C638:C650"/>
    <mergeCell ref="D638:D645"/>
    <mergeCell ref="E638:E645"/>
    <mergeCell ref="F656:F657"/>
    <mergeCell ref="G656:G657"/>
    <mergeCell ref="H656:H657"/>
    <mergeCell ref="I656:I657"/>
    <mergeCell ref="F653:F655"/>
    <mergeCell ref="B651:B658"/>
    <mergeCell ref="C651:C658"/>
    <mergeCell ref="D651:D658"/>
    <mergeCell ref="E651:E658"/>
    <mergeCell ref="I646:I650"/>
    <mergeCell ref="F639:F642"/>
    <mergeCell ref="G639:G642"/>
    <mergeCell ref="H639:H642"/>
    <mergeCell ref="I639:I642"/>
    <mergeCell ref="F643:F645"/>
    <mergeCell ref="D646:D650"/>
    <mergeCell ref="E646:E650"/>
    <mergeCell ref="F646:F650"/>
    <mergeCell ref="G646:G650"/>
    <mergeCell ref="H646:H650"/>
    <mergeCell ref="F619:F623"/>
    <mergeCell ref="G619:G623"/>
    <mergeCell ref="H619:H623"/>
    <mergeCell ref="F624:F626"/>
    <mergeCell ref="B617:B626"/>
    <mergeCell ref="C617:C626"/>
    <mergeCell ref="D617:D626"/>
    <mergeCell ref="E617:E626"/>
    <mergeCell ref="F617:F618"/>
    <mergeCell ref="G617:G618"/>
    <mergeCell ref="F630:F632"/>
    <mergeCell ref="B633:B636"/>
    <mergeCell ref="C633:C636"/>
    <mergeCell ref="D633:D636"/>
    <mergeCell ref="E633:E636"/>
    <mergeCell ref="F633:F634"/>
    <mergeCell ref="G633:G634"/>
    <mergeCell ref="H633:H634"/>
    <mergeCell ref="I633:I634"/>
    <mergeCell ref="B627:B632"/>
    <mergeCell ref="C627:C632"/>
    <mergeCell ref="D627:D632"/>
    <mergeCell ref="E627:E632"/>
    <mergeCell ref="H617:H618"/>
    <mergeCell ref="H596:H597"/>
    <mergeCell ref="I596:I597"/>
    <mergeCell ref="F598:F600"/>
    <mergeCell ref="B596:B600"/>
    <mergeCell ref="C596:C600"/>
    <mergeCell ref="D596:D600"/>
    <mergeCell ref="E596:E600"/>
    <mergeCell ref="F596:F597"/>
    <mergeCell ref="G596:G597"/>
    <mergeCell ref="F604:F607"/>
    <mergeCell ref="G604:G607"/>
    <mergeCell ref="H604:H607"/>
    <mergeCell ref="I604:I607"/>
    <mergeCell ref="F608:F610"/>
    <mergeCell ref="B603:B615"/>
    <mergeCell ref="C603:C615"/>
    <mergeCell ref="D603:D615"/>
    <mergeCell ref="E603:E615"/>
    <mergeCell ref="F611:F615"/>
    <mergeCell ref="G611:G615"/>
    <mergeCell ref="H611:H615"/>
    <mergeCell ref="I611:I615"/>
    <mergeCell ref="I617:I623"/>
    <mergeCell ref="F592:F594"/>
    <mergeCell ref="F586:F588"/>
    <mergeCell ref="B590:B595"/>
    <mergeCell ref="C590:C595"/>
    <mergeCell ref="D590:D595"/>
    <mergeCell ref="E590:E595"/>
    <mergeCell ref="B584:B589"/>
    <mergeCell ref="C584:C589"/>
    <mergeCell ref="D584:D589"/>
    <mergeCell ref="E584:E589"/>
    <mergeCell ref="F564:F571"/>
    <mergeCell ref="G564:G571"/>
    <mergeCell ref="H564:H571"/>
    <mergeCell ref="F572:F574"/>
    <mergeCell ref="I558:I559"/>
    <mergeCell ref="F560:F562"/>
    <mergeCell ref="B563:B583"/>
    <mergeCell ref="C563:C583"/>
    <mergeCell ref="D563:D583"/>
    <mergeCell ref="E563:E583"/>
    <mergeCell ref="F575:F583"/>
    <mergeCell ref="G575:G583"/>
    <mergeCell ref="H575:H583"/>
    <mergeCell ref="I575:I583"/>
    <mergeCell ref="I544:I547"/>
    <mergeCell ref="F548:F550"/>
    <mergeCell ref="B543:B555"/>
    <mergeCell ref="C543:C555"/>
    <mergeCell ref="D543:D555"/>
    <mergeCell ref="E543:E555"/>
    <mergeCell ref="F551:F555"/>
    <mergeCell ref="G551:G555"/>
    <mergeCell ref="H551:H555"/>
    <mergeCell ref="I551:I555"/>
    <mergeCell ref="H498:H499"/>
    <mergeCell ref="B558:B562"/>
    <mergeCell ref="C558:C562"/>
    <mergeCell ref="D558:D562"/>
    <mergeCell ref="E558:E562"/>
    <mergeCell ref="F558:F559"/>
    <mergeCell ref="G558:G559"/>
    <mergeCell ref="H558:H559"/>
    <mergeCell ref="F544:F547"/>
    <mergeCell ref="G544:G547"/>
    <mergeCell ref="H544:H547"/>
    <mergeCell ref="C536:C541"/>
    <mergeCell ref="D536:D541"/>
    <mergeCell ref="E536:E541"/>
    <mergeCell ref="F538:F540"/>
    <mergeCell ref="B530:B535"/>
    <mergeCell ref="C530:C535"/>
    <mergeCell ref="D530:D535"/>
    <mergeCell ref="E530:E535"/>
    <mergeCell ref="F517:F519"/>
    <mergeCell ref="F520:F521"/>
    <mergeCell ref="F503:F504"/>
    <mergeCell ref="I470:I472"/>
    <mergeCell ref="F511:F513"/>
    <mergeCell ref="B515:B529"/>
    <mergeCell ref="C515:C529"/>
    <mergeCell ref="D515:D529"/>
    <mergeCell ref="E515:E529"/>
    <mergeCell ref="B498:B500"/>
    <mergeCell ref="C498:C500"/>
    <mergeCell ref="D498:D500"/>
    <mergeCell ref="E498:E500"/>
    <mergeCell ref="B502:B513"/>
    <mergeCell ref="C502:C513"/>
    <mergeCell ref="D502:D513"/>
    <mergeCell ref="E502:E513"/>
    <mergeCell ref="F490:F493"/>
    <mergeCell ref="G490:G493"/>
    <mergeCell ref="H490:H493"/>
    <mergeCell ref="I490:I493"/>
    <mergeCell ref="F495:F497"/>
    <mergeCell ref="G520:G521"/>
    <mergeCell ref="H520:H521"/>
    <mergeCell ref="I520:I529"/>
    <mergeCell ref="F498:F499"/>
    <mergeCell ref="G498:G499"/>
    <mergeCell ref="I484:I485"/>
    <mergeCell ref="F487:F489"/>
    <mergeCell ref="F479:F481"/>
    <mergeCell ref="G479:G481"/>
    <mergeCell ref="H479:H481"/>
    <mergeCell ref="I479:I481"/>
    <mergeCell ref="F482:F483"/>
    <mergeCell ref="F473:F474"/>
    <mergeCell ref="F475:F476"/>
    <mergeCell ref="G475:G476"/>
    <mergeCell ref="H475:H476"/>
    <mergeCell ref="I475:I476"/>
    <mergeCell ref="B444:B445"/>
    <mergeCell ref="C444:C445"/>
    <mergeCell ref="D444:D445"/>
    <mergeCell ref="E444:E445"/>
    <mergeCell ref="B464:B468"/>
    <mergeCell ref="C464:C468"/>
    <mergeCell ref="D464:D468"/>
    <mergeCell ref="E464:E468"/>
    <mergeCell ref="B470:B497"/>
    <mergeCell ref="C470:C497"/>
    <mergeCell ref="D470:D497"/>
    <mergeCell ref="E470:E497"/>
    <mergeCell ref="F449:F452"/>
    <mergeCell ref="G449:G452"/>
    <mergeCell ref="H449:H452"/>
    <mergeCell ref="I449:I452"/>
    <mergeCell ref="F453:F455"/>
    <mergeCell ref="B448:B463"/>
    <mergeCell ref="C448:C463"/>
    <mergeCell ref="D448:D463"/>
    <mergeCell ref="E448:E463"/>
    <mergeCell ref="F457:F458"/>
    <mergeCell ref="G457:G458"/>
    <mergeCell ref="H457:H458"/>
    <mergeCell ref="I457:I458"/>
    <mergeCell ref="F460:F462"/>
    <mergeCell ref="G460:G462"/>
    <mergeCell ref="H460:H462"/>
    <mergeCell ref="I460:I462"/>
    <mergeCell ref="I429:I431"/>
    <mergeCell ref="E432:E433"/>
    <mergeCell ref="F432:F433"/>
    <mergeCell ref="B429:B433"/>
    <mergeCell ref="C429:C433"/>
    <mergeCell ref="D429:D433"/>
    <mergeCell ref="E429:E431"/>
    <mergeCell ref="F429:F431"/>
    <mergeCell ref="G429:G431"/>
    <mergeCell ref="H429:H431"/>
    <mergeCell ref="F435:F436"/>
    <mergeCell ref="G435:G436"/>
    <mergeCell ref="H435:H436"/>
    <mergeCell ref="I435:I436"/>
    <mergeCell ref="F437:F439"/>
    <mergeCell ref="B434:B443"/>
    <mergeCell ref="C434:C443"/>
    <mergeCell ref="D434:D443"/>
    <mergeCell ref="E434:E443"/>
    <mergeCell ref="F441:F442"/>
    <mergeCell ref="G441:G442"/>
    <mergeCell ref="H441:H442"/>
    <mergeCell ref="I441:I442"/>
    <mergeCell ref="B420:B428"/>
    <mergeCell ref="C420:C428"/>
    <mergeCell ref="D420:D428"/>
    <mergeCell ref="E420:E428"/>
    <mergeCell ref="F420:F427"/>
    <mergeCell ref="G420:G427"/>
    <mergeCell ref="H420:H427"/>
    <mergeCell ref="H412:H415"/>
    <mergeCell ref="I412:I415"/>
    <mergeCell ref="B417:B418"/>
    <mergeCell ref="C417:C418"/>
    <mergeCell ref="D417:D418"/>
    <mergeCell ref="E417:E418"/>
    <mergeCell ref="B412:B416"/>
    <mergeCell ref="C412:C416"/>
    <mergeCell ref="D412:D416"/>
    <mergeCell ref="E412:E416"/>
    <mergeCell ref="F412:F415"/>
    <mergeCell ref="G412:G415"/>
    <mergeCell ref="I420:I427"/>
    <mergeCell ref="H405:H406"/>
    <mergeCell ref="I405:I406"/>
    <mergeCell ref="B408:B411"/>
    <mergeCell ref="C408:C411"/>
    <mergeCell ref="D408:D411"/>
    <mergeCell ref="E408:E411"/>
    <mergeCell ref="F408:F410"/>
    <mergeCell ref="B405:B407"/>
    <mergeCell ref="C405:C407"/>
    <mergeCell ref="D405:D407"/>
    <mergeCell ref="E405:E407"/>
    <mergeCell ref="F405:F406"/>
    <mergeCell ref="G405:G406"/>
    <mergeCell ref="G408:G410"/>
    <mergeCell ref="H408:H410"/>
    <mergeCell ref="I408:I410"/>
    <mergeCell ref="H399:H400"/>
    <mergeCell ref="I399:I400"/>
    <mergeCell ref="B402:B404"/>
    <mergeCell ref="C402:C404"/>
    <mergeCell ref="D402:D404"/>
    <mergeCell ref="E402:E404"/>
    <mergeCell ref="F402:F403"/>
    <mergeCell ref="B399:B401"/>
    <mergeCell ref="C399:C401"/>
    <mergeCell ref="D399:D401"/>
    <mergeCell ref="E399:E401"/>
    <mergeCell ref="F399:F400"/>
    <mergeCell ref="G399:G400"/>
    <mergeCell ref="G402:G403"/>
    <mergeCell ref="H402:H403"/>
    <mergeCell ref="I402:I403"/>
    <mergeCell ref="H384:H385"/>
    <mergeCell ref="I384:I385"/>
    <mergeCell ref="F386:F388"/>
    <mergeCell ref="G386:G388"/>
    <mergeCell ref="H386:H388"/>
    <mergeCell ref="I386:I388"/>
    <mergeCell ref="B384:B398"/>
    <mergeCell ref="C384:C398"/>
    <mergeCell ref="D384:D398"/>
    <mergeCell ref="E384:E398"/>
    <mergeCell ref="F384:F385"/>
    <mergeCell ref="G384:G385"/>
    <mergeCell ref="F393:F395"/>
    <mergeCell ref="G393:G395"/>
    <mergeCell ref="H393:H395"/>
    <mergeCell ref="I393:I395"/>
    <mergeCell ref="F389:F391"/>
    <mergeCell ref="B361:B383"/>
    <mergeCell ref="C361:C383"/>
    <mergeCell ref="D361:D383"/>
    <mergeCell ref="E361:E383"/>
    <mergeCell ref="F361:F364"/>
    <mergeCell ref="G361:G364"/>
    <mergeCell ref="F380:F381"/>
    <mergeCell ref="G380:G381"/>
    <mergeCell ref="F377:F379"/>
    <mergeCell ref="F382:F383"/>
    <mergeCell ref="H350:H353"/>
    <mergeCell ref="I350:I353"/>
    <mergeCell ref="G382:G383"/>
    <mergeCell ref="H382:H383"/>
    <mergeCell ref="I382:I383"/>
    <mergeCell ref="F372:F376"/>
    <mergeCell ref="G372:G376"/>
    <mergeCell ref="H372:H376"/>
    <mergeCell ref="H361:H364"/>
    <mergeCell ref="I361:I364"/>
    <mergeCell ref="F366:F370"/>
    <mergeCell ref="G366:G370"/>
    <mergeCell ref="H366:H370"/>
    <mergeCell ref="I366:I370"/>
    <mergeCell ref="I372:I376"/>
    <mergeCell ref="H380:H381"/>
    <mergeCell ref="I380:I381"/>
    <mergeCell ref="I338:I340"/>
    <mergeCell ref="F343:F348"/>
    <mergeCell ref="G343:G348"/>
    <mergeCell ref="H343:H348"/>
    <mergeCell ref="I343:I348"/>
    <mergeCell ref="B338:B360"/>
    <mergeCell ref="C338:C360"/>
    <mergeCell ref="D338:D360"/>
    <mergeCell ref="E338:E353"/>
    <mergeCell ref="F338:F341"/>
    <mergeCell ref="G338:G341"/>
    <mergeCell ref="E354:E356"/>
    <mergeCell ref="F354:F356"/>
    <mergeCell ref="E357:E360"/>
    <mergeCell ref="F357:F358"/>
    <mergeCell ref="G357:G358"/>
    <mergeCell ref="H357:H358"/>
    <mergeCell ref="I357:I358"/>
    <mergeCell ref="F359:F360"/>
    <mergeCell ref="G359:G360"/>
    <mergeCell ref="H359:H360"/>
    <mergeCell ref="I359:I360"/>
    <mergeCell ref="F350:F353"/>
    <mergeCell ref="G350:G353"/>
    <mergeCell ref="I336:I337"/>
    <mergeCell ref="F328:F330"/>
    <mergeCell ref="G328:G330"/>
    <mergeCell ref="H328:H330"/>
    <mergeCell ref="I328:I330"/>
    <mergeCell ref="F331:F333"/>
    <mergeCell ref="H319:H322"/>
    <mergeCell ref="I319:I322"/>
    <mergeCell ref="F324:F326"/>
    <mergeCell ref="G324:G326"/>
    <mergeCell ref="H324:H326"/>
    <mergeCell ref="I324:I326"/>
    <mergeCell ref="G319:G322"/>
    <mergeCell ref="F308:F311"/>
    <mergeCell ref="G308:G311"/>
    <mergeCell ref="H308:H311"/>
    <mergeCell ref="I308:I311"/>
    <mergeCell ref="F312:F314"/>
    <mergeCell ref="H295:H303"/>
    <mergeCell ref="I295:I303"/>
    <mergeCell ref="F305:F306"/>
    <mergeCell ref="G305:G306"/>
    <mergeCell ref="H305:H306"/>
    <mergeCell ref="I305:I306"/>
    <mergeCell ref="G283:G284"/>
    <mergeCell ref="F276:F278"/>
    <mergeCell ref="G276:G278"/>
    <mergeCell ref="H276:H278"/>
    <mergeCell ref="I276:I278"/>
    <mergeCell ref="G274:G275"/>
    <mergeCell ref="H274:H275"/>
    <mergeCell ref="I274:I275"/>
    <mergeCell ref="I289:I293"/>
    <mergeCell ref="F289:F293"/>
    <mergeCell ref="G289:G293"/>
    <mergeCell ref="H289:H293"/>
    <mergeCell ref="G270:G272"/>
    <mergeCell ref="F264:F266"/>
    <mergeCell ref="F267:F268"/>
    <mergeCell ref="G267:G268"/>
    <mergeCell ref="H267:H268"/>
    <mergeCell ref="I267:I268"/>
    <mergeCell ref="B250:B269"/>
    <mergeCell ref="C250:C269"/>
    <mergeCell ref="D250:D269"/>
    <mergeCell ref="E250:E269"/>
    <mergeCell ref="C274:C287"/>
    <mergeCell ref="D274:D287"/>
    <mergeCell ref="E274:E287"/>
    <mergeCell ref="F274:F275"/>
    <mergeCell ref="B270:B273"/>
    <mergeCell ref="C270:C273"/>
    <mergeCell ref="D270:D273"/>
    <mergeCell ref="E270:E273"/>
    <mergeCell ref="F270:F272"/>
    <mergeCell ref="F279:F281"/>
    <mergeCell ref="F283:F284"/>
    <mergeCell ref="F261:F263"/>
    <mergeCell ref="G261:G263"/>
    <mergeCell ref="H261:H263"/>
    <mergeCell ref="I261:I263"/>
    <mergeCell ref="H250:H252"/>
    <mergeCell ref="I250:I251"/>
    <mergeCell ref="F254:F256"/>
    <mergeCell ref="G254:G256"/>
    <mergeCell ref="H254:H256"/>
    <mergeCell ref="F250:F252"/>
    <mergeCell ref="G250:G252"/>
    <mergeCell ref="F258:F260"/>
    <mergeCell ref="G258:G260"/>
    <mergeCell ref="D190:D194"/>
    <mergeCell ref="E190:E194"/>
    <mergeCell ref="F190:F193"/>
    <mergeCell ref="E223:E225"/>
    <mergeCell ref="F223:F225"/>
    <mergeCell ref="E226:E228"/>
    <mergeCell ref="F226:F227"/>
    <mergeCell ref="H185:H186"/>
    <mergeCell ref="I185:I186"/>
    <mergeCell ref="F206:F209"/>
    <mergeCell ref="I206:I209"/>
    <mergeCell ref="F199:F204"/>
    <mergeCell ref="G199:G204"/>
    <mergeCell ref="H199:H204"/>
    <mergeCell ref="I199:I204"/>
    <mergeCell ref="G195:G197"/>
    <mergeCell ref="H195:H197"/>
    <mergeCell ref="I195:I197"/>
    <mergeCell ref="H190:H193"/>
    <mergeCell ref="I190:I193"/>
    <mergeCell ref="G190:G193"/>
    <mergeCell ref="H166:H167"/>
    <mergeCell ref="F176:F177"/>
    <mergeCell ref="G176:G177"/>
    <mergeCell ref="H176:H177"/>
    <mergeCell ref="I176:I177"/>
    <mergeCell ref="G166:G167"/>
    <mergeCell ref="H206:H209"/>
    <mergeCell ref="H210:H214"/>
    <mergeCell ref="I210:I214"/>
    <mergeCell ref="F195:F197"/>
    <mergeCell ref="F181:F183"/>
    <mergeCell ref="G181:G183"/>
    <mergeCell ref="H181:H183"/>
    <mergeCell ref="I181:I183"/>
    <mergeCell ref="B172:B180"/>
    <mergeCell ref="C172:C180"/>
    <mergeCell ref="D172:D180"/>
    <mergeCell ref="E172:E177"/>
    <mergeCell ref="F172:F174"/>
    <mergeCell ref="I166:I167"/>
    <mergeCell ref="E178:E180"/>
    <mergeCell ref="F178:F180"/>
    <mergeCell ref="G172:G174"/>
    <mergeCell ref="H172:H174"/>
    <mergeCell ref="I172:I174"/>
    <mergeCell ref="H168:H170"/>
    <mergeCell ref="I168:I170"/>
    <mergeCell ref="B168:B171"/>
    <mergeCell ref="C168:C171"/>
    <mergeCell ref="D168:D171"/>
    <mergeCell ref="E168:E171"/>
    <mergeCell ref="F168:F170"/>
    <mergeCell ref="G168:G170"/>
    <mergeCell ref="B166:B167"/>
    <mergeCell ref="C166:C167"/>
    <mergeCell ref="D166:D167"/>
    <mergeCell ref="E166:E167"/>
    <mergeCell ref="F166:F167"/>
    <mergeCell ref="I132:I133"/>
    <mergeCell ref="G154:G156"/>
    <mergeCell ref="H154:H156"/>
    <mergeCell ref="B160:B165"/>
    <mergeCell ref="C160:C165"/>
    <mergeCell ref="E160:E165"/>
    <mergeCell ref="H151:H152"/>
    <mergeCell ref="I151:I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I160:I164"/>
    <mergeCell ref="G147:G148"/>
    <mergeCell ref="H147:H148"/>
    <mergeCell ref="F149:F150"/>
    <mergeCell ref="H145:H146"/>
    <mergeCell ref="I145:I146"/>
    <mergeCell ref="B147:B150"/>
    <mergeCell ref="C147:C150"/>
    <mergeCell ref="D147:D150"/>
    <mergeCell ref="E147:E150"/>
    <mergeCell ref="F147:F148"/>
    <mergeCell ref="B145:B146"/>
    <mergeCell ref="C145:C146"/>
    <mergeCell ref="D145:D146"/>
    <mergeCell ref="E145:E146"/>
    <mergeCell ref="F145:F146"/>
    <mergeCell ref="G145:G146"/>
    <mergeCell ref="G138:G139"/>
    <mergeCell ref="H138:H139"/>
    <mergeCell ref="I138:I139"/>
    <mergeCell ref="F135:F137"/>
    <mergeCell ref="B138:B143"/>
    <mergeCell ref="C138:C143"/>
    <mergeCell ref="D138:D143"/>
    <mergeCell ref="E138:E143"/>
    <mergeCell ref="F138:F139"/>
    <mergeCell ref="F141:F143"/>
    <mergeCell ref="B117:B128"/>
    <mergeCell ref="C117:C128"/>
    <mergeCell ref="D117:D128"/>
    <mergeCell ref="E117:E128"/>
    <mergeCell ref="F121:F122"/>
    <mergeCell ref="F126:F128"/>
    <mergeCell ref="B111:B116"/>
    <mergeCell ref="C111:C116"/>
    <mergeCell ref="D111:D116"/>
    <mergeCell ref="E111:E116"/>
    <mergeCell ref="F103:F104"/>
    <mergeCell ref="F108:F110"/>
    <mergeCell ref="H97:H98"/>
    <mergeCell ref="I97:I98"/>
    <mergeCell ref="B99:B110"/>
    <mergeCell ref="C99:C110"/>
    <mergeCell ref="D99:D110"/>
    <mergeCell ref="E99:E110"/>
    <mergeCell ref="F113:F115"/>
    <mergeCell ref="B97:B98"/>
    <mergeCell ref="C97:C98"/>
    <mergeCell ref="D97:D98"/>
    <mergeCell ref="E97:E98"/>
    <mergeCell ref="F97:F98"/>
    <mergeCell ref="G97:G98"/>
    <mergeCell ref="I84:I91"/>
    <mergeCell ref="F92:F93"/>
    <mergeCell ref="G92:G93"/>
    <mergeCell ref="H92:H93"/>
    <mergeCell ref="I92:I93"/>
    <mergeCell ref="B84:B96"/>
    <mergeCell ref="C84:C96"/>
    <mergeCell ref="D84:D96"/>
    <mergeCell ref="E84:E93"/>
    <mergeCell ref="F84:F91"/>
    <mergeCell ref="G84:G91"/>
    <mergeCell ref="E94:E96"/>
    <mergeCell ref="F94:F96"/>
    <mergeCell ref="H84:H91"/>
    <mergeCell ref="E81:E82"/>
    <mergeCell ref="F81:F82"/>
    <mergeCell ref="H73:H74"/>
    <mergeCell ref="I73:I74"/>
    <mergeCell ref="F75:F77"/>
    <mergeCell ref="B73:B77"/>
    <mergeCell ref="C73:C77"/>
    <mergeCell ref="D73:D77"/>
    <mergeCell ref="E73:E77"/>
    <mergeCell ref="F73:F74"/>
    <mergeCell ref="G73:G74"/>
    <mergeCell ref="I78:I80"/>
    <mergeCell ref="H78:H80"/>
    <mergeCell ref="G78:G80"/>
    <mergeCell ref="F78:F80"/>
    <mergeCell ref="E78:E80"/>
    <mergeCell ref="D78:D82"/>
    <mergeCell ref="C78:C82"/>
    <mergeCell ref="B78:B82"/>
    <mergeCell ref="G47:G48"/>
    <mergeCell ref="H47:H48"/>
    <mergeCell ref="I47:I48"/>
    <mergeCell ref="F65:F66"/>
    <mergeCell ref="F70:F72"/>
    <mergeCell ref="B61:B72"/>
    <mergeCell ref="C61:C72"/>
    <mergeCell ref="D61:D72"/>
    <mergeCell ref="E61:E72"/>
    <mergeCell ref="F53:F54"/>
    <mergeCell ref="F58:F60"/>
    <mergeCell ref="B49:B60"/>
    <mergeCell ref="C49:C60"/>
    <mergeCell ref="D49:D60"/>
    <mergeCell ref="E49:E60"/>
    <mergeCell ref="E43:E45"/>
    <mergeCell ref="F43:F45"/>
    <mergeCell ref="B47:B48"/>
    <mergeCell ref="C47:C48"/>
    <mergeCell ref="D47:D48"/>
    <mergeCell ref="E47:E48"/>
    <mergeCell ref="F47:F48"/>
    <mergeCell ref="H5:H6"/>
    <mergeCell ref="I5:I6"/>
    <mergeCell ref="B7:B9"/>
    <mergeCell ref="C7:C9"/>
    <mergeCell ref="D7:D9"/>
    <mergeCell ref="E7:E8"/>
    <mergeCell ref="F7:F8"/>
    <mergeCell ref="B5:B6"/>
    <mergeCell ref="C5:C6"/>
    <mergeCell ref="D5:D6"/>
    <mergeCell ref="E5:E6"/>
    <mergeCell ref="F5:F6"/>
    <mergeCell ref="G5:G6"/>
    <mergeCell ref="G7:G8"/>
    <mergeCell ref="H7:H8"/>
    <mergeCell ref="I7:I8"/>
    <mergeCell ref="H10:H17"/>
    <mergeCell ref="I10:I17"/>
    <mergeCell ref="B18:B19"/>
    <mergeCell ref="C18:C19"/>
    <mergeCell ref="D18:D19"/>
    <mergeCell ref="E18:E19"/>
    <mergeCell ref="F18:F19"/>
    <mergeCell ref="H21:H22"/>
    <mergeCell ref="I21:I22"/>
    <mergeCell ref="B10:B17"/>
    <mergeCell ref="C10:C17"/>
    <mergeCell ref="D10:D17"/>
    <mergeCell ref="E10:E17"/>
    <mergeCell ref="F10:F17"/>
    <mergeCell ref="G10:G17"/>
    <mergeCell ref="B21:B25"/>
    <mergeCell ref="C21:C25"/>
    <mergeCell ref="G21:G22"/>
    <mergeCell ref="H41:H42"/>
    <mergeCell ref="I41:I42"/>
    <mergeCell ref="H35:H40"/>
    <mergeCell ref="I35:I40"/>
    <mergeCell ref="D26:D31"/>
    <mergeCell ref="E26:E28"/>
    <mergeCell ref="F26:F28"/>
    <mergeCell ref="G26:G28"/>
    <mergeCell ref="G18:G19"/>
    <mergeCell ref="H18:H19"/>
    <mergeCell ref="I18:I19"/>
    <mergeCell ref="D35:D45"/>
    <mergeCell ref="E35:E42"/>
    <mergeCell ref="F35:F40"/>
    <mergeCell ref="G35:G40"/>
    <mergeCell ref="H26:H28"/>
    <mergeCell ref="I26:I28"/>
    <mergeCell ref="E29:E31"/>
    <mergeCell ref="F29:F31"/>
    <mergeCell ref="E23:E25"/>
    <mergeCell ref="F23:F25"/>
    <mergeCell ref="D21:D25"/>
    <mergeCell ref="E21:E22"/>
    <mergeCell ref="F21:F22"/>
    <mergeCell ref="F41:F42"/>
    <mergeCell ref="G41:G42"/>
    <mergeCell ref="B35:B45"/>
    <mergeCell ref="C35:C45"/>
    <mergeCell ref="B26:B31"/>
    <mergeCell ref="C26:C31"/>
    <mergeCell ref="B319:B337"/>
    <mergeCell ref="C319:C337"/>
    <mergeCell ref="D319:D337"/>
    <mergeCell ref="E319:E337"/>
    <mergeCell ref="F319:F322"/>
    <mergeCell ref="B229:B249"/>
    <mergeCell ref="C229:C249"/>
    <mergeCell ref="D229:D249"/>
    <mergeCell ref="G206:G209"/>
    <mergeCell ref="G210:G214"/>
    <mergeCell ref="D295:D318"/>
    <mergeCell ref="E295:E318"/>
    <mergeCell ref="B289:B294"/>
    <mergeCell ref="C289:C294"/>
    <mergeCell ref="D289:D294"/>
    <mergeCell ref="E289:E294"/>
    <mergeCell ref="B181:B189"/>
    <mergeCell ref="C181:C189"/>
    <mergeCell ref="F788:F790"/>
    <mergeCell ref="H788:H790"/>
    <mergeCell ref="H231:H233"/>
    <mergeCell ref="F334:F335"/>
    <mergeCell ref="G334:G335"/>
    <mergeCell ref="F315:F316"/>
    <mergeCell ref="G315:G316"/>
    <mergeCell ref="H315:H316"/>
    <mergeCell ref="F317:F318"/>
    <mergeCell ref="G317:G318"/>
    <mergeCell ref="H317:H318"/>
    <mergeCell ref="H334:H335"/>
    <mergeCell ref="F336:F337"/>
    <mergeCell ref="F235:F237"/>
    <mergeCell ref="G235:G237"/>
    <mergeCell ref="H235:H237"/>
    <mergeCell ref="G336:G337"/>
    <mergeCell ref="H336:H337"/>
    <mergeCell ref="H338:H341"/>
    <mergeCell ref="F295:F303"/>
    <mergeCell ref="H241:H243"/>
    <mergeCell ref="F238:F240"/>
    <mergeCell ref="G238:G240"/>
    <mergeCell ref="H238:H240"/>
    <mergeCell ref="I231:I233"/>
    <mergeCell ref="H270:H272"/>
    <mergeCell ref="I270:I272"/>
    <mergeCell ref="H283:H284"/>
    <mergeCell ref="I283:I284"/>
    <mergeCell ref="I315:I316"/>
    <mergeCell ref="I317:I318"/>
    <mergeCell ref="I334:I335"/>
    <mergeCell ref="G218:G222"/>
    <mergeCell ref="H218:H222"/>
    <mergeCell ref="I218:I222"/>
    <mergeCell ref="I235:I237"/>
    <mergeCell ref="G231:G233"/>
    <mergeCell ref="G247:G248"/>
    <mergeCell ref="H247:H248"/>
    <mergeCell ref="I247:I248"/>
    <mergeCell ref="G295:G303"/>
    <mergeCell ref="G226:G227"/>
    <mergeCell ref="H226:H227"/>
    <mergeCell ref="I226:I227"/>
    <mergeCell ref="I241:I243"/>
    <mergeCell ref="I238:I240"/>
    <mergeCell ref="H258:H260"/>
    <mergeCell ref="I258:I260"/>
    <mergeCell ref="D181:D189"/>
    <mergeCell ref="E181:E189"/>
    <mergeCell ref="B295:B318"/>
    <mergeCell ref="C295:C318"/>
    <mergeCell ref="F185:F189"/>
    <mergeCell ref="G185:G186"/>
    <mergeCell ref="F210:F214"/>
    <mergeCell ref="E229:E249"/>
    <mergeCell ref="F231:F233"/>
    <mergeCell ref="F244:F246"/>
    <mergeCell ref="F247:F248"/>
    <mergeCell ref="F241:F243"/>
    <mergeCell ref="G241:G243"/>
    <mergeCell ref="B274:B287"/>
    <mergeCell ref="E215:E217"/>
    <mergeCell ref="F215:F217"/>
    <mergeCell ref="E218:E222"/>
    <mergeCell ref="F218:F222"/>
    <mergeCell ref="B195:B228"/>
    <mergeCell ref="C195:C228"/>
    <mergeCell ref="D195:D228"/>
    <mergeCell ref="E195:E214"/>
    <mergeCell ref="B190:B194"/>
    <mergeCell ref="C190:C194"/>
    <mergeCell ref="B129:B130"/>
    <mergeCell ref="C129:C130"/>
    <mergeCell ref="D129:D130"/>
    <mergeCell ref="E129:E130"/>
    <mergeCell ref="B132:B137"/>
    <mergeCell ref="C132:C137"/>
    <mergeCell ref="D132:D137"/>
    <mergeCell ref="E132:E137"/>
    <mergeCell ref="H132:H133"/>
    <mergeCell ref="F132:F133"/>
    <mergeCell ref="G132:G133"/>
    <mergeCell ref="B811:B817"/>
    <mergeCell ref="C811:C817"/>
    <mergeCell ref="F813:F815"/>
    <mergeCell ref="F816:F817"/>
    <mergeCell ref="G816:G817"/>
    <mergeCell ref="H816:H817"/>
    <mergeCell ref="F464:F465"/>
    <mergeCell ref="G464:G465"/>
    <mergeCell ref="H464:H465"/>
    <mergeCell ref="F466:F467"/>
    <mergeCell ref="G466:G467"/>
    <mergeCell ref="H466:H467"/>
    <mergeCell ref="C792:C800"/>
    <mergeCell ref="D792:D800"/>
    <mergeCell ref="E792:E800"/>
    <mergeCell ref="F794:F796"/>
    <mergeCell ref="F484:F485"/>
    <mergeCell ref="G484:G485"/>
    <mergeCell ref="H484:H485"/>
    <mergeCell ref="F470:F472"/>
    <mergeCell ref="G470:G472"/>
    <mergeCell ref="H470:H472"/>
    <mergeCell ref="F532:F534"/>
    <mergeCell ref="B536:B541"/>
    <mergeCell ref="B802:B810"/>
    <mergeCell ref="C802:C810"/>
    <mergeCell ref="D802:D810"/>
    <mergeCell ref="E802:E810"/>
    <mergeCell ref="F803:F804"/>
    <mergeCell ref="G803:G804"/>
    <mergeCell ref="H803:H804"/>
    <mergeCell ref="F805:F807"/>
    <mergeCell ref="F808:F810"/>
    <mergeCell ref="G808:G810"/>
    <mergeCell ref="H808:H81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D67DA9EBC6CB4A8C2663647F1D81ED" ma:contentTypeVersion="14" ma:contentTypeDescription="Create a new document." ma:contentTypeScope="" ma:versionID="f2b5c61b8495ede95ae882b01e5e1002">
  <xsd:schema xmlns:xsd="http://www.w3.org/2001/XMLSchema" xmlns:xs="http://www.w3.org/2001/XMLSchema" xmlns:p="http://schemas.microsoft.com/office/2006/metadata/properties" xmlns:ns3="4ae2c088-bf30-4286-bd44-f60559b5ae82" xmlns:ns4="fcaa00df-669a-46d0-b90d-51fcc45908ed" targetNamespace="http://schemas.microsoft.com/office/2006/metadata/properties" ma:root="true" ma:fieldsID="5f8c459f09dfd07555b71eb1c5ebde17" ns3:_="" ns4:_="">
    <xsd:import namespace="4ae2c088-bf30-4286-bd44-f60559b5ae82"/>
    <xsd:import namespace="fcaa00df-669a-46d0-b90d-51fcc45908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2c088-bf30-4286-bd44-f60559b5a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a00df-669a-46d0-b90d-51fcc45908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73829-7E29-43AF-89E0-F39970095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2c088-bf30-4286-bd44-f60559b5ae82"/>
    <ds:schemaRef ds:uri="fcaa00df-669a-46d0-b90d-51fcc4590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90DBB3-C62A-4DFE-9A02-5D673A365BB4}">
  <ds:schemaRefs>
    <ds:schemaRef ds:uri="http://schemas.microsoft.com/office/2006/metadata/properties"/>
  </ds:schemaRefs>
</ds:datastoreItem>
</file>

<file path=customXml/itemProps3.xml><?xml version="1.0" encoding="utf-8"?>
<ds:datastoreItem xmlns:ds="http://schemas.openxmlformats.org/officeDocument/2006/customXml" ds:itemID="{C556E037-8DFE-44D5-BB0B-01C99DCEE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27</vt:i4>
      </vt:variant>
    </vt:vector>
  </HeadingPairs>
  <TitlesOfParts>
    <vt:vector size="48" baseType="lpstr">
      <vt:lpstr>General </vt:lpstr>
      <vt:lpstr>Firma</vt:lpstr>
      <vt:lpstr>Retenciones1_0</vt:lpstr>
      <vt:lpstr>Percepciones1_0</vt:lpstr>
      <vt:lpstr>Comunicación de Baja1_0</vt:lpstr>
      <vt:lpstr>Resumen Diario1_1</vt:lpstr>
      <vt:lpstr>Resumen de reversiones1_0</vt:lpstr>
      <vt:lpstr>Factura2_0</vt:lpstr>
      <vt:lpstr>Boleta2_0</vt:lpstr>
      <vt:lpstr>NotaCredito2_0</vt:lpstr>
      <vt:lpstr>NotaDebito2_0</vt:lpstr>
      <vt:lpstr>LiquidacionCompra2_0</vt:lpstr>
      <vt:lpstr>DAE-Adquirente2_0</vt:lpstr>
      <vt:lpstr>DAE-Operador2_0</vt:lpstr>
      <vt:lpstr>CDR-OSE-Resumen</vt:lpstr>
      <vt:lpstr>CDR-OSE-Comprobante</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Risco Aguilar Juan Carlos</cp:lastModifiedBy>
  <cp:revision/>
  <dcterms:created xsi:type="dcterms:W3CDTF">2011-02-25T15:54:04Z</dcterms:created>
  <dcterms:modified xsi:type="dcterms:W3CDTF">2024-02-06T22:42:55Z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0x01010056D67DA9EBC6CB4A8C2663647F1D81ED</vt:lpwstr>
  </property>
</Properties>
</file>